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<sst xmlns="http://schemas.openxmlformats.org/spreadsheetml/2006/main" count="692" uniqueCount="337">
  <si>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</si>
  <si>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</si>
  <si>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</si>
  <si>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</si>
  <si>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</si>
  <si>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</si>
  <si>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</si>
  <si>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</si>
  <si>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</si>
  <si>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</si>
  <si>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</si>
  <si>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</si>
  <si>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</si>
  <si>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</si>
  <si>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</si>
  <si>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</si>
  <si>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</si>
  <si>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</si>
  <si>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</si>
  <si>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</si>
  <si>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</si>
  <si>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</si>
  <si>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</si>
  <si>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</si>
  <si>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</si>
  <si>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</si>
  <si>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</si>
  <si>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</si>
  <si>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</si>
  <si>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</si>
  <si>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</si>
  <si>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</si>
  <si>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</si>
  <si>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</si>
  <si>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</si>
  <si>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</si>
  <si>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</si>
  <si>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</si>
  <si>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</si>
  <si>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</si>
  <si>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</si>
  <si>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</si>
  <si>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</si>
  <si>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</si>
  <si>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</si>
  <si>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</si>
  <si>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</si>
  <si>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</si>
  <si>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</si>
  <si>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</si>
  <si>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</si>
  <si>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</si>
  <si>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</si>
  <si>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</si>
  <si>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</si>
  <si>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</si>
  <si>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</si>
  <si>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</si>
  <si>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</si>
  <si>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</si>
  <si>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</si>
  <si>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</si>
  <si>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</si>
  <si>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</si>
  <si>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</si>
  <si>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</si>
  <si>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</si>
  <si>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</si>
  <si>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</si>
  <si>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</si>
  <si>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</si>
  <si>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</si>
  <si>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</si>
  <si>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</si>
  <si>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</si>
  <si>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</si>
  <si>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</si>
  <si>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</si>
  <si>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</si>
  <si>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</si>
  <si>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</si>
  <si>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</si>
  <si>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</si>
  <si>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</si>
  <si>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</si>
  <si>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</si>
  <si>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</si>
  <si>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</si>
  <si>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</si>
  <si>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</si>
  <si>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</si>
  <si>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</si>
  <si>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</si>
  <si>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</si>
  <si>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</si>
  <si>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</si>
  <si>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</si>
  <si>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</si>
  <si>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</si>
  <si>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</si>
  <si>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</si>
  <si>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</si>
  <si>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</si>
  <si>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</si>
  <si>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</si>
  <si>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</si>
  <si>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</si>
  <si>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</si>
  <si>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</si>
  <si>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</si>
  <si>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</si>
  <si>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</si>
  <si>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</si>
  <si>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</si>
  <si>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</si>
  <si>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</si>
  <si>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</si>
  <si>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</si>
  <si>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</si>
  <si>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</si>
  <si>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</si>
  <si>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</si>
  <si>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</si>
  <si>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</si>
  <si>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</si>
  <si>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</si>
  <si>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</si>
  <si>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</si>
  <si>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</si>
  <si>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</si>
  <si>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</si>
  <si>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</si>
  <si>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</si>
  <si>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</si>
  <si>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</si>
  <si>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</si>
  <si>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</si>
  <si>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</si>
  <si>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</si>
  <si>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</si>
  <si>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</si>
  <si>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</si>
  <si>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</si>
  <si>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</si>
  <si>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</si>
  <si>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</si>
  <si>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</si>
  <si>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</si>
  <si>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</si>
  <si>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</si>
  <si>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</si>
  <si>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</si>
  <si>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</si>
  <si>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</si>
  <si>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</si>
  <si>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</si>
  <si>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</si>
  <si>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</si>
  <si>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</si>
  <si>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</si>
  <si>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</si>
  <si>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</si>
  <si>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</si>
  <si>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</si>
  <si>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</si>
  <si>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</si>
  <si>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</si>
  <si>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</si>
  <si>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</si>
  <si>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</si>
  <si>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</si>
  <si>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</si>
  <si>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</si>
  <si>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</si>
  <si>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</si>
  <si>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</si>
  <si>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</si>
  <si>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</si>
  <si>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</si>
  <si>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</si>
  <si>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</si>
  <si>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</si>
  <si>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</si>
  <si>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</si>
  <si>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</si>
  <si>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</si>
  <si>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</si>
  <si>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</si>
  <si>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</si>
  <si>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</si>
  <si>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</si>
  <si>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</si>
  <si>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</si>
  <si>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</si>
  <si>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</si>
  <si>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</si>
  <si>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</si>
  <si>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</si>
  <si>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</si>
  <si>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</si>
  <si>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</si>
  <si>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</si>
  <si>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</si>
  <si>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</si>
  <si>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</si>
  <si>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</si>
  <si>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</si>
  <si>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</si>
  <si>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</si>
  <si>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</si>
  <si>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</si>
  <si>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</si>
  <si>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</si>
  <si>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</si>
  <si>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</si>
  <si>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</si>
  <si>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</si>
  <si>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</si>
  <si>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</si>
  <si>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</si>
  <si>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</si>
  <si>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</si>
  <si>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</si>
  <si>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</si>
  <si>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</si>
  <si>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</si>
  <si>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</si>
  <si>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</si>
  <si>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</si>
  <si>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</si>
  <si>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</si>
  <si>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</si>
  <si>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</si>
  <si>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</si>
  <si>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</si>
  <si>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</si>
  <si>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</si>
  <si>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</si>
  <si>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</si>
  <si>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</si>
  <si>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</si>
  <si>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</si>
  <si>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</si>
  <si>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</si>
  <si>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</si>
  <si>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</si>
  <si>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</si>
  <si>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</si>
  <si>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</si>
  <si>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</si>
  <si>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</si>
  <si>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</si>
  <si>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</si>
  <si>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</si>
  <si>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</si>
  <si>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</si>
  <si>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</si>
  <si>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</si>
  <si>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</si>
  <si>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</si>
  <si>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</si>
  <si>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</si>
  <si>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</si>
  <si>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</si>
  <si>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</si>
  <si>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</si>
  <si>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</si>
  <si>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</si>
  <si>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</si>
  <si>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</si>
  <si>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</si>
  <si>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</si>
  <si>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</si>
  <si>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</si>
  <si>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</si>
  <si>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</si>
  <si>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</si>
  <si>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H1310195</t>
  </si>
  <si>
    <t>최정열</t>
  </si>
  <si>
    <t>정보</t>
    <phoneticPr fontId="1" type="noConversion"/>
  </si>
  <si>
    <t>(설문지 : FFQ 95문항 설문지, 사용자 : 최정열, ID : H1310195)</t>
  </si>
  <si>
    <t>출력시각</t>
    <phoneticPr fontId="1" type="noConversion"/>
  </si>
  <si>
    <t>2022년 05월 09일 10:38:14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</si>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</sst>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115.98394999999999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810040"/>
        <c:axId val="186802984"/>
      </c:barChart>
      <c:catAx>
        <c:axId val="18681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802984"/>
        <c:crosses val="autoZero"/>
        <c:auto val="1"/>
        <c:lblAlgn val="ctr"/>
        <c:lblOffset val="100"/>
        <c:noMultiLvlLbl val="0"/>
      </c:catAx>
      <c:valAx>
        <c:axId val="18680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81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4.3741474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4704"/>
        <c:axId val="553613920"/>
      </c:barChart>
      <c:catAx>
        <c:axId val="55361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13920"/>
        <c:crosses val="autoZero"/>
        <c:auto val="1"/>
        <c:lblAlgn val="ctr"/>
        <c:lblOffset val="100"/>
        <c:noMultiLvlLbl val="0"/>
      </c:catAx>
      <c:valAx>
        <c:axId val="5536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1.9181030999999999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0784"/>
        <c:axId val="553609216"/>
      </c:barChart>
      <c:catAx>
        <c:axId val="55361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9216"/>
        <c:crosses val="autoZero"/>
        <c:auto val="1"/>
        <c:lblAlgn val="ctr"/>
        <c:lblOffset val="100"/>
        <c:noMultiLvlLbl val="0"/>
      </c:catAx>
      <c:valAx>
        <c:axId val="5536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1936.9247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2744"/>
        <c:axId val="553608040"/>
      </c:barChart>
      <c:catAx>
        <c:axId val="55361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8040"/>
        <c:crosses val="autoZero"/>
        <c:auto val="1"/>
        <c:lblAlgn val="ctr"/>
        <c:lblOffset val="100"/>
        <c:noMultiLvlLbl val="0"/>
      </c:catAx>
      <c:valAx>
        <c:axId val="55360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5118.4440000000004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0000"/>
        <c:axId val="553611176"/>
      </c:barChart>
      <c:catAx>
        <c:axId val="5536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11176"/>
        <c:crosses val="autoZero"/>
        <c:auto val="1"/>
        <c:lblAlgn val="ctr"/>
        <c:lblOffset val="100"/>
        <c:noMultiLvlLbl val="0"/>
      </c:catAx>
      <c:valAx>
        <c:axId val="5536111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535.35900000000004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4312"/>
        <c:axId val="553608432"/>
      </c:barChart>
      <c:catAx>
        <c:axId val="55361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8432"/>
        <c:crosses val="autoZero"/>
        <c:auto val="1"/>
        <c:lblAlgn val="ctr"/>
        <c:lblOffset val="100"/>
        <c:noMultiLvlLbl val="0"/>
      </c:catAx>
      <c:valAx>
        <c:axId val="55360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209.75194999999999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1568"/>
        <c:axId val="553607256"/>
      </c:barChart>
      <c:catAx>
        <c:axId val="55361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7256"/>
        <c:crosses val="autoZero"/>
        <c:auto val="1"/>
        <c:lblAlgn val="ctr"/>
        <c:lblOffset val="100"/>
        <c:noMultiLvlLbl val="0"/>
      </c:catAx>
      <c:valAx>
        <c:axId val="553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15.214941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1960"/>
        <c:axId val="553612352"/>
      </c:barChart>
      <c:catAx>
        <c:axId val="55361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12352"/>
        <c:crosses val="autoZero"/>
        <c:auto val="1"/>
        <c:lblAlgn val="ctr"/>
        <c:lblOffset val="100"/>
        <c:noMultiLvlLbl val="0"/>
      </c:catAx>
      <c:valAx>
        <c:axId val="55361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1804.5245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5800"/>
        <c:axId val="102797760"/>
      </c:barChart>
      <c:catAx>
        <c:axId val="10279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797760"/>
        <c:crosses val="autoZero"/>
        <c:auto val="1"/>
        <c:lblAlgn val="ctr"/>
        <c:lblOffset val="100"/>
        <c:noMultiLvlLbl val="0"/>
      </c:catAx>
      <c:valAx>
        <c:axId val="102797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0.14628811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9720"/>
        <c:axId val="102801680"/>
      </c:barChart>
      <c:catAx>
        <c:axId val="10279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1680"/>
        <c:crosses val="autoZero"/>
        <c:auto val="1"/>
        <c:lblAlgn val="ctr"/>
        <c:lblOffset val="100"/>
        <c:noMultiLvlLbl val="0"/>
      </c:catAx>
      <c:valAx>
        <c:axId val="10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3.9776940000000001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8152"/>
        <c:axId val="102800896"/>
      </c:barChart>
      <c:catAx>
        <c:axId val="1027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0896"/>
        <c:crosses val="autoZero"/>
        <c:auto val="1"/>
        <c:lblAlgn val="ctr"/>
        <c:lblOffset val="100"/>
        <c:noMultiLvlLbl val="0"/>
      </c:catAx>
      <c:valAx>
        <c:axId val="10280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35.292828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673480"/>
        <c:axId val="257673872"/>
      </c:barChart>
      <c:catAx>
        <c:axId val="25767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673872"/>
        <c:crosses val="autoZero"/>
        <c:auto val="1"/>
        <c:lblAlgn val="ctr"/>
        <c:lblOffset val="100"/>
        <c:noMultiLvlLbl val="0"/>
      </c:catAx>
      <c:valAx>
        <c:axId val="257673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67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312.09647000000001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6976"/>
        <c:axId val="102795408"/>
      </c:barChart>
      <c:catAx>
        <c:axId val="1027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795408"/>
        <c:crosses val="autoZero"/>
        <c:auto val="1"/>
        <c:lblAlgn val="ctr"/>
        <c:lblOffset val="100"/>
        <c:noMultiLvlLbl val="0"/>
      </c:catAx>
      <c:valAx>
        <c:axId val="10279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122.90442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801288"/>
        <c:axId val="102800504"/>
      </c:barChart>
      <c:catAx>
        <c:axId val="10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0504"/>
        <c:crosses val="autoZero"/>
        <c:auto val="1"/>
        <c:lblAlgn val="ctr"/>
        <c:lblOffset val="100"/>
        <c:noMultiLvlLbl val="0"/>
      </c:catAx>
      <c:valAx>
        <c:axId val="10280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5.5460000000000003</c:v>
                </c:pt>
                <c:pt idx="1">
                  <c:v>19.265999999999998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2798936"/>
        <c:axId val="102802464"/>
      </c:barChart>
      <c:catAx>
        <c:axId val="10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2464"/>
        <c:crosses val="autoZero"/>
        <c:auto val="1"/>
        <c:lblAlgn val="ctr"/>
        <c:lblOffset val="100"/>
        <c:noMultiLvlLbl val="0"/>
      </c:catAx>
      <c:valAx>
        <c:axId val="10280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22.802681</c:v>
                </c:pt>
                <c:pt idx="1">
                  <c:v>21.147724</c:v>
                </c:pt>
                <c:pt idx="2">
                  <c:v>20.182227999999999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960.64869999999996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71608"/>
        <c:axId val="562666120"/>
      </c:barChart>
      <c:catAx>
        <c:axId val="56267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6120"/>
        <c:crosses val="autoZero"/>
        <c:auto val="1"/>
        <c:lblAlgn val="ctr"/>
        <c:lblOffset val="100"/>
        <c:noMultiLvlLbl val="0"/>
      </c:catAx>
      <c:valAx>
        <c:axId val="562666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7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27.518908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70040"/>
        <c:axId val="562670432"/>
      </c:barChart>
      <c:catAx>
        <c:axId val="56267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70432"/>
        <c:crosses val="autoZero"/>
        <c:auto val="1"/>
        <c:lblAlgn val="ctr"/>
        <c:lblOffset val="100"/>
        <c:noMultiLvlLbl val="0"/>
      </c:catAx>
      <c:valAx>
        <c:axId val="56267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7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64.825999999999993</c:v>
                </c:pt>
                <c:pt idx="1">
                  <c:v>13.417999999999999</c:v>
                </c:pt>
                <c:pt idx="2">
                  <c:v>21.756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670824"/>
        <c:axId val="562667688"/>
      </c:barChart>
      <c:catAx>
        <c:axId val="56267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7688"/>
        <c:crosses val="autoZero"/>
        <c:auto val="1"/>
        <c:lblAlgn val="ctr"/>
        <c:lblOffset val="100"/>
        <c:noMultiLvlLbl val="0"/>
      </c:catAx>
      <c:valAx>
        <c:axId val="56266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7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2510.6815999999999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4944"/>
        <c:axId val="562672392"/>
      </c:barChart>
      <c:catAx>
        <c:axId val="5626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72392"/>
        <c:crosses val="autoZero"/>
        <c:auto val="1"/>
        <c:lblAlgn val="ctr"/>
        <c:lblOffset val="100"/>
        <c:noMultiLvlLbl val="0"/>
      </c:catAx>
      <c:valAx>
        <c:axId val="562672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166.27158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6904"/>
        <c:axId val="562665336"/>
      </c:barChart>
      <c:catAx>
        <c:axId val="56266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5336"/>
        <c:crosses val="autoZero"/>
        <c:auto val="1"/>
        <c:lblAlgn val="ctr"/>
        <c:lblOffset val="100"/>
        <c:noMultiLvlLbl val="0"/>
      </c:catAx>
      <c:valAx>
        <c:axId val="562665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1249.2976000000001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6512"/>
        <c:axId val="562668080"/>
      </c:barChart>
      <c:catAx>
        <c:axId val="56266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8080"/>
        <c:crosses val="autoZero"/>
        <c:auto val="1"/>
        <c:lblAlgn val="ctr"/>
        <c:lblOffset val="100"/>
        <c:noMultiLvlLbl val="0"/>
      </c:catAx>
      <c:valAx>
        <c:axId val="56266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11.443258999999999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675440"/>
        <c:axId val="258371408"/>
      </c:barChart>
      <c:catAx>
        <c:axId val="2576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1408"/>
        <c:crosses val="autoZero"/>
        <c:auto val="1"/>
        <c:lblAlgn val="ctr"/>
        <c:lblOffset val="100"/>
        <c:noMultiLvlLbl val="0"/>
      </c:catAx>
      <c:valAx>
        <c:axId val="25837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67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9177.7659999999996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9256"/>
        <c:axId val="562669648"/>
      </c:barChart>
      <c:catAx>
        <c:axId val="56266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9648"/>
        <c:crosses val="autoZero"/>
        <c:auto val="1"/>
        <c:lblAlgn val="ctr"/>
        <c:lblOffset val="100"/>
        <c:noMultiLvlLbl val="0"/>
      </c:catAx>
      <c:valAx>
        <c:axId val="56266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24.551366999999999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61944"/>
        <c:axId val="560060768"/>
      </c:barChart>
      <c:catAx>
        <c:axId val="56006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60768"/>
        <c:crosses val="autoZero"/>
        <c:auto val="1"/>
        <c:lblAlgn val="ctr"/>
        <c:lblOffset val="100"/>
        <c:noMultiLvlLbl val="0"/>
      </c:catAx>
      <c:valAx>
        <c:axId val="56006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6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2.7837459999999998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62336"/>
        <c:axId val="560059200"/>
      </c:barChart>
      <c:catAx>
        <c:axId val="5600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59200"/>
        <c:crosses val="autoZero"/>
        <c:auto val="1"/>
        <c:lblAlgn val="ctr"/>
        <c:lblOffset val="100"/>
        <c:noMultiLvlLbl val="0"/>
      </c:catAx>
      <c:valAx>
        <c:axId val="56005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481.87047999999999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67880"/>
        <c:axId val="258372192"/>
      </c:barChart>
      <c:catAx>
        <c:axId val="25836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2192"/>
        <c:crosses val="autoZero"/>
        <c:auto val="1"/>
        <c:lblAlgn val="ctr"/>
        <c:lblOffset val="100"/>
        <c:noMultiLvlLbl val="0"/>
      </c:catAx>
      <c:valAx>
        <c:axId val="2583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6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2.4792352000000002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69448"/>
        <c:axId val="258373368"/>
      </c:barChart>
      <c:catAx>
        <c:axId val="25836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3368"/>
        <c:crosses val="autoZero"/>
        <c:auto val="1"/>
        <c:lblAlgn val="ctr"/>
        <c:lblOffset val="100"/>
        <c:noMultiLvlLbl val="0"/>
      </c:catAx>
      <c:valAx>
        <c:axId val="25837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6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24.421782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1800"/>
        <c:axId val="258372584"/>
      </c:barChart>
      <c:catAx>
        <c:axId val="25837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2584"/>
        <c:crosses val="autoZero"/>
        <c:auto val="1"/>
        <c:lblAlgn val="ctr"/>
        <c:lblOffset val="100"/>
        <c:noMultiLvlLbl val="0"/>
      </c:catAx>
      <c:valAx>
        <c:axId val="25837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2.7837459999999998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4544"/>
        <c:axId val="258369840"/>
      </c:barChart>
      <c:catAx>
        <c:axId val="25837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69840"/>
        <c:crosses val="autoZero"/>
        <c:auto val="1"/>
        <c:lblAlgn val="ctr"/>
        <c:lblOffset val="100"/>
        <c:noMultiLvlLbl val="0"/>
      </c:catAx>
      <c:valAx>
        <c:axId val="25836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793.26104999999995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0624"/>
        <c:axId val="258373760"/>
      </c:barChart>
      <c:catAx>
        <c:axId val="2583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3760"/>
        <c:crosses val="autoZero"/>
        <c:auto val="1"/>
        <c:lblAlgn val="ctr"/>
        <c:lblOffset val="100"/>
        <c:noMultiLvlLbl val="0"/>
      </c:catAx>
      <c:valAx>
        <c:axId val="25837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4152"/>
        <c:axId val="258374936"/>
      </c:barChart>
      <c:catAx>
        <c:axId val="25837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4936"/>
        <c:crosses val="autoZero"/>
        <c:auto val="1"/>
        <c:lblAlgn val="ctr"/>
        <c:lblOffset val="100"/>
        <c:noMultiLvlLbl val="0"/>
      </c:catAx>
      <c:valAx>
        <c:axId val="25837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최정열, ID : H1310195)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09일 10:38:14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2510.6815999999999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115.98394999999999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35.292828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64.825999999999993</v>
      </c>
      <c r="G8" s="59">
        <f>'DRIs DATA 입력'!G8</f>
        <v>13.417999999999999</v>
      </c>
      <c r="H8" s="59">
        <f>'DRIs DATA 입력'!H8</f>
        <v>21.756</v>
      </c>
      <c r="I8" s="46"/>
      <c r="J8" s="59" t="s">
        <v>216</v>
      </c>
      <c r="K8" s="59">
        <f>'DRIs DATA 입력'!K8</f>
        <v>5.5460000000000003</v>
      </c>
      <c r="L8" s="59">
        <f>'DRIs DATA 입력'!L8</f>
        <v>19.265999999999998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960.64869999999996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27.518908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11.443258999999999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481.87047999999999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166.27158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2.5628753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2.4792352000000002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24.421782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2.7837459999999998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793.26104999999995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19.18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4.3741474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1.9181030999999999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1249.2976000000001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1936.9247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9177.7659999999996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5118.4440000000004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535.35900000000004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209.75194999999999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24.551366999999999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15.214941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1804.5245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0.14628811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3.9776940000000001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312.09647000000001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122.90442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2" sqref="L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3"/>
      <c r="B5" s="63" t="s">
        <v>288</v>
      </c>
      <c r="C5" s="63" t="s">
        <v>289</v>
      </c>
      <c r="E5" s="63"/>
      <c r="F5" s="63" t="s">
        <v>50</v>
      </c>
      <c r="G5" s="63" t="s">
        <v>290</v>
      </c>
      <c r="H5" s="63" t="s">
        <v>46</v>
      </c>
      <c r="J5" s="63"/>
      <c r="K5" s="63" t="s">
        <v>291</v>
      </c>
      <c r="L5" s="63" t="s">
        <v>292</v>
      </c>
      <c r="N5" s="63"/>
      <c r="O5" s="63" t="s">
        <v>293</v>
      </c>
      <c r="P5" s="63" t="s">
        <v>294</v>
      </c>
      <c r="Q5" s="63" t="s">
        <v>295</v>
      </c>
      <c r="R5" s="63" t="s">
        <v>296</v>
      </c>
      <c r="S5" s="63" t="s">
        <v>289</v>
      </c>
      <c r="U5" s="63"/>
      <c r="V5" s="63" t="s">
        <v>293</v>
      </c>
      <c r="W5" s="63" t="s">
        <v>294</v>
      </c>
      <c r="X5" s="63" t="s">
        <v>295</v>
      </c>
      <c r="Y5" s="63" t="s">
        <v>296</v>
      </c>
      <c r="Z5" s="63" t="s">
        <v>289</v>
      </c>
    </row>
    <row r="6" spans="1:27" x14ac:dyDescent="0.3">
      <c r="A6" s="63" t="s">
        <v>284</v>
      </c>
      <c r="B6" s="63">
        <v>2200</v>
      </c>
      <c r="C6" s="63">
        <v>2510.6815999999999</v>
      </c>
      <c r="E6" s="63" t="s">
        <v>297</v>
      </c>
      <c r="F6" s="63">
        <v>55</v>
      </c>
      <c r="G6" s="63">
        <v>15</v>
      </c>
      <c r="H6" s="63">
        <v>7</v>
      </c>
      <c r="J6" s="63" t="s">
        <v>297</v>
      </c>
      <c r="K6" s="63">
        <v>0.1</v>
      </c>
      <c r="L6" s="63">
        <v>4</v>
      </c>
      <c r="N6" s="63" t="s">
        <v>298</v>
      </c>
      <c r="O6" s="63">
        <v>50</v>
      </c>
      <c r="P6" s="63">
        <v>60</v>
      </c>
      <c r="Q6" s="63">
        <v>0</v>
      </c>
      <c r="R6" s="63">
        <v>0</v>
      </c>
      <c r="S6" s="63">
        <v>115.98394999999999</v>
      </c>
      <c r="U6" s="63" t="s">
        <v>299</v>
      </c>
      <c r="V6" s="63">
        <v>0</v>
      </c>
      <c r="W6" s="63">
        <v>0</v>
      </c>
      <c r="X6" s="63">
        <v>25</v>
      </c>
      <c r="Y6" s="63">
        <v>0</v>
      </c>
      <c r="Z6" s="63">
        <v>35.292828</v>
      </c>
    </row>
    <row r="7" spans="1:27" x14ac:dyDescent="0.3">
      <c r="E7" s="63" t="s">
        <v>300</v>
      </c>
      <c r="F7" s="63">
        <v>65</v>
      </c>
      <c r="G7" s="63">
        <v>30</v>
      </c>
      <c r="H7" s="63">
        <v>20</v>
      </c>
      <c r="J7" s="63" t="s">
        <v>300</v>
      </c>
      <c r="K7" s="63">
        <v>1</v>
      </c>
      <c r="L7" s="63">
        <v>10</v>
      </c>
    </row>
    <row r="8" spans="1:27" x14ac:dyDescent="0.3">
      <c r="E8" s="63" t="s">
        <v>301</v>
      </c>
      <c r="F8" s="63">
        <v>64.825999999999993</v>
      </c>
      <c r="G8" s="63">
        <v>13.417999999999999</v>
      </c>
      <c r="H8" s="63">
        <v>21.756</v>
      </c>
      <c r="J8" s="63" t="s">
        <v>301</v>
      </c>
      <c r="K8" s="63">
        <v>5.5460000000000003</v>
      </c>
      <c r="L8" s="63">
        <v>19.265999999999998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3"/>
      <c r="B15" s="63" t="s">
        <v>293</v>
      </c>
      <c r="C15" s="63" t="s">
        <v>294</v>
      </c>
      <c r="D15" s="63" t="s">
        <v>295</v>
      </c>
      <c r="E15" s="63" t="s">
        <v>296</v>
      </c>
      <c r="F15" s="63" t="s">
        <v>289</v>
      </c>
      <c r="H15" s="63"/>
      <c r="I15" s="63" t="s">
        <v>293</v>
      </c>
      <c r="J15" s="63" t="s">
        <v>294</v>
      </c>
      <c r="K15" s="63" t="s">
        <v>295</v>
      </c>
      <c r="L15" s="63" t="s">
        <v>296</v>
      </c>
      <c r="M15" s="63" t="s">
        <v>289</v>
      </c>
      <c r="O15" s="63"/>
      <c r="P15" s="63" t="s">
        <v>293</v>
      </c>
      <c r="Q15" s="63" t="s">
        <v>294</v>
      </c>
      <c r="R15" s="63" t="s">
        <v>295</v>
      </c>
      <c r="S15" s="63" t="s">
        <v>296</v>
      </c>
      <c r="T15" s="63" t="s">
        <v>289</v>
      </c>
      <c r="V15" s="63"/>
      <c r="W15" s="63" t="s">
        <v>293</v>
      </c>
      <c r="X15" s="63" t="s">
        <v>294</v>
      </c>
      <c r="Y15" s="63" t="s">
        <v>295</v>
      </c>
      <c r="Z15" s="63" t="s">
        <v>296</v>
      </c>
      <c r="AA15" s="63" t="s">
        <v>289</v>
      </c>
    </row>
    <row r="16" spans="1:27" x14ac:dyDescent="0.3">
      <c r="A16" s="63" t="s">
        <v>307</v>
      </c>
      <c r="B16" s="63">
        <v>530</v>
      </c>
      <c r="C16" s="63">
        <v>750</v>
      </c>
      <c r="D16" s="63">
        <v>0</v>
      </c>
      <c r="E16" s="63">
        <v>3000</v>
      </c>
      <c r="F16" s="63">
        <v>960.64869999999996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27.518908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11.443258999999999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481.87047999999999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293</v>
      </c>
      <c r="C25" s="63" t="s">
        <v>294</v>
      </c>
      <c r="D25" s="63" t="s">
        <v>295</v>
      </c>
      <c r="E25" s="63" t="s">
        <v>296</v>
      </c>
      <c r="F25" s="63" t="s">
        <v>289</v>
      </c>
      <c r="H25" s="63"/>
      <c r="I25" s="63" t="s">
        <v>293</v>
      </c>
      <c r="J25" s="63" t="s">
        <v>294</v>
      </c>
      <c r="K25" s="63" t="s">
        <v>295</v>
      </c>
      <c r="L25" s="63" t="s">
        <v>296</v>
      </c>
      <c r="M25" s="63" t="s">
        <v>289</v>
      </c>
      <c r="O25" s="63"/>
      <c r="P25" s="63" t="s">
        <v>293</v>
      </c>
      <c r="Q25" s="63" t="s">
        <v>294</v>
      </c>
      <c r="R25" s="63" t="s">
        <v>295</v>
      </c>
      <c r="S25" s="63" t="s">
        <v>296</v>
      </c>
      <c r="T25" s="63" t="s">
        <v>289</v>
      </c>
      <c r="V25" s="63"/>
      <c r="W25" s="63" t="s">
        <v>293</v>
      </c>
      <c r="X25" s="63" t="s">
        <v>294</v>
      </c>
      <c r="Y25" s="63" t="s">
        <v>295</v>
      </c>
      <c r="Z25" s="63" t="s">
        <v>296</v>
      </c>
      <c r="AA25" s="63" t="s">
        <v>289</v>
      </c>
      <c r="AC25" s="63"/>
      <c r="AD25" s="63" t="s">
        <v>293</v>
      </c>
      <c r="AE25" s="63" t="s">
        <v>294</v>
      </c>
      <c r="AF25" s="63" t="s">
        <v>295</v>
      </c>
      <c r="AG25" s="63" t="s">
        <v>296</v>
      </c>
      <c r="AH25" s="63" t="s">
        <v>289</v>
      </c>
      <c r="AJ25" s="63"/>
      <c r="AK25" s="63" t="s">
        <v>293</v>
      </c>
      <c r="AL25" s="63" t="s">
        <v>294</v>
      </c>
      <c r="AM25" s="63" t="s">
        <v>295</v>
      </c>
      <c r="AN25" s="63" t="s">
        <v>296</v>
      </c>
      <c r="AO25" s="63" t="s">
        <v>289</v>
      </c>
      <c r="AQ25" s="63"/>
      <c r="AR25" s="63" t="s">
        <v>293</v>
      </c>
      <c r="AS25" s="63" t="s">
        <v>294</v>
      </c>
      <c r="AT25" s="63" t="s">
        <v>295</v>
      </c>
      <c r="AU25" s="63" t="s">
        <v>296</v>
      </c>
      <c r="AV25" s="63" t="s">
        <v>289</v>
      </c>
      <c r="AX25" s="63"/>
      <c r="AY25" s="63" t="s">
        <v>293</v>
      </c>
      <c r="AZ25" s="63" t="s">
        <v>294</v>
      </c>
      <c r="BA25" s="63" t="s">
        <v>295</v>
      </c>
      <c r="BB25" s="63" t="s">
        <v>296</v>
      </c>
      <c r="BC25" s="63" t="s">
        <v>289</v>
      </c>
      <c r="BE25" s="63"/>
      <c r="BF25" s="63" t="s">
        <v>293</v>
      </c>
      <c r="BG25" s="63" t="s">
        <v>294</v>
      </c>
      <c r="BH25" s="63" t="s">
        <v>295</v>
      </c>
      <c r="BI25" s="63" t="s">
        <v>296</v>
      </c>
      <c r="BJ25" s="63" t="s">
        <v>289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166.27158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2.5628753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2.4792352000000002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24.421782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2.7837459999999998</v>
      </c>
      <c r="AJ26" s="63" t="s">
        <v>318</v>
      </c>
      <c r="AK26" s="63">
        <v>320</v>
      </c>
      <c r="AL26" s="63">
        <v>400</v>
      </c>
      <c r="AM26" s="63">
        <v>0</v>
      </c>
      <c r="AN26" s="63">
        <v>1000</v>
      </c>
      <c r="AO26" s="63">
        <v>793.26104999999995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19.18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4.3741474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1.9181030999999999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293</v>
      </c>
      <c r="C35" s="63" t="s">
        <v>294</v>
      </c>
      <c r="D35" s="63" t="s">
        <v>295</v>
      </c>
      <c r="E35" s="63" t="s">
        <v>296</v>
      </c>
      <c r="F35" s="63" t="s">
        <v>289</v>
      </c>
      <c r="H35" s="63"/>
      <c r="I35" s="63" t="s">
        <v>293</v>
      </c>
      <c r="J35" s="63" t="s">
        <v>294</v>
      </c>
      <c r="K35" s="63" t="s">
        <v>295</v>
      </c>
      <c r="L35" s="63" t="s">
        <v>296</v>
      </c>
      <c r="M35" s="63" t="s">
        <v>289</v>
      </c>
      <c r="O35" s="63"/>
      <c r="P35" s="63" t="s">
        <v>293</v>
      </c>
      <c r="Q35" s="63" t="s">
        <v>294</v>
      </c>
      <c r="R35" s="63" t="s">
        <v>295</v>
      </c>
      <c r="S35" s="63" t="s">
        <v>296</v>
      </c>
      <c r="T35" s="63" t="s">
        <v>289</v>
      </c>
      <c r="V35" s="63"/>
      <c r="W35" s="63" t="s">
        <v>293</v>
      </c>
      <c r="X35" s="63" t="s">
        <v>294</v>
      </c>
      <c r="Y35" s="63" t="s">
        <v>295</v>
      </c>
      <c r="Z35" s="63" t="s">
        <v>296</v>
      </c>
      <c r="AA35" s="63" t="s">
        <v>289</v>
      </c>
      <c r="AC35" s="63"/>
      <c r="AD35" s="63" t="s">
        <v>293</v>
      </c>
      <c r="AE35" s="63" t="s">
        <v>294</v>
      </c>
      <c r="AF35" s="63" t="s">
        <v>295</v>
      </c>
      <c r="AG35" s="63" t="s">
        <v>296</v>
      </c>
      <c r="AH35" s="63" t="s">
        <v>289</v>
      </c>
      <c r="AJ35" s="63"/>
      <c r="AK35" s="63" t="s">
        <v>293</v>
      </c>
      <c r="AL35" s="63" t="s">
        <v>294</v>
      </c>
      <c r="AM35" s="63" t="s">
        <v>295</v>
      </c>
      <c r="AN35" s="63" t="s">
        <v>296</v>
      </c>
      <c r="AO35" s="63" t="s">
        <v>289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1249.2976000000001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1936.9247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9177.7659999999996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5118.4440000000004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535.35900000000004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209.75194999999999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293</v>
      </c>
      <c r="C45" s="63" t="s">
        <v>294</v>
      </c>
      <c r="D45" s="63" t="s">
        <v>295</v>
      </c>
      <c r="E45" s="63" t="s">
        <v>296</v>
      </c>
      <c r="F45" s="63" t="s">
        <v>289</v>
      </c>
      <c r="H45" s="63"/>
      <c r="I45" s="63" t="s">
        <v>293</v>
      </c>
      <c r="J45" s="63" t="s">
        <v>294</v>
      </c>
      <c r="K45" s="63" t="s">
        <v>295</v>
      </c>
      <c r="L45" s="63" t="s">
        <v>296</v>
      </c>
      <c r="M45" s="63" t="s">
        <v>289</v>
      </c>
      <c r="O45" s="63"/>
      <c r="P45" s="63" t="s">
        <v>293</v>
      </c>
      <c r="Q45" s="63" t="s">
        <v>294</v>
      </c>
      <c r="R45" s="63" t="s">
        <v>295</v>
      </c>
      <c r="S45" s="63" t="s">
        <v>296</v>
      </c>
      <c r="T45" s="63" t="s">
        <v>289</v>
      </c>
      <c r="V45" s="63"/>
      <c r="W45" s="63" t="s">
        <v>293</v>
      </c>
      <c r="X45" s="63" t="s">
        <v>294</v>
      </c>
      <c r="Y45" s="63" t="s">
        <v>295</v>
      </c>
      <c r="Z45" s="63" t="s">
        <v>296</v>
      </c>
      <c r="AA45" s="63" t="s">
        <v>289</v>
      </c>
      <c r="AC45" s="63"/>
      <c r="AD45" s="63" t="s">
        <v>293</v>
      </c>
      <c r="AE45" s="63" t="s">
        <v>294</v>
      </c>
      <c r="AF45" s="63" t="s">
        <v>295</v>
      </c>
      <c r="AG45" s="63" t="s">
        <v>296</v>
      </c>
      <c r="AH45" s="63" t="s">
        <v>289</v>
      </c>
      <c r="AJ45" s="63"/>
      <c r="AK45" s="63" t="s">
        <v>293</v>
      </c>
      <c r="AL45" s="63" t="s">
        <v>294</v>
      </c>
      <c r="AM45" s="63" t="s">
        <v>295</v>
      </c>
      <c r="AN45" s="63" t="s">
        <v>296</v>
      </c>
      <c r="AO45" s="63" t="s">
        <v>289</v>
      </c>
      <c r="AQ45" s="63"/>
      <c r="AR45" s="63" t="s">
        <v>293</v>
      </c>
      <c r="AS45" s="63" t="s">
        <v>294</v>
      </c>
      <c r="AT45" s="63" t="s">
        <v>295</v>
      </c>
      <c r="AU45" s="63" t="s">
        <v>296</v>
      </c>
      <c r="AV45" s="63" t="s">
        <v>289</v>
      </c>
      <c r="AX45" s="63"/>
      <c r="AY45" s="63" t="s">
        <v>293</v>
      </c>
      <c r="AZ45" s="63" t="s">
        <v>294</v>
      </c>
      <c r="BA45" s="63" t="s">
        <v>295</v>
      </c>
      <c r="BB45" s="63" t="s">
        <v>296</v>
      </c>
      <c r="BC45" s="63" t="s">
        <v>289</v>
      </c>
      <c r="BE45" s="63"/>
      <c r="BF45" s="63" t="s">
        <v>293</v>
      </c>
      <c r="BG45" s="63" t="s">
        <v>294</v>
      </c>
      <c r="BH45" s="63" t="s">
        <v>295</v>
      </c>
      <c r="BI45" s="63" t="s">
        <v>296</v>
      </c>
      <c r="BJ45" s="63" t="s">
        <v>289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24.551366999999999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15.214941</v>
      </c>
      <c r="O46" s="63" t="s">
        <v>334</v>
      </c>
      <c r="P46" s="63">
        <v>600</v>
      </c>
      <c r="Q46" s="63">
        <v>800</v>
      </c>
      <c r="R46" s="63">
        <v>0</v>
      </c>
      <c r="S46" s="63">
        <v>10000</v>
      </c>
      <c r="T46" s="63">
        <v>1804.5245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0.14628811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3.9776940000000001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312.09647000000001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122.90442</v>
      </c>
      <c r="AX46" s="63" t="s">
        <v>335</v>
      </c>
      <c r="AY46" s="63"/>
      <c r="AZ46" s="63"/>
      <c r="BA46" s="63"/>
      <c r="BB46" s="63"/>
      <c r="BC46" s="63"/>
      <c r="BE46" s="63" t="s">
        <v>336</v>
      </c>
      <c r="BF46" s="63"/>
      <c r="BG46" s="63"/>
      <c r="BH46" s="63"/>
      <c r="BI46" s="63"/>
      <c r="BJ46" s="63"/>
    </row>
  </sheetData>
  <mergeCells count="38">
    <mergeCell ref="AJ44:AO4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3:Z3"/>
    <mergeCell ref="U4:Z4"/>
    <mergeCell ref="A4:C4"/>
    <mergeCell ref="E4:H4"/>
    <mergeCell ref="N4:S4"/>
    <mergeCell ref="J4:L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60</v>
      </c>
      <c r="E2" s="61">
        <v>2510.6815999999999</v>
      </c>
      <c r="F2" s="61">
        <v>345.60199999999998</v>
      </c>
      <c r="G2" s="61">
        <v>71.535835000000006</v>
      </c>
      <c r="H2" s="61">
        <v>32.889071999999999</v>
      </c>
      <c r="I2" s="61">
        <v>38.646766999999997</v>
      </c>
      <c r="J2" s="61">
        <v>115.98394999999999</v>
      </c>
      <c r="K2" s="61">
        <v>47.736941999999999</v>
      </c>
      <c r="L2" s="61">
        <v>68.247010000000003</v>
      </c>
      <c r="M2" s="61">
        <v>35.292828</v>
      </c>
      <c r="N2" s="61">
        <v>3.3708252999999999</v>
      </c>
      <c r="O2" s="61">
        <v>19.894728000000001</v>
      </c>
      <c r="P2" s="61">
        <v>1573.9024999999999</v>
      </c>
      <c r="Q2" s="61">
        <v>41.029902999999997</v>
      </c>
      <c r="R2" s="61">
        <v>960.64869999999996</v>
      </c>
      <c r="S2" s="61">
        <v>222.5804</v>
      </c>
      <c r="T2" s="61">
        <v>8856.8179999999993</v>
      </c>
      <c r="U2" s="61">
        <v>11.443258999999999</v>
      </c>
      <c r="V2" s="61">
        <v>27.518908</v>
      </c>
      <c r="W2" s="61">
        <v>481.87047999999999</v>
      </c>
      <c r="X2" s="61">
        <v>166.27158</v>
      </c>
      <c r="Y2" s="61">
        <v>2.5628753</v>
      </c>
      <c r="Z2" s="61">
        <v>2.4792352000000002</v>
      </c>
      <c r="AA2" s="61">
        <v>24.421782</v>
      </c>
      <c r="AB2" s="61">
        <v>2.7837459999999998</v>
      </c>
      <c r="AC2" s="61">
        <v>793.26104999999995</v>
      </c>
      <c r="AD2" s="61">
        <v>19.18</v>
      </c>
      <c r="AE2" s="61">
        <v>4.3741474</v>
      </c>
      <c r="AF2" s="61">
        <v>1.9181030999999999</v>
      </c>
      <c r="AG2" s="61">
        <v>1249.2976000000001</v>
      </c>
      <c r="AH2" s="61">
        <v>528.70619999999997</v>
      </c>
      <c r="AI2" s="61">
        <v>720.59142999999995</v>
      </c>
      <c r="AJ2" s="61">
        <v>1936.9247</v>
      </c>
      <c r="AK2" s="61">
        <v>9177.7659999999996</v>
      </c>
      <c r="AL2" s="61">
        <v>535.35900000000004</v>
      </c>
      <c r="AM2" s="61">
        <v>5118.4440000000004</v>
      </c>
      <c r="AN2" s="61">
        <v>209.75194999999999</v>
      </c>
      <c r="AO2" s="61">
        <v>24.551366999999999</v>
      </c>
      <c r="AP2" s="61">
        <v>17.773384</v>
      </c>
      <c r="AQ2" s="61">
        <v>6.7779809999999996</v>
      </c>
      <c r="AR2" s="61">
        <v>15.214941</v>
      </c>
      <c r="AS2" s="61">
        <v>1804.5245</v>
      </c>
      <c r="AT2" s="61">
        <v>0.14628811</v>
      </c>
      <c r="AU2" s="61">
        <v>3.9776940000000001</v>
      </c>
      <c r="AV2" s="61">
        <v>312.09647000000001</v>
      </c>
      <c r="AW2" s="61">
        <v>122.90442</v>
      </c>
      <c r="AX2" s="61">
        <v>0.41322613000000002</v>
      </c>
      <c r="AY2" s="61">
        <v>2.4589474</v>
      </c>
      <c r="AZ2" s="61">
        <v>348.80228</v>
      </c>
      <c r="BA2" s="61">
        <v>64.143450000000001</v>
      </c>
      <c r="BB2" s="61">
        <v>22.802681</v>
      </c>
      <c r="BC2" s="61">
        <v>21.147724</v>
      </c>
      <c r="BD2" s="61">
        <v>20.182227999999999</v>
      </c>
      <c r="BE2" s="61">
        <v>1.9623965000000001</v>
      </c>
      <c r="BF2" s="61">
        <v>6.6783479999999997</v>
      </c>
      <c r="BG2" s="61">
        <v>6.9387240000000003E-3</v>
      </c>
      <c r="BH2" s="61">
        <v>0.110711224</v>
      </c>
      <c r="BI2" s="61">
        <v>8.3370275999999993E-2</v>
      </c>
      <c r="BJ2" s="61">
        <v>0.26852608</v>
      </c>
      <c r="BK2" s="61">
        <v>5.3374800000000001E-4</v>
      </c>
      <c r="BL2" s="61">
        <v>0.53135604000000003</v>
      </c>
      <c r="BM2" s="61">
        <v>4.3000990000000003</v>
      </c>
      <c r="BN2" s="61">
        <v>0.81084274999999995</v>
      </c>
      <c r="BO2" s="61">
        <v>59.604190000000003</v>
      </c>
      <c r="BP2" s="61">
        <v>8.2035049999999998</v>
      </c>
      <c r="BQ2" s="61">
        <v>16.980906000000001</v>
      </c>
      <c r="BR2" s="61">
        <v>62.757632999999998</v>
      </c>
      <c r="BS2" s="61">
        <v>52.398865000000001</v>
      </c>
      <c r="BT2" s="61">
        <v>10.601343</v>
      </c>
      <c r="BU2" s="61">
        <v>5.845492E-2</v>
      </c>
      <c r="BV2" s="61">
        <v>8.0895579999999995E-2</v>
      </c>
      <c r="BW2" s="61">
        <v>0.69329169999999996</v>
      </c>
      <c r="BX2" s="61">
        <v>1.8360908</v>
      </c>
      <c r="BY2" s="61">
        <v>0.17797992000000001</v>
      </c>
      <c r="BZ2" s="61">
        <v>9.3026909999999999E-4</v>
      </c>
      <c r="CA2" s="61">
        <v>0.74157200000000001</v>
      </c>
      <c r="CB2" s="61">
        <v>2.8814949999999999E-2</v>
      </c>
      <c r="CC2" s="61">
        <v>0.42013845</v>
      </c>
      <c r="CD2" s="61">
        <v>2.2014670000000001</v>
      </c>
      <c r="CE2" s="61">
        <v>8.2027639999999999E-2</v>
      </c>
      <c r="CF2" s="61">
        <v>0.89337224000000004</v>
      </c>
      <c r="CG2" s="61">
        <v>2.4750000000000001E-7</v>
      </c>
      <c r="CH2" s="61">
        <v>8.4621533999999998E-2</v>
      </c>
      <c r="CI2" s="61">
        <v>6.3715430000000003E-3</v>
      </c>
      <c r="CJ2" s="61">
        <v>4.6745289999999997</v>
      </c>
      <c r="CK2" s="61">
        <v>1.7061897999999999E-2</v>
      </c>
      <c r="CL2" s="61">
        <v>0.65961504000000004</v>
      </c>
      <c r="CM2" s="61">
        <v>3.3458526000000002</v>
      </c>
      <c r="CN2" s="61">
        <v>3370.9560000000001</v>
      </c>
      <c r="CO2" s="61">
        <v>5985.1283999999996</v>
      </c>
      <c r="CP2" s="61">
        <v>4093.2864</v>
      </c>
      <c r="CQ2" s="61">
        <v>1451.2533000000001</v>
      </c>
      <c r="CR2" s="61">
        <v>686.42895999999996</v>
      </c>
      <c r="CS2" s="61">
        <v>571.56740000000002</v>
      </c>
      <c r="CT2" s="61">
        <v>3370.5239999999999</v>
      </c>
      <c r="CU2" s="61">
        <v>2401.9369999999999</v>
      </c>
      <c r="CV2" s="61">
        <v>1770.1841999999999</v>
      </c>
      <c r="CW2" s="61">
        <v>2713.9744000000001</v>
      </c>
      <c r="CX2" s="61">
        <v>757.32830000000001</v>
      </c>
      <c r="CY2" s="61">
        <v>3992.9340000000002</v>
      </c>
      <c r="CZ2" s="61">
        <v>2492.7114000000001</v>
      </c>
      <c r="DA2" s="61">
        <v>4787.6270000000004</v>
      </c>
      <c r="DB2" s="61">
        <v>4183.7669999999998</v>
      </c>
      <c r="DC2" s="61">
        <v>7114.7847000000002</v>
      </c>
      <c r="DD2" s="61">
        <v>12956.54</v>
      </c>
      <c r="DE2" s="61">
        <v>2703.6367</v>
      </c>
      <c r="DF2" s="61">
        <v>5461.4306999999999</v>
      </c>
      <c r="DG2" s="61">
        <v>2975.1606000000002</v>
      </c>
      <c r="DH2" s="61">
        <v>201.44311999999999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64.143450000000001</v>
      </c>
      <c r="B6">
        <f>BB2</f>
        <v>22.802681</v>
      </c>
      <c r="C6">
        <f>BC2</f>
        <v>21.147724</v>
      </c>
      <c r="D6">
        <f>BD2</f>
        <v>20.182227999999999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22722</v>
      </c>
      <c r="C2" s="56">
        <f ca="1">YEAR(TODAY())-YEAR(B2)+IF(TODAY()&gt;=DATE(YEAR(TODAY()),MONTH(B2),DAY(B2)),0,-1)</f>
        <v>60</v>
      </c>
      <c r="E2" s="52">
        <v>160.4</v>
      </c>
      <c r="F2" s="53" t="s">
        <v>39</v>
      </c>
      <c r="G2" s="52">
        <v>45.8</v>
      </c>
      <c r="H2" s="51" t="s">
        <v>41</v>
      </c>
      <c r="I2" s="72">
        <f>ROUND(G3/E3^2,1)</f>
        <v>17.8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45.8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최정열, ID : H1310195)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09일 10:38:14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23" sqref="W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160.4</v>
      </c>
      <c r="L12" s="129"/>
      <c r="M12" s="122">
        <f>'개인정보 및 신체계측 입력'!G2</f>
        <v>45.8</v>
      </c>
      <c r="N12" s="123"/>
      <c r="O12" s="118" t="s">
        <v>271</v>
      </c>
      <c r="P12" s="112"/>
      <c r="Q12" s="115">
        <f>'개인정보 및 신체계측 입력'!I2</f>
        <v>17.8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최정열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64.825999999999993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13.417999999999999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21.756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19.3</v>
      </c>
      <c r="L72" s="36" t="s">
        <v>53</v>
      </c>
      <c r="M72" s="36">
        <f>ROUND('DRIs DATA'!K8,1)</f>
        <v>5.5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128.09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229.32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166.27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185.58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156.16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611.85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245.51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2022-05-09T01:42:42Z</dcterms:modified>
</cp:coreProperties>
</file>