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<sst xmlns="http://schemas.openxmlformats.org/spreadsheetml/2006/main" count="692" uniqueCount="346">
  <si>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</si>
  <si>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</si>
  <si>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</si>
  <si>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</si>
  <si>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</si>
  <si>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</si>
  <si>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</si>
  <si>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</si>
  <si>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</si>
  <si>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</si>
  <si>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</si>
  <si>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</si>
  <si>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</si>
  <si>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</si>
  <si>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</si>
  <si>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</si>
  <si>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</si>
  <si>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</si>
  <si>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</si>
  <si>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</si>
  <si>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</si>
  <si>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</si>
  <si>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</si>
  <si>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</si>
  <si>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</si>
  <si>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</si>
  <si>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</si>
  <si>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</si>
  <si>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</si>
  <si>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</si>
  <si>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</si>
  <si>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</si>
  <si>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</si>
  <si>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</si>
  <si>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</si>
  <si>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</si>
  <si>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</si>
  <si>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</si>
  <si>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</si>
  <si>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</si>
  <si>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</si>
  <si>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</si>
  <si>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</si>
  <si>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</si>
  <si>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</si>
  <si>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</si>
  <si>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</si>
  <si>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</si>
  <si>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</si>
  <si>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</si>
  <si>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</si>
  <si>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</si>
  <si>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</si>
  <si>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</si>
  <si>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</si>
  <si>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</si>
  <si>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</si>
  <si>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</si>
  <si>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</si>
  <si>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</si>
  <si>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</si>
  <si>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</si>
  <si>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</si>
  <si>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</si>
  <si>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</si>
  <si>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</si>
  <si>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</si>
  <si>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</si>
  <si>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</si>
  <si>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</si>
  <si>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</si>
  <si>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</si>
  <si>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</si>
  <si>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</si>
  <si>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</si>
  <si>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</si>
  <si>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</si>
  <si>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</si>
  <si>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</si>
  <si>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</si>
  <si>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</si>
  <si>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</si>
  <si>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</si>
  <si>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</si>
  <si>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</si>
  <si>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</si>
  <si>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</si>
  <si>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</si>
  <si>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</si>
  <si>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</si>
  <si>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</si>
  <si>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</si>
  <si>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</si>
  <si>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</si>
  <si>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</si>
  <si>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</si>
  <si>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</si>
  <si>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</si>
  <si>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</si>
  <si>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</si>
  <si>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</si>
  <si>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</si>
  <si>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</si>
  <si>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</si>
  <si>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</si>
  <si>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</si>
  <si>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</si>
  <si>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</si>
  <si>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</si>
  <si>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</si>
  <si>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</si>
  <si>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</si>
  <si>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</si>
  <si>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</si>
  <si>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</si>
  <si>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</si>
  <si>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</si>
  <si>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</si>
  <si>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</si>
  <si>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</si>
  <si>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</si>
  <si>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</si>
  <si>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</si>
  <si>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</si>
  <si>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</si>
  <si>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</si>
  <si>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</si>
  <si>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</si>
  <si>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</si>
  <si>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</si>
  <si>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</si>
  <si>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</si>
  <si>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</si>
  <si>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</si>
  <si>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</si>
  <si>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</si>
  <si>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</si>
  <si>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</si>
  <si>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</si>
  <si>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</si>
  <si>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</si>
  <si>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</si>
  <si>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</si>
  <si>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</si>
  <si>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</si>
  <si>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</si>
  <si>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</si>
  <si>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</si>
  <si>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</si>
  <si>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</si>
  <si>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</si>
  <si>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</si>
  <si>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</si>
  <si>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</si>
  <si>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</si>
  <si>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</si>
  <si>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</si>
  <si>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</si>
  <si>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</si>
  <si>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</si>
  <si>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</si>
  <si>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</si>
  <si>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</si>
  <si>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</si>
  <si>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</si>
  <si>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</si>
  <si>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</si>
  <si>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</si>
  <si>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</si>
  <si>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</si>
  <si>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</si>
  <si>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</si>
  <si>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</si>
  <si>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</si>
  <si>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</si>
  <si>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</si>
  <si>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</si>
  <si>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</si>
  <si>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</si>
  <si>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</si>
  <si>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</si>
  <si>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</si>
  <si>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</si>
  <si>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</si>
  <si>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</si>
  <si>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</si>
  <si>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</si>
  <si>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</si>
  <si>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</si>
  <si>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</si>
  <si>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</si>
  <si>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</si>
  <si>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</si>
  <si>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</si>
  <si>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</si>
  <si>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</si>
  <si>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</si>
  <si>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</si>
  <si>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</si>
  <si>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</si>
  <si>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</si>
  <si>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</si>
  <si>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</si>
  <si>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</si>
  <si>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</si>
  <si>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</si>
  <si>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</si>
  <si>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</si>
  <si>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</si>
  <si>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</si>
  <si>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</si>
  <si>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</si>
  <si>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</si>
  <si>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</si>
  <si>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</si>
  <si>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</si>
  <si>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</si>
  <si>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</si>
  <si>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</si>
  <si>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</si>
  <si>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</si>
  <si>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</si>
  <si>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</si>
  <si>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</si>
  <si>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</si>
  <si>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</si>
  <si>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</si>
  <si>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</si>
  <si>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</si>
  <si>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</si>
  <si>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</si>
  <si>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</si>
  <si>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</si>
  <si>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</si>
  <si>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</si>
  <si>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</si>
  <si>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</si>
  <si>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</si>
  <si>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</si>
  <si>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</si>
  <si>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</si>
  <si>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</si>
  <si>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</si>
  <si>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</si>
  <si>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</si>
  <si>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</si>
  <si>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</si>
  <si>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</si>
  <si>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</si>
  <si>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</si>
  <si>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</si>
  <si>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</si>
  <si>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</si>
  <si>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</si>
  <si>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</si>
  <si>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</si>
  <si>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</si>
  <si>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</si>
  <si>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</si>
  <si>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</si>
  <si>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</si>
  <si>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</si>
  <si>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</si>
  <si>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</si>
  <si>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</si>
  <si>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</si>
  <si>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</si>
  <si>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</si>
  <si>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</si>
  <si>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</si>
  <si>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</si>
  <si>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</si>
  <si>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</si>
  <si>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</si>
  <si>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</si>
  <si>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</si>
  <si>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</si>
  <si>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H1310196</t>
  </si>
  <si>
    <t>이순중</t>
  </si>
  <si>
    <t>정보</t>
    <phoneticPr fontId="1" type="noConversion"/>
  </si>
  <si>
    <t>(설문지 : FFQ 95문항 설문지, 사용자 : 이순중, ID : H1310196)</t>
  </si>
  <si>
    <t>출력시각</t>
    <phoneticPr fontId="1" type="noConversion"/>
  </si>
  <si>
    <t>2022년 04월 13일 15:41:58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</si>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</sst>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98.022934000000006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763560"/>
        <c:axId val="649761600"/>
      </c:barChart>
      <c:catAx>
        <c:axId val="64976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761600"/>
        <c:crosses val="autoZero"/>
        <c:auto val="1"/>
        <c:lblAlgn val="ctr"/>
        <c:lblOffset val="100"/>
        <c:noMultiLvlLbl val="0"/>
      </c:catAx>
      <c:valAx>
        <c:axId val="64976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76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3.3515343999999998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577792"/>
        <c:axId val="801577008"/>
      </c:barChart>
      <c:catAx>
        <c:axId val="80157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577008"/>
        <c:crosses val="autoZero"/>
        <c:auto val="1"/>
        <c:lblAlgn val="ctr"/>
        <c:lblOffset val="100"/>
        <c:noMultiLvlLbl val="0"/>
      </c:catAx>
      <c:valAx>
        <c:axId val="80157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57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1.9453237000000001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575832"/>
        <c:axId val="801577400"/>
      </c:barChart>
      <c:catAx>
        <c:axId val="80157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577400"/>
        <c:crosses val="autoZero"/>
        <c:auto val="1"/>
        <c:lblAlgn val="ctr"/>
        <c:lblOffset val="100"/>
        <c:noMultiLvlLbl val="0"/>
      </c:catAx>
      <c:valAx>
        <c:axId val="80157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57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1728.991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576616"/>
        <c:axId val="636840248"/>
      </c:barChart>
      <c:catAx>
        <c:axId val="80157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840248"/>
        <c:crosses val="autoZero"/>
        <c:auto val="1"/>
        <c:lblAlgn val="ctr"/>
        <c:lblOffset val="100"/>
        <c:noMultiLvlLbl val="0"/>
      </c:catAx>
      <c:valAx>
        <c:axId val="63684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57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4694.7049999999999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837504"/>
        <c:axId val="636839856"/>
      </c:barChart>
      <c:catAx>
        <c:axId val="63683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839856"/>
        <c:crosses val="autoZero"/>
        <c:auto val="1"/>
        <c:lblAlgn val="ctr"/>
        <c:lblOffset val="100"/>
        <c:noMultiLvlLbl val="0"/>
      </c:catAx>
      <c:valAx>
        <c:axId val="6368398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83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108.05441999999999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4757584"/>
        <c:axId val="764758760"/>
      </c:barChart>
      <c:catAx>
        <c:axId val="76475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758760"/>
        <c:crosses val="autoZero"/>
        <c:auto val="1"/>
        <c:lblAlgn val="ctr"/>
        <c:lblOffset val="100"/>
        <c:noMultiLvlLbl val="0"/>
      </c:catAx>
      <c:valAx>
        <c:axId val="764758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475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176.85965999999999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4759544"/>
        <c:axId val="764756016"/>
      </c:barChart>
      <c:catAx>
        <c:axId val="76475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756016"/>
        <c:crosses val="autoZero"/>
        <c:auto val="1"/>
        <c:lblAlgn val="ctr"/>
        <c:lblOffset val="100"/>
        <c:noMultiLvlLbl val="0"/>
      </c:catAx>
      <c:valAx>
        <c:axId val="764756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475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17.213663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4756408"/>
        <c:axId val="764756800"/>
      </c:barChart>
      <c:catAx>
        <c:axId val="76475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756800"/>
        <c:crosses val="autoZero"/>
        <c:auto val="1"/>
        <c:lblAlgn val="ctr"/>
        <c:lblOffset val="100"/>
        <c:noMultiLvlLbl val="0"/>
      </c:catAx>
      <c:valAx>
        <c:axId val="764756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4756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1267.5011999999999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4758368"/>
        <c:axId val="637921872"/>
      </c:barChart>
      <c:catAx>
        <c:axId val="76475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7921872"/>
        <c:crosses val="autoZero"/>
        <c:auto val="1"/>
        <c:lblAlgn val="ctr"/>
        <c:lblOffset val="100"/>
        <c:noMultiLvlLbl val="0"/>
      </c:catAx>
      <c:valAx>
        <c:axId val="6379218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475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6.0040858000000003E-2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7921088"/>
        <c:axId val="637919912"/>
      </c:barChart>
      <c:catAx>
        <c:axId val="63792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7919912"/>
        <c:crosses val="autoZero"/>
        <c:auto val="1"/>
        <c:lblAlgn val="ctr"/>
        <c:lblOffset val="100"/>
        <c:noMultiLvlLbl val="0"/>
      </c:catAx>
      <c:valAx>
        <c:axId val="63791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792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5.4573150000000004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7919520"/>
        <c:axId val="637922264"/>
      </c:barChart>
      <c:catAx>
        <c:axId val="63791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7922264"/>
        <c:crosses val="autoZero"/>
        <c:auto val="1"/>
        <c:lblAlgn val="ctr"/>
        <c:lblOffset val="100"/>
        <c:noMultiLvlLbl val="0"/>
      </c:catAx>
      <c:valAx>
        <c:axId val="637922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791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41.432540000000003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762384"/>
        <c:axId val="649763952"/>
      </c:barChart>
      <c:catAx>
        <c:axId val="64976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763952"/>
        <c:crosses val="autoZero"/>
        <c:auto val="1"/>
        <c:lblAlgn val="ctr"/>
        <c:lblOffset val="100"/>
        <c:noMultiLvlLbl val="0"/>
      </c:catAx>
      <c:valAx>
        <c:axId val="649763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76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162.26204999999999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7920304"/>
        <c:axId val="511284152"/>
      </c:barChart>
      <c:catAx>
        <c:axId val="63792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84152"/>
        <c:crosses val="autoZero"/>
        <c:auto val="1"/>
        <c:lblAlgn val="ctr"/>
        <c:lblOffset val="100"/>
        <c:noMultiLvlLbl val="0"/>
      </c:catAx>
      <c:valAx>
        <c:axId val="511284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792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127.62408000000001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81408"/>
        <c:axId val="511282584"/>
      </c:barChart>
      <c:catAx>
        <c:axId val="51128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82584"/>
        <c:crosses val="autoZero"/>
        <c:auto val="1"/>
        <c:lblAlgn val="ctr"/>
        <c:lblOffset val="100"/>
        <c:noMultiLvlLbl val="0"/>
      </c:catAx>
      <c:valAx>
        <c:axId val="51128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8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6.2720000000000002</c:v>
                </c:pt>
                <c:pt idx="1">
                  <c:v>11.706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281800"/>
        <c:axId val="511282192"/>
      </c:barChart>
      <c:catAx>
        <c:axId val="5112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82192"/>
        <c:crosses val="autoZero"/>
        <c:auto val="1"/>
        <c:lblAlgn val="ctr"/>
        <c:lblOffset val="100"/>
        <c:noMultiLvlLbl val="0"/>
      </c:catAx>
      <c:valAx>
        <c:axId val="51128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16.271626999999999</c:v>
                </c:pt>
                <c:pt idx="1">
                  <c:v>20.835484999999998</c:v>
                </c:pt>
                <c:pt idx="2">
                  <c:v>25.755127000000002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787.69849999999997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80624"/>
        <c:axId val="637918736"/>
      </c:barChart>
      <c:catAx>
        <c:axId val="51128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7918736"/>
        <c:crosses val="autoZero"/>
        <c:auto val="1"/>
        <c:lblAlgn val="ctr"/>
        <c:lblOffset val="100"/>
        <c:noMultiLvlLbl val="0"/>
      </c:catAx>
      <c:valAx>
        <c:axId val="637918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8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25.631525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27672"/>
        <c:axId val="514325320"/>
      </c:barChart>
      <c:catAx>
        <c:axId val="51432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25320"/>
        <c:crosses val="autoZero"/>
        <c:auto val="1"/>
        <c:lblAlgn val="ctr"/>
        <c:lblOffset val="100"/>
        <c:noMultiLvlLbl val="0"/>
      </c:catAx>
      <c:valAx>
        <c:axId val="51432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2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76.522000000000006</c:v>
                </c:pt>
                <c:pt idx="1">
                  <c:v>8.8510000000000009</c:v>
                </c:pt>
                <c:pt idx="2">
                  <c:v>14.628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324144"/>
        <c:axId val="514326104"/>
      </c:barChart>
      <c:catAx>
        <c:axId val="51432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26104"/>
        <c:crosses val="autoZero"/>
        <c:auto val="1"/>
        <c:lblAlgn val="ctr"/>
        <c:lblOffset val="100"/>
        <c:noMultiLvlLbl val="0"/>
      </c:catAx>
      <c:valAx>
        <c:axId val="51432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2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3005.1997000000001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26496"/>
        <c:axId val="514326888"/>
      </c:barChart>
      <c:catAx>
        <c:axId val="51432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26888"/>
        <c:crosses val="autoZero"/>
        <c:auto val="1"/>
        <c:lblAlgn val="ctr"/>
        <c:lblOffset val="100"/>
        <c:noMultiLvlLbl val="0"/>
      </c:catAx>
      <c:valAx>
        <c:axId val="514326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2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170.95519999999999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899032"/>
        <c:axId val="633898248"/>
      </c:barChart>
      <c:catAx>
        <c:axId val="63389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898248"/>
        <c:crosses val="autoZero"/>
        <c:auto val="1"/>
        <c:lblAlgn val="ctr"/>
        <c:lblOffset val="100"/>
        <c:noMultiLvlLbl val="0"/>
      </c:catAx>
      <c:valAx>
        <c:axId val="633898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89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623.90344000000005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898640"/>
        <c:axId val="633896680"/>
      </c:barChart>
      <c:catAx>
        <c:axId val="63389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896680"/>
        <c:crosses val="autoZero"/>
        <c:auto val="1"/>
        <c:lblAlgn val="ctr"/>
        <c:lblOffset val="100"/>
        <c:noMultiLvlLbl val="0"/>
      </c:catAx>
      <c:valAx>
        <c:axId val="63389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89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4.5061507000000001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888352"/>
        <c:axId val="611888744"/>
      </c:barChart>
      <c:catAx>
        <c:axId val="61188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888744"/>
        <c:crosses val="autoZero"/>
        <c:auto val="1"/>
        <c:lblAlgn val="ctr"/>
        <c:lblOffset val="100"/>
        <c:noMultiLvlLbl val="0"/>
      </c:catAx>
      <c:valAx>
        <c:axId val="61188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88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6935.8829999999998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895896"/>
        <c:axId val="633894720"/>
      </c:barChart>
      <c:catAx>
        <c:axId val="63389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894720"/>
        <c:crosses val="autoZero"/>
        <c:auto val="1"/>
        <c:lblAlgn val="ctr"/>
        <c:lblOffset val="100"/>
        <c:noMultiLvlLbl val="0"/>
      </c:catAx>
      <c:valAx>
        <c:axId val="63389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89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21.059705999999998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897072"/>
        <c:axId val="633891584"/>
      </c:barChart>
      <c:catAx>
        <c:axId val="63389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891584"/>
        <c:crosses val="autoZero"/>
        <c:auto val="1"/>
        <c:lblAlgn val="ctr"/>
        <c:lblOffset val="100"/>
        <c:noMultiLvlLbl val="0"/>
      </c:catAx>
      <c:valAx>
        <c:axId val="633891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89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2.8141267000000001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892368"/>
        <c:axId val="633892760"/>
      </c:barChart>
      <c:catAx>
        <c:axId val="63389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892760"/>
        <c:crosses val="autoZero"/>
        <c:auto val="1"/>
        <c:lblAlgn val="ctr"/>
        <c:lblOffset val="100"/>
        <c:noMultiLvlLbl val="0"/>
      </c:catAx>
      <c:valAx>
        <c:axId val="63389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89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452.11908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839464"/>
        <c:axId val="636837112"/>
      </c:barChart>
      <c:catAx>
        <c:axId val="63683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837112"/>
        <c:crosses val="autoZero"/>
        <c:auto val="1"/>
        <c:lblAlgn val="ctr"/>
        <c:lblOffset val="100"/>
        <c:noMultiLvlLbl val="0"/>
      </c:catAx>
      <c:valAx>
        <c:axId val="63683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83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1.9366175000000001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836720"/>
        <c:axId val="636837896"/>
      </c:barChart>
      <c:catAx>
        <c:axId val="63683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837896"/>
        <c:crosses val="autoZero"/>
        <c:auto val="1"/>
        <c:lblAlgn val="ctr"/>
        <c:lblOffset val="100"/>
        <c:noMultiLvlLbl val="0"/>
      </c:catAx>
      <c:valAx>
        <c:axId val="636837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83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22.689505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31864"/>
        <c:axId val="639834608"/>
      </c:barChart>
      <c:catAx>
        <c:axId val="6398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34608"/>
        <c:crosses val="autoZero"/>
        <c:auto val="1"/>
        <c:lblAlgn val="ctr"/>
        <c:lblOffset val="100"/>
        <c:noMultiLvlLbl val="0"/>
      </c:catAx>
      <c:valAx>
        <c:axId val="63983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2.8141267000000001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35392"/>
        <c:axId val="639833432"/>
      </c:barChart>
      <c:catAx>
        <c:axId val="63983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33432"/>
        <c:crosses val="autoZero"/>
        <c:auto val="1"/>
        <c:lblAlgn val="ctr"/>
        <c:lblOffset val="100"/>
        <c:noMultiLvlLbl val="0"/>
      </c:catAx>
      <c:valAx>
        <c:axId val="639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865.62134000000003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32648"/>
        <c:axId val="639833824"/>
      </c:barChart>
      <c:catAx>
        <c:axId val="6398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33824"/>
        <c:crosses val="autoZero"/>
        <c:auto val="1"/>
        <c:lblAlgn val="ctr"/>
        <c:lblOffset val="100"/>
        <c:noMultiLvlLbl val="0"/>
      </c:catAx>
      <c:valAx>
        <c:axId val="6398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9.7734059999999996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578184"/>
        <c:axId val="801578576"/>
      </c:barChart>
      <c:catAx>
        <c:axId val="80157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578576"/>
        <c:crosses val="autoZero"/>
        <c:auto val="1"/>
        <c:lblAlgn val="ctr"/>
        <c:lblOffset val="100"/>
        <c:noMultiLvlLbl val="0"/>
      </c:catAx>
      <c:valAx>
        <c:axId val="80157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57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이순중, ID : H1310196)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04월 13일 15:41:58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3005.1997000000001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98.022934000000006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41.432540000000003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76.522000000000006</v>
      </c>
      <c r="G8" s="59">
        <f>'DRIs DATA 입력'!G8</f>
        <v>8.8510000000000009</v>
      </c>
      <c r="H8" s="59">
        <f>'DRIs DATA 입력'!H8</f>
        <v>14.628</v>
      </c>
      <c r="I8" s="46"/>
      <c r="J8" s="59" t="s">
        <v>216</v>
      </c>
      <c r="K8" s="59">
        <f>'DRIs DATA 입력'!K8</f>
        <v>6.2720000000000002</v>
      </c>
      <c r="L8" s="59">
        <f>'DRIs DATA 입력'!L8</f>
        <v>11.706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787.69849999999997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25.631525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4.5061507000000001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452.11908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170.95519999999999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2.4096555999999998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1.9366175000000001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22.689505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2.8141267000000001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865.62134000000003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9.7734059999999996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3.3515343999999998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1.9453237000000001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623.90344000000005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1728.991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6935.8829999999998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4694.7049999999999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108.05441999999999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176.85965999999999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21.059705999999998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17.213663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1267.5011999999999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6.0040858000000003E-2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5.4573150000000004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162.26204999999999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127.62408000000001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5" sqref="M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3">
      <c r="A5" s="63"/>
      <c r="B5" s="63" t="s">
        <v>288</v>
      </c>
      <c r="C5" s="63" t="s">
        <v>289</v>
      </c>
      <c r="E5" s="63"/>
      <c r="F5" s="63" t="s">
        <v>290</v>
      </c>
      <c r="G5" s="63" t="s">
        <v>291</v>
      </c>
      <c r="H5" s="63" t="s">
        <v>46</v>
      </c>
      <c r="J5" s="63"/>
      <c r="K5" s="63" t="s">
        <v>292</v>
      </c>
      <c r="L5" s="63" t="s">
        <v>293</v>
      </c>
      <c r="N5" s="63"/>
      <c r="O5" s="63" t="s">
        <v>294</v>
      </c>
      <c r="P5" s="63" t="s">
        <v>296</v>
      </c>
      <c r="Q5" s="63" t="s">
        <v>297</v>
      </c>
      <c r="R5" s="63" t="s">
        <v>299</v>
      </c>
      <c r="S5" s="63" t="s">
        <v>289</v>
      </c>
      <c r="U5" s="63"/>
      <c r="V5" s="63" t="s">
        <v>300</v>
      </c>
      <c r="W5" s="63" t="s">
        <v>295</v>
      </c>
      <c r="X5" s="63" t="s">
        <v>301</v>
      </c>
      <c r="Y5" s="63" t="s">
        <v>299</v>
      </c>
      <c r="Z5" s="63" t="s">
        <v>289</v>
      </c>
    </row>
    <row r="6" spans="1:27" x14ac:dyDescent="0.3">
      <c r="A6" s="63" t="s">
        <v>284</v>
      </c>
      <c r="B6" s="63">
        <v>1600</v>
      </c>
      <c r="C6" s="63">
        <v>3005.1997000000001</v>
      </c>
      <c r="E6" s="63" t="s">
        <v>302</v>
      </c>
      <c r="F6" s="63">
        <v>55</v>
      </c>
      <c r="G6" s="63">
        <v>15</v>
      </c>
      <c r="H6" s="63">
        <v>7</v>
      </c>
      <c r="J6" s="63" t="s">
        <v>303</v>
      </c>
      <c r="K6" s="63">
        <v>0.1</v>
      </c>
      <c r="L6" s="63">
        <v>4</v>
      </c>
      <c r="N6" s="63" t="s">
        <v>304</v>
      </c>
      <c r="O6" s="63">
        <v>40</v>
      </c>
      <c r="P6" s="63">
        <v>45</v>
      </c>
      <c r="Q6" s="63">
        <v>0</v>
      </c>
      <c r="R6" s="63">
        <v>0</v>
      </c>
      <c r="S6" s="63">
        <v>98.022934000000006</v>
      </c>
      <c r="U6" s="63" t="s">
        <v>305</v>
      </c>
      <c r="V6" s="63">
        <v>0</v>
      </c>
      <c r="W6" s="63">
        <v>0</v>
      </c>
      <c r="X6" s="63">
        <v>20</v>
      </c>
      <c r="Y6" s="63">
        <v>0</v>
      </c>
      <c r="Z6" s="63">
        <v>41.432540000000003</v>
      </c>
    </row>
    <row r="7" spans="1:27" x14ac:dyDescent="0.3">
      <c r="E7" s="63" t="s">
        <v>306</v>
      </c>
      <c r="F7" s="63">
        <v>65</v>
      </c>
      <c r="G7" s="63">
        <v>30</v>
      </c>
      <c r="H7" s="63">
        <v>20</v>
      </c>
      <c r="J7" s="63" t="s">
        <v>307</v>
      </c>
      <c r="K7" s="63">
        <v>1</v>
      </c>
      <c r="L7" s="63">
        <v>10</v>
      </c>
    </row>
    <row r="8" spans="1:27" x14ac:dyDescent="0.3">
      <c r="E8" s="63" t="s">
        <v>308</v>
      </c>
      <c r="F8" s="63">
        <v>76.522000000000006</v>
      </c>
      <c r="G8" s="63">
        <v>8.8510000000000009</v>
      </c>
      <c r="H8" s="63">
        <v>14.628</v>
      </c>
      <c r="J8" s="63" t="s">
        <v>308</v>
      </c>
      <c r="K8" s="63">
        <v>6.2720000000000002</v>
      </c>
      <c r="L8" s="63">
        <v>11.706</v>
      </c>
    </row>
    <row r="13" spans="1:27" x14ac:dyDescent="0.3">
      <c r="A13" s="70" t="s">
        <v>309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310</v>
      </c>
      <c r="B14" s="69"/>
      <c r="C14" s="69"/>
      <c r="D14" s="69"/>
      <c r="E14" s="69"/>
      <c r="F14" s="69"/>
      <c r="H14" s="69" t="s">
        <v>311</v>
      </c>
      <c r="I14" s="69"/>
      <c r="J14" s="69"/>
      <c r="K14" s="69"/>
      <c r="L14" s="69"/>
      <c r="M14" s="69"/>
      <c r="O14" s="69" t="s">
        <v>312</v>
      </c>
      <c r="P14" s="69"/>
      <c r="Q14" s="69"/>
      <c r="R14" s="69"/>
      <c r="S14" s="69"/>
      <c r="T14" s="69"/>
      <c r="V14" s="69" t="s">
        <v>313</v>
      </c>
      <c r="W14" s="69"/>
      <c r="X14" s="69"/>
      <c r="Y14" s="69"/>
      <c r="Z14" s="69"/>
      <c r="AA14" s="69"/>
    </row>
    <row r="15" spans="1:27" x14ac:dyDescent="0.3">
      <c r="A15" s="63"/>
      <c r="B15" s="63" t="s">
        <v>300</v>
      </c>
      <c r="C15" s="63" t="s">
        <v>295</v>
      </c>
      <c r="D15" s="63" t="s">
        <v>297</v>
      </c>
      <c r="E15" s="63" t="s">
        <v>298</v>
      </c>
      <c r="F15" s="63" t="s">
        <v>314</v>
      </c>
      <c r="H15" s="63"/>
      <c r="I15" s="63" t="s">
        <v>294</v>
      </c>
      <c r="J15" s="63" t="s">
        <v>295</v>
      </c>
      <c r="K15" s="63" t="s">
        <v>301</v>
      </c>
      <c r="L15" s="63" t="s">
        <v>299</v>
      </c>
      <c r="M15" s="63" t="s">
        <v>314</v>
      </c>
      <c r="O15" s="63"/>
      <c r="P15" s="63" t="s">
        <v>300</v>
      </c>
      <c r="Q15" s="63" t="s">
        <v>295</v>
      </c>
      <c r="R15" s="63" t="s">
        <v>301</v>
      </c>
      <c r="S15" s="63" t="s">
        <v>298</v>
      </c>
      <c r="T15" s="63" t="s">
        <v>314</v>
      </c>
      <c r="V15" s="63"/>
      <c r="W15" s="63" t="s">
        <v>294</v>
      </c>
      <c r="X15" s="63" t="s">
        <v>295</v>
      </c>
      <c r="Y15" s="63" t="s">
        <v>297</v>
      </c>
      <c r="Z15" s="63" t="s">
        <v>299</v>
      </c>
      <c r="AA15" s="63" t="s">
        <v>289</v>
      </c>
    </row>
    <row r="16" spans="1:27" x14ac:dyDescent="0.3">
      <c r="A16" s="63" t="s">
        <v>315</v>
      </c>
      <c r="B16" s="63">
        <v>410</v>
      </c>
      <c r="C16" s="63">
        <v>550</v>
      </c>
      <c r="D16" s="63">
        <v>0</v>
      </c>
      <c r="E16" s="63">
        <v>3000</v>
      </c>
      <c r="F16" s="63">
        <v>787.69849999999997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25.631525</v>
      </c>
      <c r="O16" s="63" t="s">
        <v>4</v>
      </c>
      <c r="P16" s="63">
        <v>0</v>
      </c>
      <c r="Q16" s="63">
        <v>0</v>
      </c>
      <c r="R16" s="63">
        <v>15</v>
      </c>
      <c r="S16" s="63">
        <v>100</v>
      </c>
      <c r="T16" s="63">
        <v>4.5061507000000001</v>
      </c>
      <c r="V16" s="63" t="s">
        <v>5</v>
      </c>
      <c r="W16" s="63">
        <v>0</v>
      </c>
      <c r="X16" s="63">
        <v>0</v>
      </c>
      <c r="Y16" s="63">
        <v>65</v>
      </c>
      <c r="Z16" s="63">
        <v>0</v>
      </c>
      <c r="AA16" s="63">
        <v>452.11908</v>
      </c>
    </row>
    <row r="23" spans="1:62" x14ac:dyDescent="0.3">
      <c r="A23" s="70" t="s">
        <v>316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317</v>
      </c>
      <c r="B24" s="69"/>
      <c r="C24" s="69"/>
      <c r="D24" s="69"/>
      <c r="E24" s="69"/>
      <c r="F24" s="69"/>
      <c r="H24" s="69" t="s">
        <v>318</v>
      </c>
      <c r="I24" s="69"/>
      <c r="J24" s="69"/>
      <c r="K24" s="69"/>
      <c r="L24" s="69"/>
      <c r="M24" s="69"/>
      <c r="O24" s="69" t="s">
        <v>319</v>
      </c>
      <c r="P24" s="69"/>
      <c r="Q24" s="69"/>
      <c r="R24" s="69"/>
      <c r="S24" s="69"/>
      <c r="T24" s="69"/>
      <c r="V24" s="69" t="s">
        <v>320</v>
      </c>
      <c r="W24" s="69"/>
      <c r="X24" s="69"/>
      <c r="Y24" s="69"/>
      <c r="Z24" s="69"/>
      <c r="AA24" s="69"/>
      <c r="AC24" s="69" t="s">
        <v>321</v>
      </c>
      <c r="AD24" s="69"/>
      <c r="AE24" s="69"/>
      <c r="AF24" s="69"/>
      <c r="AG24" s="69"/>
      <c r="AH24" s="69"/>
      <c r="AJ24" s="69" t="s">
        <v>322</v>
      </c>
      <c r="AK24" s="69"/>
      <c r="AL24" s="69"/>
      <c r="AM24" s="69"/>
      <c r="AN24" s="69"/>
      <c r="AO24" s="69"/>
      <c r="AQ24" s="69" t="s">
        <v>323</v>
      </c>
      <c r="AR24" s="69"/>
      <c r="AS24" s="69"/>
      <c r="AT24" s="69"/>
      <c r="AU24" s="69"/>
      <c r="AV24" s="69"/>
      <c r="AX24" s="69" t="s">
        <v>324</v>
      </c>
      <c r="AY24" s="69"/>
      <c r="AZ24" s="69"/>
      <c r="BA24" s="69"/>
      <c r="BB24" s="69"/>
      <c r="BC24" s="69"/>
      <c r="BE24" s="69" t="s">
        <v>325</v>
      </c>
      <c r="BF24" s="69"/>
      <c r="BG24" s="69"/>
      <c r="BH24" s="69"/>
      <c r="BI24" s="69"/>
      <c r="BJ24" s="69"/>
    </row>
    <row r="25" spans="1:62" x14ac:dyDescent="0.3">
      <c r="A25" s="63"/>
      <c r="B25" s="63" t="s">
        <v>300</v>
      </c>
      <c r="C25" s="63" t="s">
        <v>296</v>
      </c>
      <c r="D25" s="63" t="s">
        <v>301</v>
      </c>
      <c r="E25" s="63" t="s">
        <v>298</v>
      </c>
      <c r="F25" s="63" t="s">
        <v>289</v>
      </c>
      <c r="H25" s="63"/>
      <c r="I25" s="63" t="s">
        <v>294</v>
      </c>
      <c r="J25" s="63" t="s">
        <v>296</v>
      </c>
      <c r="K25" s="63" t="s">
        <v>301</v>
      </c>
      <c r="L25" s="63" t="s">
        <v>298</v>
      </c>
      <c r="M25" s="63" t="s">
        <v>289</v>
      </c>
      <c r="O25" s="63"/>
      <c r="P25" s="63" t="s">
        <v>294</v>
      </c>
      <c r="Q25" s="63" t="s">
        <v>295</v>
      </c>
      <c r="R25" s="63" t="s">
        <v>297</v>
      </c>
      <c r="S25" s="63" t="s">
        <v>298</v>
      </c>
      <c r="T25" s="63" t="s">
        <v>314</v>
      </c>
      <c r="V25" s="63"/>
      <c r="W25" s="63" t="s">
        <v>294</v>
      </c>
      <c r="X25" s="63" t="s">
        <v>296</v>
      </c>
      <c r="Y25" s="63" t="s">
        <v>301</v>
      </c>
      <c r="Z25" s="63" t="s">
        <v>299</v>
      </c>
      <c r="AA25" s="63" t="s">
        <v>314</v>
      </c>
      <c r="AC25" s="63"/>
      <c r="AD25" s="63" t="s">
        <v>294</v>
      </c>
      <c r="AE25" s="63" t="s">
        <v>295</v>
      </c>
      <c r="AF25" s="63" t="s">
        <v>301</v>
      </c>
      <c r="AG25" s="63" t="s">
        <v>299</v>
      </c>
      <c r="AH25" s="63" t="s">
        <v>289</v>
      </c>
      <c r="AJ25" s="63"/>
      <c r="AK25" s="63" t="s">
        <v>294</v>
      </c>
      <c r="AL25" s="63" t="s">
        <v>295</v>
      </c>
      <c r="AM25" s="63" t="s">
        <v>297</v>
      </c>
      <c r="AN25" s="63" t="s">
        <v>298</v>
      </c>
      <c r="AO25" s="63" t="s">
        <v>314</v>
      </c>
      <c r="AQ25" s="63"/>
      <c r="AR25" s="63" t="s">
        <v>300</v>
      </c>
      <c r="AS25" s="63" t="s">
        <v>295</v>
      </c>
      <c r="AT25" s="63" t="s">
        <v>297</v>
      </c>
      <c r="AU25" s="63" t="s">
        <v>298</v>
      </c>
      <c r="AV25" s="63" t="s">
        <v>314</v>
      </c>
      <c r="AX25" s="63"/>
      <c r="AY25" s="63" t="s">
        <v>294</v>
      </c>
      <c r="AZ25" s="63" t="s">
        <v>296</v>
      </c>
      <c r="BA25" s="63" t="s">
        <v>301</v>
      </c>
      <c r="BB25" s="63" t="s">
        <v>298</v>
      </c>
      <c r="BC25" s="63" t="s">
        <v>314</v>
      </c>
      <c r="BE25" s="63"/>
      <c r="BF25" s="63" t="s">
        <v>300</v>
      </c>
      <c r="BG25" s="63" t="s">
        <v>296</v>
      </c>
      <c r="BH25" s="63" t="s">
        <v>297</v>
      </c>
      <c r="BI25" s="63" t="s">
        <v>299</v>
      </c>
      <c r="BJ25" s="63" t="s">
        <v>314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170.95519999999999</v>
      </c>
      <c r="H26" s="63" t="s">
        <v>9</v>
      </c>
      <c r="I26" s="63">
        <v>0.9</v>
      </c>
      <c r="J26" s="63">
        <v>1.1000000000000001</v>
      </c>
      <c r="K26" s="63">
        <v>0</v>
      </c>
      <c r="L26" s="63">
        <v>0</v>
      </c>
      <c r="M26" s="63">
        <v>2.4096555999999998</v>
      </c>
      <c r="O26" s="63" t="s">
        <v>10</v>
      </c>
      <c r="P26" s="63">
        <v>1</v>
      </c>
      <c r="Q26" s="63">
        <v>1.2</v>
      </c>
      <c r="R26" s="63">
        <v>0</v>
      </c>
      <c r="S26" s="63">
        <v>0</v>
      </c>
      <c r="T26" s="63">
        <v>1.9366175000000001</v>
      </c>
      <c r="V26" s="63" t="s">
        <v>11</v>
      </c>
      <c r="W26" s="63">
        <v>11</v>
      </c>
      <c r="X26" s="63">
        <v>14</v>
      </c>
      <c r="Y26" s="63">
        <v>0</v>
      </c>
      <c r="Z26" s="63">
        <v>35</v>
      </c>
      <c r="AA26" s="63">
        <v>22.689505</v>
      </c>
      <c r="AC26" s="63" t="s">
        <v>12</v>
      </c>
      <c r="AD26" s="63">
        <v>1.2</v>
      </c>
      <c r="AE26" s="63">
        <v>1.4</v>
      </c>
      <c r="AF26" s="63">
        <v>0</v>
      </c>
      <c r="AG26" s="63">
        <v>100</v>
      </c>
      <c r="AH26" s="63">
        <v>2.8141267000000001</v>
      </c>
      <c r="AJ26" s="63" t="s">
        <v>326</v>
      </c>
      <c r="AK26" s="63">
        <v>320</v>
      </c>
      <c r="AL26" s="63">
        <v>400</v>
      </c>
      <c r="AM26" s="63">
        <v>0</v>
      </c>
      <c r="AN26" s="63">
        <v>1000</v>
      </c>
      <c r="AO26" s="63">
        <v>865.62134000000003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9.7734059999999996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3.3515343999999998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1.9453237000000001</v>
      </c>
    </row>
    <row r="33" spans="1:68" x14ac:dyDescent="0.3">
      <c r="A33" s="70" t="s">
        <v>327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9" t="s">
        <v>328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330</v>
      </c>
      <c r="W34" s="69"/>
      <c r="X34" s="69"/>
      <c r="Y34" s="69"/>
      <c r="Z34" s="69"/>
      <c r="AA34" s="69"/>
      <c r="AC34" s="69" t="s">
        <v>331</v>
      </c>
      <c r="AD34" s="69"/>
      <c r="AE34" s="69"/>
      <c r="AF34" s="69"/>
      <c r="AG34" s="69"/>
      <c r="AH34" s="69"/>
      <c r="AJ34" s="69" t="s">
        <v>332</v>
      </c>
      <c r="AK34" s="69"/>
      <c r="AL34" s="69"/>
      <c r="AM34" s="69"/>
      <c r="AN34" s="69"/>
      <c r="AO34" s="69"/>
    </row>
    <row r="35" spans="1:68" x14ac:dyDescent="0.3">
      <c r="A35" s="63"/>
      <c r="B35" s="63" t="s">
        <v>294</v>
      </c>
      <c r="C35" s="63" t="s">
        <v>296</v>
      </c>
      <c r="D35" s="63" t="s">
        <v>297</v>
      </c>
      <c r="E35" s="63" t="s">
        <v>298</v>
      </c>
      <c r="F35" s="63" t="s">
        <v>289</v>
      </c>
      <c r="H35" s="63"/>
      <c r="I35" s="63" t="s">
        <v>294</v>
      </c>
      <c r="J35" s="63" t="s">
        <v>296</v>
      </c>
      <c r="K35" s="63" t="s">
        <v>297</v>
      </c>
      <c r="L35" s="63" t="s">
        <v>298</v>
      </c>
      <c r="M35" s="63" t="s">
        <v>289</v>
      </c>
      <c r="O35" s="63"/>
      <c r="P35" s="63" t="s">
        <v>300</v>
      </c>
      <c r="Q35" s="63" t="s">
        <v>296</v>
      </c>
      <c r="R35" s="63" t="s">
        <v>301</v>
      </c>
      <c r="S35" s="63" t="s">
        <v>298</v>
      </c>
      <c r="T35" s="63" t="s">
        <v>289</v>
      </c>
      <c r="V35" s="63"/>
      <c r="W35" s="63" t="s">
        <v>294</v>
      </c>
      <c r="X35" s="63" t="s">
        <v>296</v>
      </c>
      <c r="Y35" s="63" t="s">
        <v>297</v>
      </c>
      <c r="Z35" s="63" t="s">
        <v>299</v>
      </c>
      <c r="AA35" s="63" t="s">
        <v>314</v>
      </c>
      <c r="AC35" s="63"/>
      <c r="AD35" s="63" t="s">
        <v>294</v>
      </c>
      <c r="AE35" s="63" t="s">
        <v>295</v>
      </c>
      <c r="AF35" s="63" t="s">
        <v>297</v>
      </c>
      <c r="AG35" s="63" t="s">
        <v>298</v>
      </c>
      <c r="AH35" s="63" t="s">
        <v>314</v>
      </c>
      <c r="AJ35" s="63"/>
      <c r="AK35" s="63" t="s">
        <v>294</v>
      </c>
      <c r="AL35" s="63" t="s">
        <v>295</v>
      </c>
      <c r="AM35" s="63" t="s">
        <v>297</v>
      </c>
      <c r="AN35" s="63" t="s">
        <v>299</v>
      </c>
      <c r="AO35" s="63" t="s">
        <v>289</v>
      </c>
    </row>
    <row r="36" spans="1:68" x14ac:dyDescent="0.3">
      <c r="A36" s="63" t="s">
        <v>17</v>
      </c>
      <c r="B36" s="63">
        <v>560</v>
      </c>
      <c r="C36" s="63">
        <v>800</v>
      </c>
      <c r="D36" s="63">
        <v>0</v>
      </c>
      <c r="E36" s="63">
        <v>2000</v>
      </c>
      <c r="F36" s="63">
        <v>623.90344000000005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1728.991</v>
      </c>
      <c r="O36" s="63" t="s">
        <v>19</v>
      </c>
      <c r="P36" s="63">
        <v>0</v>
      </c>
      <c r="Q36" s="63">
        <v>0</v>
      </c>
      <c r="R36" s="63">
        <v>1300</v>
      </c>
      <c r="S36" s="63">
        <v>2000</v>
      </c>
      <c r="T36" s="63">
        <v>6935.8829999999998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4694.7049999999999</v>
      </c>
      <c r="AC36" s="63" t="s">
        <v>21</v>
      </c>
      <c r="AD36" s="63">
        <v>0</v>
      </c>
      <c r="AE36" s="63">
        <v>0</v>
      </c>
      <c r="AF36" s="63">
        <v>2000</v>
      </c>
      <c r="AG36" s="63">
        <v>0</v>
      </c>
      <c r="AH36" s="63">
        <v>108.05441999999999</v>
      </c>
      <c r="AJ36" s="63" t="s">
        <v>22</v>
      </c>
      <c r="AK36" s="63">
        <v>235</v>
      </c>
      <c r="AL36" s="63">
        <v>280</v>
      </c>
      <c r="AM36" s="63">
        <v>0</v>
      </c>
      <c r="AN36" s="63">
        <v>350</v>
      </c>
      <c r="AO36" s="63">
        <v>176.85965999999999</v>
      </c>
    </row>
    <row r="43" spans="1:68" x14ac:dyDescent="0.3">
      <c r="A43" s="70" t="s">
        <v>333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334</v>
      </c>
      <c r="B44" s="69"/>
      <c r="C44" s="69"/>
      <c r="D44" s="69"/>
      <c r="E44" s="69"/>
      <c r="F44" s="69"/>
      <c r="H44" s="69" t="s">
        <v>335</v>
      </c>
      <c r="I44" s="69"/>
      <c r="J44" s="69"/>
      <c r="K44" s="69"/>
      <c r="L44" s="69"/>
      <c r="M44" s="69"/>
      <c r="O44" s="69" t="s">
        <v>336</v>
      </c>
      <c r="P44" s="69"/>
      <c r="Q44" s="69"/>
      <c r="R44" s="69"/>
      <c r="S44" s="69"/>
      <c r="T44" s="69"/>
      <c r="V44" s="69" t="s">
        <v>337</v>
      </c>
      <c r="W44" s="69"/>
      <c r="X44" s="69"/>
      <c r="Y44" s="69"/>
      <c r="Z44" s="69"/>
      <c r="AA44" s="69"/>
      <c r="AC44" s="69" t="s">
        <v>338</v>
      </c>
      <c r="AD44" s="69"/>
      <c r="AE44" s="69"/>
      <c r="AF44" s="69"/>
      <c r="AG44" s="69"/>
      <c r="AH44" s="69"/>
      <c r="AJ44" s="69" t="s">
        <v>339</v>
      </c>
      <c r="AK44" s="69"/>
      <c r="AL44" s="69"/>
      <c r="AM44" s="69"/>
      <c r="AN44" s="69"/>
      <c r="AO44" s="69"/>
      <c r="AQ44" s="69" t="s">
        <v>340</v>
      </c>
      <c r="AR44" s="69"/>
      <c r="AS44" s="69"/>
      <c r="AT44" s="69"/>
      <c r="AU44" s="69"/>
      <c r="AV44" s="69"/>
      <c r="AX44" s="69" t="s">
        <v>341</v>
      </c>
      <c r="AY44" s="69"/>
      <c r="AZ44" s="69"/>
      <c r="BA44" s="69"/>
      <c r="BB44" s="69"/>
      <c r="BC44" s="69"/>
      <c r="BE44" s="69" t="s">
        <v>342</v>
      </c>
      <c r="BF44" s="69"/>
      <c r="BG44" s="69"/>
      <c r="BH44" s="69"/>
      <c r="BI44" s="69"/>
      <c r="BJ44" s="69"/>
    </row>
    <row r="45" spans="1:68" x14ac:dyDescent="0.3">
      <c r="A45" s="63"/>
      <c r="B45" s="63" t="s">
        <v>294</v>
      </c>
      <c r="C45" s="63" t="s">
        <v>296</v>
      </c>
      <c r="D45" s="63" t="s">
        <v>301</v>
      </c>
      <c r="E45" s="63" t="s">
        <v>298</v>
      </c>
      <c r="F45" s="63" t="s">
        <v>289</v>
      </c>
      <c r="H45" s="63"/>
      <c r="I45" s="63" t="s">
        <v>294</v>
      </c>
      <c r="J45" s="63" t="s">
        <v>296</v>
      </c>
      <c r="K45" s="63" t="s">
        <v>297</v>
      </c>
      <c r="L45" s="63" t="s">
        <v>298</v>
      </c>
      <c r="M45" s="63" t="s">
        <v>314</v>
      </c>
      <c r="O45" s="63"/>
      <c r="P45" s="63" t="s">
        <v>300</v>
      </c>
      <c r="Q45" s="63" t="s">
        <v>296</v>
      </c>
      <c r="R45" s="63" t="s">
        <v>301</v>
      </c>
      <c r="S45" s="63" t="s">
        <v>298</v>
      </c>
      <c r="T45" s="63" t="s">
        <v>314</v>
      </c>
      <c r="V45" s="63"/>
      <c r="W45" s="63" t="s">
        <v>294</v>
      </c>
      <c r="X45" s="63" t="s">
        <v>296</v>
      </c>
      <c r="Y45" s="63" t="s">
        <v>297</v>
      </c>
      <c r="Z45" s="63" t="s">
        <v>298</v>
      </c>
      <c r="AA45" s="63" t="s">
        <v>289</v>
      </c>
      <c r="AC45" s="63"/>
      <c r="AD45" s="63" t="s">
        <v>300</v>
      </c>
      <c r="AE45" s="63" t="s">
        <v>295</v>
      </c>
      <c r="AF45" s="63" t="s">
        <v>297</v>
      </c>
      <c r="AG45" s="63" t="s">
        <v>298</v>
      </c>
      <c r="AH45" s="63" t="s">
        <v>314</v>
      </c>
      <c r="AJ45" s="63"/>
      <c r="AK45" s="63" t="s">
        <v>294</v>
      </c>
      <c r="AL45" s="63" t="s">
        <v>295</v>
      </c>
      <c r="AM45" s="63" t="s">
        <v>301</v>
      </c>
      <c r="AN45" s="63" t="s">
        <v>298</v>
      </c>
      <c r="AO45" s="63" t="s">
        <v>314</v>
      </c>
      <c r="AQ45" s="63"/>
      <c r="AR45" s="63" t="s">
        <v>294</v>
      </c>
      <c r="AS45" s="63" t="s">
        <v>295</v>
      </c>
      <c r="AT45" s="63" t="s">
        <v>301</v>
      </c>
      <c r="AU45" s="63" t="s">
        <v>299</v>
      </c>
      <c r="AV45" s="63" t="s">
        <v>314</v>
      </c>
      <c r="AX45" s="63"/>
      <c r="AY45" s="63" t="s">
        <v>300</v>
      </c>
      <c r="AZ45" s="63" t="s">
        <v>295</v>
      </c>
      <c r="BA45" s="63" t="s">
        <v>301</v>
      </c>
      <c r="BB45" s="63" t="s">
        <v>299</v>
      </c>
      <c r="BC45" s="63" t="s">
        <v>289</v>
      </c>
      <c r="BE45" s="63"/>
      <c r="BF45" s="63" t="s">
        <v>300</v>
      </c>
      <c r="BG45" s="63" t="s">
        <v>296</v>
      </c>
      <c r="BH45" s="63" t="s">
        <v>301</v>
      </c>
      <c r="BI45" s="63" t="s">
        <v>298</v>
      </c>
      <c r="BJ45" s="63" t="s">
        <v>289</v>
      </c>
    </row>
    <row r="46" spans="1:68" x14ac:dyDescent="0.3">
      <c r="A46" s="63" t="s">
        <v>23</v>
      </c>
      <c r="B46" s="63">
        <v>6</v>
      </c>
      <c r="C46" s="63">
        <v>8</v>
      </c>
      <c r="D46" s="63">
        <v>0</v>
      </c>
      <c r="E46" s="63">
        <v>45</v>
      </c>
      <c r="F46" s="63">
        <v>21.059705999999998</v>
      </c>
      <c r="H46" s="63" t="s">
        <v>24</v>
      </c>
      <c r="I46" s="63">
        <v>6</v>
      </c>
      <c r="J46" s="63">
        <v>7</v>
      </c>
      <c r="K46" s="63">
        <v>0</v>
      </c>
      <c r="L46" s="63">
        <v>35</v>
      </c>
      <c r="M46" s="63">
        <v>17.213663</v>
      </c>
      <c r="O46" s="63" t="s">
        <v>343</v>
      </c>
      <c r="P46" s="63">
        <v>600</v>
      </c>
      <c r="Q46" s="63">
        <v>800</v>
      </c>
      <c r="R46" s="63">
        <v>0</v>
      </c>
      <c r="S46" s="63">
        <v>10000</v>
      </c>
      <c r="T46" s="63">
        <v>1267.5011999999999</v>
      </c>
      <c r="V46" s="63" t="s">
        <v>29</v>
      </c>
      <c r="W46" s="63">
        <v>0</v>
      </c>
      <c r="X46" s="63">
        <v>0</v>
      </c>
      <c r="Y46" s="63">
        <v>2.5</v>
      </c>
      <c r="Z46" s="63">
        <v>10</v>
      </c>
      <c r="AA46" s="63">
        <v>6.0040858000000003E-2</v>
      </c>
      <c r="AC46" s="63" t="s">
        <v>25</v>
      </c>
      <c r="AD46" s="63">
        <v>0</v>
      </c>
      <c r="AE46" s="63">
        <v>0</v>
      </c>
      <c r="AF46" s="63">
        <v>3.5</v>
      </c>
      <c r="AG46" s="63">
        <v>11</v>
      </c>
      <c r="AH46" s="63">
        <v>5.4573150000000004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162.26204999999999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127.62408000000001</v>
      </c>
      <c r="AX46" s="63" t="s">
        <v>344</v>
      </c>
      <c r="AY46" s="63"/>
      <c r="AZ46" s="63"/>
      <c r="BA46" s="63"/>
      <c r="BB46" s="63"/>
      <c r="BC46" s="63"/>
      <c r="BE46" s="63" t="s">
        <v>345</v>
      </c>
      <c r="BF46" s="63"/>
      <c r="BG46" s="63"/>
      <c r="BH46" s="63"/>
      <c r="BI46" s="63"/>
      <c r="BJ46" s="63"/>
    </row>
  </sheetData>
  <mergeCells count="38">
    <mergeCell ref="A3:Z3"/>
    <mergeCell ref="U4:Z4"/>
    <mergeCell ref="A4:C4"/>
    <mergeCell ref="AJ34:AO34"/>
    <mergeCell ref="A33:AO33"/>
    <mergeCell ref="A34:F34"/>
    <mergeCell ref="H34:M34"/>
    <mergeCell ref="O34:T34"/>
    <mergeCell ref="V34:AA3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2" sqref="J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67</v>
      </c>
      <c r="E2" s="61">
        <v>3005.1997000000001</v>
      </c>
      <c r="F2" s="61">
        <v>512.79070000000002</v>
      </c>
      <c r="G2" s="61">
        <v>59.312542000000001</v>
      </c>
      <c r="H2" s="61">
        <v>37.246966999999998</v>
      </c>
      <c r="I2" s="61">
        <v>22.065574999999999</v>
      </c>
      <c r="J2" s="61">
        <v>98.022934000000006</v>
      </c>
      <c r="K2" s="61">
        <v>62.082607000000003</v>
      </c>
      <c r="L2" s="61">
        <v>35.940330000000003</v>
      </c>
      <c r="M2" s="61">
        <v>41.432540000000003</v>
      </c>
      <c r="N2" s="61">
        <v>4.1909013000000002</v>
      </c>
      <c r="O2" s="61">
        <v>23.196358</v>
      </c>
      <c r="P2" s="61">
        <v>1365.6814999999999</v>
      </c>
      <c r="Q2" s="61">
        <v>31.80866</v>
      </c>
      <c r="R2" s="61">
        <v>787.69849999999997</v>
      </c>
      <c r="S2" s="61">
        <v>128.09148999999999</v>
      </c>
      <c r="T2" s="61">
        <v>7915.2847000000002</v>
      </c>
      <c r="U2" s="61">
        <v>4.5061507000000001</v>
      </c>
      <c r="V2" s="61">
        <v>25.631525</v>
      </c>
      <c r="W2" s="61">
        <v>452.11908</v>
      </c>
      <c r="X2" s="61">
        <v>170.95519999999999</v>
      </c>
      <c r="Y2" s="61">
        <v>2.4096555999999998</v>
      </c>
      <c r="Z2" s="61">
        <v>1.9366175000000001</v>
      </c>
      <c r="AA2" s="61">
        <v>22.689505</v>
      </c>
      <c r="AB2" s="61">
        <v>2.8141267000000001</v>
      </c>
      <c r="AC2" s="61">
        <v>865.62134000000003</v>
      </c>
      <c r="AD2" s="61">
        <v>9.7734059999999996</v>
      </c>
      <c r="AE2" s="61">
        <v>3.3515343999999998</v>
      </c>
      <c r="AF2" s="61">
        <v>1.9453237000000001</v>
      </c>
      <c r="AG2" s="61">
        <v>623.90344000000005</v>
      </c>
      <c r="AH2" s="61">
        <v>443.82355000000001</v>
      </c>
      <c r="AI2" s="61">
        <v>180.07988</v>
      </c>
      <c r="AJ2" s="61">
        <v>1728.991</v>
      </c>
      <c r="AK2" s="61">
        <v>6935.8829999999998</v>
      </c>
      <c r="AL2" s="61">
        <v>108.05441999999999</v>
      </c>
      <c r="AM2" s="61">
        <v>4694.7049999999999</v>
      </c>
      <c r="AN2" s="61">
        <v>176.85965999999999</v>
      </c>
      <c r="AO2" s="61">
        <v>21.059705999999998</v>
      </c>
      <c r="AP2" s="61">
        <v>16.007926999999999</v>
      </c>
      <c r="AQ2" s="61">
        <v>5.0517789999999998</v>
      </c>
      <c r="AR2" s="61">
        <v>17.213663</v>
      </c>
      <c r="AS2" s="61">
        <v>1267.5011999999999</v>
      </c>
      <c r="AT2" s="61">
        <v>6.0040858000000003E-2</v>
      </c>
      <c r="AU2" s="61">
        <v>5.4573150000000004</v>
      </c>
      <c r="AV2" s="61">
        <v>162.26204999999999</v>
      </c>
      <c r="AW2" s="61">
        <v>127.62408000000001</v>
      </c>
      <c r="AX2" s="61">
        <v>0.25644344000000002</v>
      </c>
      <c r="AY2" s="61">
        <v>1.4268197</v>
      </c>
      <c r="AZ2" s="61">
        <v>393.28525000000002</v>
      </c>
      <c r="BA2" s="61">
        <v>62.88541</v>
      </c>
      <c r="BB2" s="61">
        <v>16.271626999999999</v>
      </c>
      <c r="BC2" s="61">
        <v>20.835484999999998</v>
      </c>
      <c r="BD2" s="61">
        <v>25.755127000000002</v>
      </c>
      <c r="BE2" s="61">
        <v>2.2919320000000001</v>
      </c>
      <c r="BF2" s="61">
        <v>12.040378</v>
      </c>
      <c r="BG2" s="61">
        <v>1.3877448000000001E-3</v>
      </c>
      <c r="BH2" s="61">
        <v>3.855495E-3</v>
      </c>
      <c r="BI2" s="61">
        <v>3.8090067E-3</v>
      </c>
      <c r="BJ2" s="61">
        <v>5.9508304999999997E-2</v>
      </c>
      <c r="BK2" s="61">
        <v>1.0674960000000001E-4</v>
      </c>
      <c r="BL2" s="61">
        <v>0.35935736000000001</v>
      </c>
      <c r="BM2" s="61">
        <v>4.6709529999999999</v>
      </c>
      <c r="BN2" s="61">
        <v>1.3331732999999999</v>
      </c>
      <c r="BO2" s="61">
        <v>76.564570000000003</v>
      </c>
      <c r="BP2" s="61">
        <v>14.204013</v>
      </c>
      <c r="BQ2" s="61">
        <v>26.009539</v>
      </c>
      <c r="BR2" s="61">
        <v>92.651793999999995</v>
      </c>
      <c r="BS2" s="61">
        <v>37.506619999999998</v>
      </c>
      <c r="BT2" s="61">
        <v>16.634409999999999</v>
      </c>
      <c r="BU2" s="61">
        <v>0.27440140000000002</v>
      </c>
      <c r="BV2" s="61">
        <v>7.1433220000000006E-2</v>
      </c>
      <c r="BW2" s="61">
        <v>1.1197135</v>
      </c>
      <c r="BX2" s="61">
        <v>1.7339768</v>
      </c>
      <c r="BY2" s="61">
        <v>0.14799961</v>
      </c>
      <c r="BZ2" s="61">
        <v>7.1116660000000004E-4</v>
      </c>
      <c r="CA2" s="61">
        <v>1.1490726</v>
      </c>
      <c r="CB2" s="61">
        <v>4.1184182999999999E-2</v>
      </c>
      <c r="CC2" s="61">
        <v>0.27724573000000002</v>
      </c>
      <c r="CD2" s="61">
        <v>1.8680581999999999</v>
      </c>
      <c r="CE2" s="61">
        <v>0.14175151</v>
      </c>
      <c r="CF2" s="61">
        <v>0.48371340000000002</v>
      </c>
      <c r="CG2" s="61">
        <v>4.9500000000000003E-7</v>
      </c>
      <c r="CH2" s="61">
        <v>5.8191422E-2</v>
      </c>
      <c r="CI2" s="61">
        <v>6.3705669999999997E-3</v>
      </c>
      <c r="CJ2" s="61">
        <v>4.1362800000000002</v>
      </c>
      <c r="CK2" s="61">
        <v>3.2083917000000003E-2</v>
      </c>
      <c r="CL2" s="61">
        <v>2.4369282999999999</v>
      </c>
      <c r="CM2" s="61">
        <v>4.3913465</v>
      </c>
      <c r="CN2" s="61">
        <v>4150.5625</v>
      </c>
      <c r="CO2" s="61">
        <v>7225.558</v>
      </c>
      <c r="CP2" s="61">
        <v>4282.4210000000003</v>
      </c>
      <c r="CQ2" s="61">
        <v>1349.9152999999999</v>
      </c>
      <c r="CR2" s="61">
        <v>801.73429999999996</v>
      </c>
      <c r="CS2" s="61">
        <v>720.16125</v>
      </c>
      <c r="CT2" s="61">
        <v>4190.5316999999995</v>
      </c>
      <c r="CU2" s="61">
        <v>2465.4546</v>
      </c>
      <c r="CV2" s="61">
        <v>2236.8519999999999</v>
      </c>
      <c r="CW2" s="61">
        <v>2832.3303000000001</v>
      </c>
      <c r="CX2" s="61">
        <v>835.76715000000002</v>
      </c>
      <c r="CY2" s="61">
        <v>5162.2669999999998</v>
      </c>
      <c r="CZ2" s="61">
        <v>2374.3112999999998</v>
      </c>
      <c r="DA2" s="61">
        <v>6592.6369999999997</v>
      </c>
      <c r="DB2" s="61">
        <v>6022.1045000000004</v>
      </c>
      <c r="DC2" s="61">
        <v>9862.4375</v>
      </c>
      <c r="DD2" s="61">
        <v>14409.585999999999</v>
      </c>
      <c r="DE2" s="61">
        <v>3155.5596</v>
      </c>
      <c r="DF2" s="61">
        <v>6424.8469999999998</v>
      </c>
      <c r="DG2" s="61">
        <v>3538.6837999999998</v>
      </c>
      <c r="DH2" s="61">
        <v>111.22177000000001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62.88541</v>
      </c>
      <c r="B6">
        <f>BB2</f>
        <v>16.271626999999999</v>
      </c>
      <c r="C6">
        <f>BC2</f>
        <v>20.835484999999998</v>
      </c>
      <c r="D6">
        <f>BD2</f>
        <v>25.755127000000002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3" sqref="J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19944</v>
      </c>
      <c r="C2" s="56">
        <f ca="1">YEAR(TODAY())-YEAR(B2)+IF(TODAY()&gt;=DATE(YEAR(TODAY()),MONTH(B2),DAY(B2)),0,-1)</f>
        <v>67</v>
      </c>
      <c r="E2" s="52">
        <v>164</v>
      </c>
      <c r="F2" s="53" t="s">
        <v>39</v>
      </c>
      <c r="G2" s="52">
        <v>57</v>
      </c>
      <c r="H2" s="51" t="s">
        <v>41</v>
      </c>
      <c r="I2" s="72">
        <f>ROUND(G3/E3^2,1)</f>
        <v>21.2</v>
      </c>
    </row>
    <row r="3" spans="1:9" x14ac:dyDescent="0.3">
      <c r="E3" s="51">
        <f>E2/100</f>
        <v>1.64</v>
      </c>
      <c r="F3" s="51" t="s">
        <v>40</v>
      </c>
      <c r="G3" s="51">
        <f>G2</f>
        <v>57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이순중, ID : H1310196)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04월 13일 15:41:58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44663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67</v>
      </c>
      <c r="G12" s="137"/>
      <c r="H12" s="137"/>
      <c r="I12" s="137"/>
      <c r="K12" s="128">
        <f>'개인정보 및 신체계측 입력'!E2</f>
        <v>164</v>
      </c>
      <c r="L12" s="129"/>
      <c r="M12" s="122">
        <f>'개인정보 및 신체계측 입력'!G2</f>
        <v>57</v>
      </c>
      <c r="N12" s="123"/>
      <c r="O12" s="118" t="s">
        <v>271</v>
      </c>
      <c r="P12" s="112"/>
      <c r="Q12" s="115">
        <f>'개인정보 및 신체계측 입력'!I2</f>
        <v>21.2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이순중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76.522000000000006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8.8510000000000009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14.628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11.7</v>
      </c>
      <c r="L72" s="36" t="s">
        <v>53</v>
      </c>
      <c r="M72" s="36">
        <f>ROUND('DRIs DATA'!K8,1)</f>
        <v>6.3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105.03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213.6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170.96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187.61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77.989999999999995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462.39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210.6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2022-04-13T06:47:59Z</dcterms:modified>
</cp:coreProperties>
</file>