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<sst xmlns="http://schemas.openxmlformats.org/spreadsheetml/2006/main" count="692" uniqueCount="342">
  <si>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</si>
  <si>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</si>
  <si>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</si>
  <si>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</si>
  <si>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</si>
  <si>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</si>
  <si>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</si>
  <si>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</si>
  <si>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</si>
  <si>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</si>
  <si>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</si>
  <si>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</si>
  <si>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</si>
  <si>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</si>
  <si>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</si>
  <si>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</si>
  <si>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</si>
  <si>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</si>
  <si>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</si>
  <si>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</si>
  <si>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</si>
  <si>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</si>
  <si>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</si>
  <si>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</si>
  <si>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</si>
  <si>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</si>
  <si>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</si>
  <si>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</si>
  <si>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</si>
  <si>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</si>
  <si>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</si>
  <si>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</si>
  <si>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</si>
  <si>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</si>
  <si>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</si>
  <si>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</si>
  <si>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</si>
  <si>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</si>
  <si>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</si>
  <si>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</si>
  <si>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</si>
  <si>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</si>
  <si>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</si>
  <si>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</si>
  <si>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</si>
  <si>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</si>
  <si>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</si>
  <si>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</si>
  <si>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</si>
  <si>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</si>
  <si>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</si>
  <si>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</si>
  <si>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</si>
  <si>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</si>
  <si>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</si>
  <si>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</si>
  <si>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</si>
  <si>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</si>
  <si>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</si>
  <si>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</si>
  <si>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</si>
  <si>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</si>
  <si>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</si>
  <si>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</si>
  <si>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</si>
  <si>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</si>
  <si>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</si>
  <si>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</si>
  <si>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</si>
  <si>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</si>
  <si>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</si>
  <si>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</si>
  <si>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</si>
  <si>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</si>
  <si>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</si>
  <si>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</si>
  <si>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</si>
  <si>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</si>
  <si>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</si>
  <si>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</si>
  <si>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</si>
  <si>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</si>
  <si>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</si>
  <si>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</si>
  <si>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</si>
  <si>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</si>
  <si>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</si>
  <si>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</si>
  <si>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</si>
  <si>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</si>
  <si>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</si>
  <si>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</si>
  <si>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</si>
  <si>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</si>
  <si>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</si>
  <si>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</si>
  <si>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</si>
  <si>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</si>
  <si>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</si>
  <si>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</si>
  <si>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</si>
  <si>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</si>
  <si>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</si>
  <si>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</si>
  <si>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</si>
  <si>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</si>
  <si>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</si>
  <si>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</si>
  <si>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</si>
  <si>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</si>
  <si>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</si>
  <si>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</si>
  <si>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</si>
  <si>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</si>
  <si>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</si>
  <si>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</si>
  <si>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</si>
  <si>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</si>
  <si>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</si>
  <si>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</si>
  <si>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</si>
  <si>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</si>
  <si>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</si>
  <si>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</si>
  <si>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</si>
  <si>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</si>
  <si>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</si>
  <si>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</si>
  <si>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</si>
  <si>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</si>
  <si>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</si>
  <si>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</si>
  <si>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</si>
  <si>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</si>
  <si>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</si>
  <si>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</si>
  <si>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</si>
  <si>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</si>
  <si>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</si>
  <si>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</si>
  <si>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</si>
  <si>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</si>
  <si>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</si>
  <si>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</si>
  <si>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</si>
  <si>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</si>
  <si>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</si>
  <si>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</si>
  <si>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</si>
  <si>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</si>
  <si>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</si>
  <si>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</si>
  <si>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</si>
  <si>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</si>
  <si>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</si>
  <si>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</si>
  <si>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</si>
  <si>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</si>
  <si>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</si>
  <si>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</si>
  <si>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</si>
  <si>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</si>
  <si>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</si>
  <si>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</si>
  <si>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</si>
  <si>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</si>
  <si>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</si>
  <si>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</si>
  <si>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</si>
  <si>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</si>
  <si>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</si>
  <si>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</si>
  <si>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</si>
  <si>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</si>
  <si>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</si>
  <si>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</si>
  <si>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</si>
  <si>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</si>
  <si>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</si>
  <si>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</si>
  <si>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</si>
  <si>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</si>
  <si>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</si>
  <si>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</si>
  <si>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</si>
  <si>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</si>
  <si>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</si>
  <si>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</si>
  <si>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</si>
  <si>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</si>
  <si>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</si>
  <si>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</si>
  <si>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</si>
  <si>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</si>
  <si>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</si>
  <si>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</si>
  <si>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</si>
  <si>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</si>
  <si>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</si>
  <si>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</si>
  <si>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</si>
  <si>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</si>
  <si>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</si>
  <si>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</si>
  <si>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</si>
  <si>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</si>
  <si>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</si>
  <si>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</si>
  <si>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</si>
  <si>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</si>
  <si>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</si>
  <si>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</si>
  <si>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</si>
  <si>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</si>
  <si>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</si>
  <si>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</si>
  <si>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</si>
  <si>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</si>
  <si>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</si>
  <si>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</si>
  <si>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</si>
  <si>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</si>
  <si>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</si>
  <si>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</si>
  <si>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</si>
  <si>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</si>
  <si>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</si>
  <si>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</si>
  <si>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</si>
  <si>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</si>
  <si>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</si>
  <si>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</si>
  <si>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</si>
  <si>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</si>
  <si>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</si>
  <si>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</si>
  <si>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</si>
  <si>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</si>
  <si>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</si>
  <si>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</si>
  <si>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</si>
  <si>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</si>
  <si>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</si>
  <si>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</si>
  <si>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</si>
  <si>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</si>
  <si>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</si>
  <si>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</si>
  <si>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</si>
  <si>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</si>
  <si>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</si>
  <si>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</si>
  <si>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</si>
  <si>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</si>
  <si>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</si>
  <si>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</si>
  <si>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</si>
  <si>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</si>
  <si>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</si>
  <si>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</si>
  <si>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</si>
  <si>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</si>
  <si>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</si>
  <si>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</si>
  <si>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</si>
  <si>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</si>
  <si>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</si>
  <si>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</si>
  <si>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</si>
  <si>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</si>
  <si>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</si>
  <si>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</si>
  <si>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</si>
  <si>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</si>
  <si>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</si>
  <si>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</si>
  <si>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</si>
  <si>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이경진, ID : H1310198)</t>
  </si>
  <si>
    <t>출력시각</t>
    <phoneticPr fontId="1" type="noConversion"/>
  </si>
  <si>
    <t>2022년 04월 28일 09:01:31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</si>
  <si>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</si>
  <si>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</si>
  <si>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</si>
  <si>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</si>
  <si>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</si>
  <si>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</si>
  <si>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</si>
  <si>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</si>
  <si>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</si>
  <si>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</si>
  <si>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</si>
  <si>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</si>
  <si>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</si>
  <si>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</si>
  <si>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</si>
  <si>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</si>
  <si>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</si>
  <si>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</si>
  <si>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</si>
  <si>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</si>
  <si>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</si>
  <si>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</si>
  <si>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</si>
  <si>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</si>
  <si>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</si>
  <si>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</si>
  <si>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</si>
  <si>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</si>
  <si>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</si>
  <si>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</si>
  <si>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</si>
  <si>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</si>
  <si>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</si>
  <si>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</si>
  <si>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</si>
  <si>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</si>
  <si>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</si>
  <si>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</si>
  <si>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</si>
  <si>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</si>
  <si>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</si>
  <si>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</si>
  <si>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</si>
  <si>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</si>
  <si>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</si>
  <si>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</si>
  <si>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</si>
  <si>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</si>
  <si>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</si>
  <si>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</si>
  <si>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</si>
  <si>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</si>
  <si>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</si>
  <si>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</si>
  <si>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</si>
  <si>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</si>
  <si>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</si>
  <si>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</si>
  <si>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</si>
  <si>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H1310198</t>
  </si>
  <si>
    <t>이경진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</si>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</sst>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119.220184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484368"/>
        <c:axId val="626483192"/>
      </c:barChart>
      <c:catAx>
        <c:axId val="62648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483192"/>
        <c:crosses val="autoZero"/>
        <c:auto val="1"/>
        <c:lblAlgn val="ctr"/>
        <c:lblOffset val="100"/>
        <c:noMultiLvlLbl val="0"/>
      </c:catAx>
      <c:valAx>
        <c:axId val="62648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48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4.2737154999999998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86272"/>
        <c:axId val="561481960"/>
      </c:barChart>
      <c:catAx>
        <c:axId val="56148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81960"/>
        <c:crosses val="autoZero"/>
        <c:auto val="1"/>
        <c:lblAlgn val="ctr"/>
        <c:lblOffset val="100"/>
        <c:noMultiLvlLbl val="0"/>
      </c:catAx>
      <c:valAx>
        <c:axId val="56148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2.5618246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80000"/>
        <c:axId val="561481568"/>
      </c:barChart>
      <c:catAx>
        <c:axId val="56148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81568"/>
        <c:crosses val="autoZero"/>
        <c:auto val="1"/>
        <c:lblAlgn val="ctr"/>
        <c:lblOffset val="100"/>
        <c:noMultiLvlLbl val="0"/>
      </c:catAx>
      <c:valAx>
        <c:axId val="56148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1939.8887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487112"/>
        <c:axId val="626489856"/>
      </c:barChart>
      <c:catAx>
        <c:axId val="62648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489856"/>
        <c:crosses val="autoZero"/>
        <c:auto val="1"/>
        <c:lblAlgn val="ctr"/>
        <c:lblOffset val="100"/>
        <c:noMultiLvlLbl val="0"/>
      </c:catAx>
      <c:valAx>
        <c:axId val="62648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48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4151.8193000000001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485152"/>
        <c:axId val="571710584"/>
      </c:barChart>
      <c:catAx>
        <c:axId val="62648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710584"/>
        <c:crosses val="autoZero"/>
        <c:auto val="1"/>
        <c:lblAlgn val="ctr"/>
        <c:lblOffset val="100"/>
        <c:noMultiLvlLbl val="0"/>
      </c:catAx>
      <c:valAx>
        <c:axId val="5717105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4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273.26614000000001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713720"/>
        <c:axId val="571708624"/>
      </c:barChart>
      <c:catAx>
        <c:axId val="5717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708624"/>
        <c:crosses val="autoZero"/>
        <c:auto val="1"/>
        <c:lblAlgn val="ctr"/>
        <c:lblOffset val="100"/>
        <c:noMultiLvlLbl val="0"/>
      </c:catAx>
      <c:valAx>
        <c:axId val="57170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7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182.46325999999999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709016"/>
        <c:axId val="571714112"/>
      </c:barChart>
      <c:catAx>
        <c:axId val="57170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714112"/>
        <c:crosses val="autoZero"/>
        <c:auto val="1"/>
        <c:lblAlgn val="ctr"/>
        <c:lblOffset val="100"/>
        <c:noMultiLvlLbl val="0"/>
      </c:catAx>
      <c:valAx>
        <c:axId val="57171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70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18.973462999999999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707448"/>
        <c:axId val="571712936"/>
      </c:barChart>
      <c:catAx>
        <c:axId val="5717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712936"/>
        <c:crosses val="autoZero"/>
        <c:auto val="1"/>
        <c:lblAlgn val="ctr"/>
        <c:lblOffset val="100"/>
        <c:noMultiLvlLbl val="0"/>
      </c:catAx>
      <c:valAx>
        <c:axId val="57171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70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1019.559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709408"/>
        <c:axId val="571707840"/>
      </c:barChart>
      <c:catAx>
        <c:axId val="5717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707840"/>
        <c:crosses val="autoZero"/>
        <c:auto val="1"/>
        <c:lblAlgn val="ctr"/>
        <c:lblOffset val="100"/>
        <c:noMultiLvlLbl val="0"/>
      </c:catAx>
      <c:valAx>
        <c:axId val="571707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7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0.1137957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712152"/>
        <c:axId val="571712544"/>
      </c:barChart>
      <c:catAx>
        <c:axId val="57171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712544"/>
        <c:crosses val="autoZero"/>
        <c:auto val="1"/>
        <c:lblAlgn val="ctr"/>
        <c:lblOffset val="100"/>
        <c:noMultiLvlLbl val="0"/>
      </c:catAx>
      <c:valAx>
        <c:axId val="57171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71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4.485131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710192"/>
        <c:axId val="571710976"/>
      </c:barChart>
      <c:catAx>
        <c:axId val="5717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710976"/>
        <c:crosses val="autoZero"/>
        <c:auto val="1"/>
        <c:lblAlgn val="ctr"/>
        <c:lblOffset val="100"/>
        <c:noMultiLvlLbl val="0"/>
      </c:catAx>
      <c:valAx>
        <c:axId val="57171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71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30.679946999999999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488680"/>
        <c:axId val="626488288"/>
      </c:barChart>
      <c:catAx>
        <c:axId val="62648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488288"/>
        <c:crosses val="autoZero"/>
        <c:auto val="1"/>
        <c:lblAlgn val="ctr"/>
        <c:lblOffset val="100"/>
        <c:noMultiLvlLbl val="0"/>
      </c:catAx>
      <c:valAx>
        <c:axId val="626488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4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453.33368000000002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70392"/>
        <c:axId val="258873136"/>
      </c:barChart>
      <c:catAx>
        <c:axId val="25887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73136"/>
        <c:crosses val="autoZero"/>
        <c:auto val="1"/>
        <c:lblAlgn val="ctr"/>
        <c:lblOffset val="100"/>
        <c:noMultiLvlLbl val="0"/>
      </c:catAx>
      <c:valAx>
        <c:axId val="25887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7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147.23575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73528"/>
        <c:axId val="258874704"/>
      </c:barChart>
      <c:catAx>
        <c:axId val="25887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74704"/>
        <c:crosses val="autoZero"/>
        <c:auto val="1"/>
        <c:lblAlgn val="ctr"/>
        <c:lblOffset val="100"/>
        <c:noMultiLvlLbl val="0"/>
      </c:catAx>
      <c:valAx>
        <c:axId val="25887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7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4.6390000000000002</c:v>
                </c:pt>
                <c:pt idx="1">
                  <c:v>16.187999999999999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8868432"/>
        <c:axId val="258868824"/>
      </c:barChart>
      <c:catAx>
        <c:axId val="25886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68824"/>
        <c:crosses val="autoZero"/>
        <c:auto val="1"/>
        <c:lblAlgn val="ctr"/>
        <c:lblOffset val="100"/>
        <c:noMultiLvlLbl val="0"/>
      </c:catAx>
      <c:valAx>
        <c:axId val="25886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24.19774</c:v>
                </c:pt>
                <c:pt idx="1">
                  <c:v>26.739038000000001</c:v>
                </c:pt>
                <c:pt idx="2">
                  <c:v>21.617799999999999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700.84230000000002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74312"/>
        <c:axId val="258870784"/>
      </c:barChart>
      <c:catAx>
        <c:axId val="2588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70784"/>
        <c:crosses val="autoZero"/>
        <c:auto val="1"/>
        <c:lblAlgn val="ctr"/>
        <c:lblOffset val="100"/>
        <c:noMultiLvlLbl val="0"/>
      </c:catAx>
      <c:valAx>
        <c:axId val="258870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23.87059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67256"/>
        <c:axId val="258871176"/>
      </c:barChart>
      <c:catAx>
        <c:axId val="25886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71176"/>
        <c:crosses val="autoZero"/>
        <c:auto val="1"/>
        <c:lblAlgn val="ctr"/>
        <c:lblOffset val="100"/>
        <c:noMultiLvlLbl val="0"/>
      </c:catAx>
      <c:valAx>
        <c:axId val="25887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6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67.188999999999993</c:v>
                </c:pt>
                <c:pt idx="1">
                  <c:v>12.375999999999999</c:v>
                </c:pt>
                <c:pt idx="2">
                  <c:v>20.434999999999999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8871568"/>
        <c:axId val="258871960"/>
      </c:barChart>
      <c:catAx>
        <c:axId val="25887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71960"/>
        <c:crosses val="autoZero"/>
        <c:auto val="1"/>
        <c:lblAlgn val="ctr"/>
        <c:lblOffset val="100"/>
        <c:noMultiLvlLbl val="0"/>
      </c:catAx>
      <c:valAx>
        <c:axId val="25887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7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2959.5216999999998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711368"/>
        <c:axId val="623862000"/>
      </c:barChart>
      <c:catAx>
        <c:axId val="57171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862000"/>
        <c:crosses val="autoZero"/>
        <c:auto val="1"/>
        <c:lblAlgn val="ctr"/>
        <c:lblOffset val="100"/>
        <c:noMultiLvlLbl val="0"/>
      </c:catAx>
      <c:valAx>
        <c:axId val="62386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71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109.7149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854944"/>
        <c:axId val="623860432"/>
      </c:barChart>
      <c:catAx>
        <c:axId val="62385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860432"/>
        <c:crosses val="autoZero"/>
        <c:auto val="1"/>
        <c:lblAlgn val="ctr"/>
        <c:lblOffset val="100"/>
        <c:noMultiLvlLbl val="0"/>
      </c:catAx>
      <c:valAx>
        <c:axId val="62386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8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852.78530000000001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857296"/>
        <c:axId val="623856512"/>
      </c:barChart>
      <c:catAx>
        <c:axId val="62385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856512"/>
        <c:crosses val="autoZero"/>
        <c:auto val="1"/>
        <c:lblAlgn val="ctr"/>
        <c:lblOffset val="100"/>
        <c:noMultiLvlLbl val="0"/>
      </c:catAx>
      <c:valAx>
        <c:axId val="62385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85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6.8681299999999998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486328"/>
        <c:axId val="626483584"/>
      </c:barChart>
      <c:catAx>
        <c:axId val="6264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483584"/>
        <c:crosses val="autoZero"/>
        <c:auto val="1"/>
        <c:lblAlgn val="ctr"/>
        <c:lblOffset val="100"/>
        <c:noMultiLvlLbl val="0"/>
      </c:catAx>
      <c:valAx>
        <c:axId val="62648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48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6572.9539999999997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858864"/>
        <c:axId val="623859648"/>
      </c:barChart>
      <c:catAx>
        <c:axId val="62385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859648"/>
        <c:crosses val="autoZero"/>
        <c:auto val="1"/>
        <c:lblAlgn val="ctr"/>
        <c:lblOffset val="100"/>
        <c:noMultiLvlLbl val="0"/>
      </c:catAx>
      <c:valAx>
        <c:axId val="62385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85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23.225380000000001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860040"/>
        <c:axId val="623860824"/>
      </c:barChart>
      <c:catAx>
        <c:axId val="62386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860824"/>
        <c:crosses val="autoZero"/>
        <c:auto val="1"/>
        <c:lblAlgn val="ctr"/>
        <c:lblOffset val="100"/>
        <c:noMultiLvlLbl val="0"/>
      </c:catAx>
      <c:valAx>
        <c:axId val="62386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86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3.4044951999999999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856904"/>
        <c:axId val="623858080"/>
      </c:barChart>
      <c:catAx>
        <c:axId val="62385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858080"/>
        <c:crosses val="autoZero"/>
        <c:auto val="1"/>
        <c:lblAlgn val="ctr"/>
        <c:lblOffset val="100"/>
        <c:noMultiLvlLbl val="0"/>
      </c:catAx>
      <c:valAx>
        <c:axId val="62385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85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247.76936000000001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487896"/>
        <c:axId val="626489072"/>
      </c:barChart>
      <c:catAx>
        <c:axId val="62648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489072"/>
        <c:crosses val="autoZero"/>
        <c:auto val="1"/>
        <c:lblAlgn val="ctr"/>
        <c:lblOffset val="100"/>
        <c:noMultiLvlLbl val="0"/>
      </c:catAx>
      <c:valAx>
        <c:axId val="62648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48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2.2807944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482408"/>
        <c:axId val="561484704"/>
      </c:barChart>
      <c:catAx>
        <c:axId val="62648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84704"/>
        <c:crosses val="autoZero"/>
        <c:auto val="1"/>
        <c:lblAlgn val="ctr"/>
        <c:lblOffset val="100"/>
        <c:noMultiLvlLbl val="0"/>
      </c:catAx>
      <c:valAx>
        <c:axId val="56148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48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22.35256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83528"/>
        <c:axId val="561482352"/>
      </c:barChart>
      <c:catAx>
        <c:axId val="56148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82352"/>
        <c:crosses val="autoZero"/>
        <c:auto val="1"/>
        <c:lblAlgn val="ctr"/>
        <c:lblOffset val="100"/>
        <c:noMultiLvlLbl val="0"/>
      </c:catAx>
      <c:valAx>
        <c:axId val="56148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8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3.4044951999999999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80784"/>
        <c:axId val="561482744"/>
      </c:barChart>
      <c:catAx>
        <c:axId val="56148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82744"/>
        <c:crosses val="autoZero"/>
        <c:auto val="1"/>
        <c:lblAlgn val="ctr"/>
        <c:lblOffset val="100"/>
        <c:noMultiLvlLbl val="0"/>
      </c:catAx>
      <c:valAx>
        <c:axId val="56148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8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715.49770000000001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81176"/>
        <c:axId val="561484312"/>
      </c:barChart>
      <c:catAx>
        <c:axId val="56148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84312"/>
        <c:crosses val="autoZero"/>
        <c:auto val="1"/>
        <c:lblAlgn val="ctr"/>
        <c:lblOffset val="100"/>
        <c:noMultiLvlLbl val="0"/>
      </c:catAx>
      <c:valAx>
        <c:axId val="56148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8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18.213118000000001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85488"/>
        <c:axId val="561485880"/>
      </c:barChart>
      <c:catAx>
        <c:axId val="56148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85880"/>
        <c:crosses val="autoZero"/>
        <c:auto val="1"/>
        <c:lblAlgn val="ctr"/>
        <c:lblOffset val="100"/>
        <c:noMultiLvlLbl val="0"/>
      </c:catAx>
      <c:valAx>
        <c:axId val="56148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8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이경진, ID : H1310198)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28일 09:01:31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2959.5216999999998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119.220184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30.679946999999999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67.188999999999993</v>
      </c>
      <c r="G8" s="59">
        <f>'DRIs DATA 입력'!G8</f>
        <v>12.375999999999999</v>
      </c>
      <c r="H8" s="59">
        <f>'DRIs DATA 입력'!H8</f>
        <v>20.434999999999999</v>
      </c>
      <c r="I8" s="46"/>
      <c r="J8" s="59" t="s">
        <v>216</v>
      </c>
      <c r="K8" s="59">
        <f>'DRIs DATA 입력'!K8</f>
        <v>4.6390000000000002</v>
      </c>
      <c r="L8" s="59">
        <f>'DRIs DATA 입력'!L8</f>
        <v>16.187999999999999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700.84230000000002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23.87059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6.8681299999999998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247.76936000000001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109.7149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2.5723712000000001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2.2807944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22.35256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3.4044951999999999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715.49770000000001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18.213118000000001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4.2737154999999998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2.5618246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852.78530000000001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1939.8887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6572.9539999999997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4151.8193000000001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273.26614000000001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182.46325999999999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23.225380000000001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18.973462999999999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1019.559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0.1137957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4.485131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453.33368000000002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147.23575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3"/>
      <c r="B5" s="63" t="s">
        <v>285</v>
      </c>
      <c r="C5" s="63" t="s">
        <v>286</v>
      </c>
      <c r="E5" s="63"/>
      <c r="F5" s="63" t="s">
        <v>50</v>
      </c>
      <c r="G5" s="63" t="s">
        <v>287</v>
      </c>
      <c r="H5" s="63" t="s">
        <v>46</v>
      </c>
      <c r="J5" s="63"/>
      <c r="K5" s="63" t="s">
        <v>288</v>
      </c>
      <c r="L5" s="63" t="s">
        <v>289</v>
      </c>
      <c r="N5" s="63"/>
      <c r="O5" s="63" t="s">
        <v>290</v>
      </c>
      <c r="P5" s="63" t="s">
        <v>292</v>
      </c>
      <c r="Q5" s="63" t="s">
        <v>293</v>
      </c>
      <c r="R5" s="63" t="s">
        <v>294</v>
      </c>
      <c r="S5" s="63" t="s">
        <v>286</v>
      </c>
      <c r="U5" s="63"/>
      <c r="V5" s="63" t="s">
        <v>290</v>
      </c>
      <c r="W5" s="63" t="s">
        <v>291</v>
      </c>
      <c r="X5" s="63" t="s">
        <v>293</v>
      </c>
      <c r="Y5" s="63" t="s">
        <v>294</v>
      </c>
      <c r="Z5" s="63" t="s">
        <v>286</v>
      </c>
    </row>
    <row r="6" spans="1:27" x14ac:dyDescent="0.3">
      <c r="A6" s="63" t="s">
        <v>281</v>
      </c>
      <c r="B6" s="63">
        <v>2200</v>
      </c>
      <c r="C6" s="63">
        <v>2959.5216999999998</v>
      </c>
      <c r="E6" s="63" t="s">
        <v>295</v>
      </c>
      <c r="F6" s="63">
        <v>55</v>
      </c>
      <c r="G6" s="63">
        <v>15</v>
      </c>
      <c r="H6" s="63">
        <v>7</v>
      </c>
      <c r="J6" s="63" t="s">
        <v>295</v>
      </c>
      <c r="K6" s="63">
        <v>0.1</v>
      </c>
      <c r="L6" s="63">
        <v>4</v>
      </c>
      <c r="N6" s="63" t="s">
        <v>296</v>
      </c>
      <c r="O6" s="63">
        <v>50</v>
      </c>
      <c r="P6" s="63">
        <v>60</v>
      </c>
      <c r="Q6" s="63">
        <v>0</v>
      </c>
      <c r="R6" s="63">
        <v>0</v>
      </c>
      <c r="S6" s="63">
        <v>119.220184</v>
      </c>
      <c r="U6" s="63" t="s">
        <v>297</v>
      </c>
      <c r="V6" s="63">
        <v>0</v>
      </c>
      <c r="W6" s="63">
        <v>0</v>
      </c>
      <c r="X6" s="63">
        <v>25</v>
      </c>
      <c r="Y6" s="63">
        <v>0</v>
      </c>
      <c r="Z6" s="63">
        <v>30.679946999999999</v>
      </c>
    </row>
    <row r="7" spans="1:27" x14ac:dyDescent="0.3">
      <c r="E7" s="63" t="s">
        <v>298</v>
      </c>
      <c r="F7" s="63">
        <v>65</v>
      </c>
      <c r="G7" s="63">
        <v>30</v>
      </c>
      <c r="H7" s="63">
        <v>20</v>
      </c>
      <c r="J7" s="63" t="s">
        <v>298</v>
      </c>
      <c r="K7" s="63">
        <v>1</v>
      </c>
      <c r="L7" s="63">
        <v>10</v>
      </c>
    </row>
    <row r="8" spans="1:27" x14ac:dyDescent="0.3">
      <c r="E8" s="63" t="s">
        <v>299</v>
      </c>
      <c r="F8" s="63">
        <v>67.188999999999993</v>
      </c>
      <c r="G8" s="63">
        <v>12.375999999999999</v>
      </c>
      <c r="H8" s="63">
        <v>20.434999999999999</v>
      </c>
      <c r="J8" s="63" t="s">
        <v>299</v>
      </c>
      <c r="K8" s="63">
        <v>4.6390000000000002</v>
      </c>
      <c r="L8" s="63">
        <v>16.187999999999999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3"/>
      <c r="B15" s="63" t="s">
        <v>290</v>
      </c>
      <c r="C15" s="63" t="s">
        <v>291</v>
      </c>
      <c r="D15" s="63" t="s">
        <v>305</v>
      </c>
      <c r="E15" s="63" t="s">
        <v>294</v>
      </c>
      <c r="F15" s="63" t="s">
        <v>286</v>
      </c>
      <c r="H15" s="63"/>
      <c r="I15" s="63" t="s">
        <v>290</v>
      </c>
      <c r="J15" s="63" t="s">
        <v>291</v>
      </c>
      <c r="K15" s="63" t="s">
        <v>293</v>
      </c>
      <c r="L15" s="63" t="s">
        <v>294</v>
      </c>
      <c r="M15" s="63" t="s">
        <v>286</v>
      </c>
      <c r="O15" s="63"/>
      <c r="P15" s="63" t="s">
        <v>290</v>
      </c>
      <c r="Q15" s="63" t="s">
        <v>291</v>
      </c>
      <c r="R15" s="63" t="s">
        <v>293</v>
      </c>
      <c r="S15" s="63" t="s">
        <v>294</v>
      </c>
      <c r="T15" s="63" t="s">
        <v>286</v>
      </c>
      <c r="V15" s="63"/>
      <c r="W15" s="63" t="s">
        <v>290</v>
      </c>
      <c r="X15" s="63" t="s">
        <v>291</v>
      </c>
      <c r="Y15" s="63" t="s">
        <v>293</v>
      </c>
      <c r="Z15" s="63" t="s">
        <v>294</v>
      </c>
      <c r="AA15" s="63" t="s">
        <v>306</v>
      </c>
    </row>
    <row r="16" spans="1:27" x14ac:dyDescent="0.3">
      <c r="A16" s="63" t="s">
        <v>307</v>
      </c>
      <c r="B16" s="63">
        <v>530</v>
      </c>
      <c r="C16" s="63">
        <v>750</v>
      </c>
      <c r="D16" s="63">
        <v>0</v>
      </c>
      <c r="E16" s="63">
        <v>3000</v>
      </c>
      <c r="F16" s="63">
        <v>700.84230000000002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23.87059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6.8681299999999998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247.76936000000001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290</v>
      </c>
      <c r="C25" s="63" t="s">
        <v>291</v>
      </c>
      <c r="D25" s="63" t="s">
        <v>293</v>
      </c>
      <c r="E25" s="63" t="s">
        <v>294</v>
      </c>
      <c r="F25" s="63" t="s">
        <v>286</v>
      </c>
      <c r="H25" s="63"/>
      <c r="I25" s="63" t="s">
        <v>290</v>
      </c>
      <c r="J25" s="63" t="s">
        <v>291</v>
      </c>
      <c r="K25" s="63" t="s">
        <v>293</v>
      </c>
      <c r="L25" s="63" t="s">
        <v>294</v>
      </c>
      <c r="M25" s="63" t="s">
        <v>286</v>
      </c>
      <c r="O25" s="63"/>
      <c r="P25" s="63" t="s">
        <v>318</v>
      </c>
      <c r="Q25" s="63" t="s">
        <v>291</v>
      </c>
      <c r="R25" s="63" t="s">
        <v>293</v>
      </c>
      <c r="S25" s="63" t="s">
        <v>294</v>
      </c>
      <c r="T25" s="63" t="s">
        <v>286</v>
      </c>
      <c r="V25" s="63"/>
      <c r="W25" s="63" t="s">
        <v>290</v>
      </c>
      <c r="X25" s="63" t="s">
        <v>291</v>
      </c>
      <c r="Y25" s="63" t="s">
        <v>293</v>
      </c>
      <c r="Z25" s="63" t="s">
        <v>294</v>
      </c>
      <c r="AA25" s="63" t="s">
        <v>286</v>
      </c>
      <c r="AC25" s="63"/>
      <c r="AD25" s="63" t="s">
        <v>290</v>
      </c>
      <c r="AE25" s="63" t="s">
        <v>291</v>
      </c>
      <c r="AF25" s="63" t="s">
        <v>293</v>
      </c>
      <c r="AG25" s="63" t="s">
        <v>294</v>
      </c>
      <c r="AH25" s="63" t="s">
        <v>286</v>
      </c>
      <c r="AJ25" s="63"/>
      <c r="AK25" s="63" t="s">
        <v>290</v>
      </c>
      <c r="AL25" s="63" t="s">
        <v>291</v>
      </c>
      <c r="AM25" s="63" t="s">
        <v>293</v>
      </c>
      <c r="AN25" s="63" t="s">
        <v>294</v>
      </c>
      <c r="AO25" s="63" t="s">
        <v>286</v>
      </c>
      <c r="AQ25" s="63"/>
      <c r="AR25" s="63" t="s">
        <v>290</v>
      </c>
      <c r="AS25" s="63" t="s">
        <v>291</v>
      </c>
      <c r="AT25" s="63" t="s">
        <v>293</v>
      </c>
      <c r="AU25" s="63" t="s">
        <v>319</v>
      </c>
      <c r="AV25" s="63" t="s">
        <v>286</v>
      </c>
      <c r="AX25" s="63"/>
      <c r="AY25" s="63" t="s">
        <v>290</v>
      </c>
      <c r="AZ25" s="63" t="s">
        <v>291</v>
      </c>
      <c r="BA25" s="63" t="s">
        <v>293</v>
      </c>
      <c r="BB25" s="63" t="s">
        <v>294</v>
      </c>
      <c r="BC25" s="63" t="s">
        <v>286</v>
      </c>
      <c r="BE25" s="63"/>
      <c r="BF25" s="63" t="s">
        <v>290</v>
      </c>
      <c r="BG25" s="63" t="s">
        <v>291</v>
      </c>
      <c r="BH25" s="63" t="s">
        <v>293</v>
      </c>
      <c r="BI25" s="63" t="s">
        <v>294</v>
      </c>
      <c r="BJ25" s="63" t="s">
        <v>286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109.7149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2.5723712000000001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2.2807944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22.35256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3.4044951999999999</v>
      </c>
      <c r="AJ26" s="63" t="s">
        <v>320</v>
      </c>
      <c r="AK26" s="63">
        <v>320</v>
      </c>
      <c r="AL26" s="63">
        <v>400</v>
      </c>
      <c r="AM26" s="63">
        <v>0</v>
      </c>
      <c r="AN26" s="63">
        <v>1000</v>
      </c>
      <c r="AO26" s="63">
        <v>715.49770000000001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18.213118000000001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4.2737154999999998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2.5618246</v>
      </c>
    </row>
    <row r="33" spans="1:68" x14ac:dyDescent="0.3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290</v>
      </c>
      <c r="C35" s="63" t="s">
        <v>291</v>
      </c>
      <c r="D35" s="63" t="s">
        <v>293</v>
      </c>
      <c r="E35" s="63" t="s">
        <v>294</v>
      </c>
      <c r="F35" s="63" t="s">
        <v>286</v>
      </c>
      <c r="H35" s="63"/>
      <c r="I35" s="63" t="s">
        <v>290</v>
      </c>
      <c r="J35" s="63" t="s">
        <v>291</v>
      </c>
      <c r="K35" s="63" t="s">
        <v>293</v>
      </c>
      <c r="L35" s="63" t="s">
        <v>294</v>
      </c>
      <c r="M35" s="63" t="s">
        <v>286</v>
      </c>
      <c r="O35" s="63"/>
      <c r="P35" s="63" t="s">
        <v>290</v>
      </c>
      <c r="Q35" s="63" t="s">
        <v>291</v>
      </c>
      <c r="R35" s="63" t="s">
        <v>293</v>
      </c>
      <c r="S35" s="63" t="s">
        <v>294</v>
      </c>
      <c r="T35" s="63" t="s">
        <v>286</v>
      </c>
      <c r="V35" s="63"/>
      <c r="W35" s="63" t="s">
        <v>290</v>
      </c>
      <c r="X35" s="63" t="s">
        <v>291</v>
      </c>
      <c r="Y35" s="63" t="s">
        <v>293</v>
      </c>
      <c r="Z35" s="63" t="s">
        <v>294</v>
      </c>
      <c r="AA35" s="63" t="s">
        <v>286</v>
      </c>
      <c r="AC35" s="63"/>
      <c r="AD35" s="63" t="s">
        <v>290</v>
      </c>
      <c r="AE35" s="63" t="s">
        <v>291</v>
      </c>
      <c r="AF35" s="63" t="s">
        <v>293</v>
      </c>
      <c r="AG35" s="63" t="s">
        <v>319</v>
      </c>
      <c r="AH35" s="63" t="s">
        <v>286</v>
      </c>
      <c r="AJ35" s="63"/>
      <c r="AK35" s="63" t="s">
        <v>290</v>
      </c>
      <c r="AL35" s="63" t="s">
        <v>291</v>
      </c>
      <c r="AM35" s="63" t="s">
        <v>293</v>
      </c>
      <c r="AN35" s="63" t="s">
        <v>294</v>
      </c>
      <c r="AO35" s="63" t="s">
        <v>286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852.78530000000001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1939.8887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6572.9539999999997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4151.8193000000001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273.26614000000001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182.46325999999999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318</v>
      </c>
      <c r="C45" s="63" t="s">
        <v>291</v>
      </c>
      <c r="D45" s="63" t="s">
        <v>293</v>
      </c>
      <c r="E45" s="63" t="s">
        <v>294</v>
      </c>
      <c r="F45" s="63" t="s">
        <v>286</v>
      </c>
      <c r="H45" s="63"/>
      <c r="I45" s="63" t="s">
        <v>290</v>
      </c>
      <c r="J45" s="63" t="s">
        <v>291</v>
      </c>
      <c r="K45" s="63" t="s">
        <v>293</v>
      </c>
      <c r="L45" s="63" t="s">
        <v>294</v>
      </c>
      <c r="M45" s="63" t="s">
        <v>286</v>
      </c>
      <c r="O45" s="63"/>
      <c r="P45" s="63" t="s">
        <v>290</v>
      </c>
      <c r="Q45" s="63" t="s">
        <v>291</v>
      </c>
      <c r="R45" s="63" t="s">
        <v>293</v>
      </c>
      <c r="S45" s="63" t="s">
        <v>294</v>
      </c>
      <c r="T45" s="63" t="s">
        <v>286</v>
      </c>
      <c r="V45" s="63"/>
      <c r="W45" s="63" t="s">
        <v>290</v>
      </c>
      <c r="X45" s="63" t="s">
        <v>291</v>
      </c>
      <c r="Y45" s="63" t="s">
        <v>293</v>
      </c>
      <c r="Z45" s="63" t="s">
        <v>294</v>
      </c>
      <c r="AA45" s="63" t="s">
        <v>286</v>
      </c>
      <c r="AC45" s="63"/>
      <c r="AD45" s="63" t="s">
        <v>290</v>
      </c>
      <c r="AE45" s="63" t="s">
        <v>291</v>
      </c>
      <c r="AF45" s="63" t="s">
        <v>293</v>
      </c>
      <c r="AG45" s="63" t="s">
        <v>294</v>
      </c>
      <c r="AH45" s="63" t="s">
        <v>286</v>
      </c>
      <c r="AJ45" s="63"/>
      <c r="AK45" s="63" t="s">
        <v>290</v>
      </c>
      <c r="AL45" s="63" t="s">
        <v>291</v>
      </c>
      <c r="AM45" s="63" t="s">
        <v>293</v>
      </c>
      <c r="AN45" s="63" t="s">
        <v>294</v>
      </c>
      <c r="AO45" s="63" t="s">
        <v>286</v>
      </c>
      <c r="AQ45" s="63"/>
      <c r="AR45" s="63" t="s">
        <v>290</v>
      </c>
      <c r="AS45" s="63" t="s">
        <v>291</v>
      </c>
      <c r="AT45" s="63" t="s">
        <v>293</v>
      </c>
      <c r="AU45" s="63" t="s">
        <v>294</v>
      </c>
      <c r="AV45" s="63" t="s">
        <v>286</v>
      </c>
      <c r="AX45" s="63"/>
      <c r="AY45" s="63" t="s">
        <v>290</v>
      </c>
      <c r="AZ45" s="63" t="s">
        <v>291</v>
      </c>
      <c r="BA45" s="63" t="s">
        <v>293</v>
      </c>
      <c r="BB45" s="63" t="s">
        <v>294</v>
      </c>
      <c r="BC45" s="63" t="s">
        <v>286</v>
      </c>
      <c r="BE45" s="63"/>
      <c r="BF45" s="63" t="s">
        <v>290</v>
      </c>
      <c r="BG45" s="63" t="s">
        <v>291</v>
      </c>
      <c r="BH45" s="63" t="s">
        <v>293</v>
      </c>
      <c r="BI45" s="63" t="s">
        <v>294</v>
      </c>
      <c r="BJ45" s="63" t="s">
        <v>286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23.225380000000001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18.973462999999999</v>
      </c>
      <c r="O46" s="63" t="s">
        <v>336</v>
      </c>
      <c r="P46" s="63">
        <v>600</v>
      </c>
      <c r="Q46" s="63">
        <v>800</v>
      </c>
      <c r="R46" s="63">
        <v>0</v>
      </c>
      <c r="S46" s="63">
        <v>10000</v>
      </c>
      <c r="T46" s="63">
        <v>1019.559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0.1137957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4.485131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453.33368000000002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147.23575</v>
      </c>
      <c r="AX46" s="63" t="s">
        <v>337</v>
      </c>
      <c r="AY46" s="63"/>
      <c r="AZ46" s="63"/>
      <c r="BA46" s="63"/>
      <c r="BB46" s="63"/>
      <c r="BC46" s="63"/>
      <c r="BE46" s="63" t="s">
        <v>338</v>
      </c>
      <c r="BF46" s="63"/>
      <c r="BG46" s="63"/>
      <c r="BH46" s="63"/>
      <c r="BI46" s="63"/>
      <c r="BJ46" s="63"/>
    </row>
  </sheetData>
  <mergeCells count="38"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339</v>
      </c>
      <c r="B2" s="61" t="s">
        <v>340</v>
      </c>
      <c r="C2" s="61" t="s">
        <v>341</v>
      </c>
      <c r="D2" s="61">
        <v>54</v>
      </c>
      <c r="E2" s="61">
        <v>2959.5216999999998</v>
      </c>
      <c r="F2" s="61">
        <v>391.99945000000002</v>
      </c>
      <c r="G2" s="61">
        <v>72.205420000000004</v>
      </c>
      <c r="H2" s="61">
        <v>29.107824000000001</v>
      </c>
      <c r="I2" s="61">
        <v>43.097594999999998</v>
      </c>
      <c r="J2" s="61">
        <v>119.220184</v>
      </c>
      <c r="K2" s="61">
        <v>50.121127999999999</v>
      </c>
      <c r="L2" s="61">
        <v>69.099050000000005</v>
      </c>
      <c r="M2" s="61">
        <v>30.679946999999999</v>
      </c>
      <c r="N2" s="61">
        <v>4.0553160000000004</v>
      </c>
      <c r="O2" s="61">
        <v>16.551822999999999</v>
      </c>
      <c r="P2" s="61">
        <v>1452.7123999999999</v>
      </c>
      <c r="Q2" s="61">
        <v>31.414169999999999</v>
      </c>
      <c r="R2" s="61">
        <v>700.84230000000002</v>
      </c>
      <c r="S2" s="61">
        <v>195.97237000000001</v>
      </c>
      <c r="T2" s="61">
        <v>6058.4375</v>
      </c>
      <c r="U2" s="61">
        <v>6.8681299999999998</v>
      </c>
      <c r="V2" s="61">
        <v>23.87059</v>
      </c>
      <c r="W2" s="61">
        <v>247.76936000000001</v>
      </c>
      <c r="X2" s="61">
        <v>109.7149</v>
      </c>
      <c r="Y2" s="61">
        <v>2.5723712000000001</v>
      </c>
      <c r="Z2" s="61">
        <v>2.2807944</v>
      </c>
      <c r="AA2" s="61">
        <v>22.35256</v>
      </c>
      <c r="AB2" s="61">
        <v>3.4044951999999999</v>
      </c>
      <c r="AC2" s="61">
        <v>715.49770000000001</v>
      </c>
      <c r="AD2" s="61">
        <v>18.213118000000001</v>
      </c>
      <c r="AE2" s="61">
        <v>4.2737154999999998</v>
      </c>
      <c r="AF2" s="61">
        <v>2.5618246</v>
      </c>
      <c r="AG2" s="61">
        <v>852.78530000000001</v>
      </c>
      <c r="AH2" s="61">
        <v>350.51920000000001</v>
      </c>
      <c r="AI2" s="61">
        <v>502.26607999999999</v>
      </c>
      <c r="AJ2" s="61">
        <v>1939.8887</v>
      </c>
      <c r="AK2" s="61">
        <v>6572.9539999999997</v>
      </c>
      <c r="AL2" s="61">
        <v>273.26614000000001</v>
      </c>
      <c r="AM2" s="61">
        <v>4151.8193000000001</v>
      </c>
      <c r="AN2" s="61">
        <v>182.46325999999999</v>
      </c>
      <c r="AO2" s="61">
        <v>23.225380000000001</v>
      </c>
      <c r="AP2" s="61">
        <v>13.093709</v>
      </c>
      <c r="AQ2" s="61">
        <v>10.13167</v>
      </c>
      <c r="AR2" s="61">
        <v>18.973462999999999</v>
      </c>
      <c r="AS2" s="61">
        <v>1019.559</v>
      </c>
      <c r="AT2" s="61">
        <v>0.1137957</v>
      </c>
      <c r="AU2" s="61">
        <v>4.485131</v>
      </c>
      <c r="AV2" s="61">
        <v>453.33368000000002</v>
      </c>
      <c r="AW2" s="61">
        <v>147.23575</v>
      </c>
      <c r="AX2" s="61">
        <v>0.107991114</v>
      </c>
      <c r="AY2" s="61">
        <v>2.5096729999999998</v>
      </c>
      <c r="AZ2" s="61">
        <v>563.34529999999995</v>
      </c>
      <c r="BA2" s="61">
        <v>72.570089999999993</v>
      </c>
      <c r="BB2" s="61">
        <v>24.19774</v>
      </c>
      <c r="BC2" s="61">
        <v>26.739038000000001</v>
      </c>
      <c r="BD2" s="61">
        <v>21.617799999999999</v>
      </c>
      <c r="BE2" s="61">
        <v>1.4353297</v>
      </c>
      <c r="BF2" s="61">
        <v>7.883057</v>
      </c>
      <c r="BG2" s="61">
        <v>1.1101958E-2</v>
      </c>
      <c r="BH2" s="61">
        <v>5.4574459999999998E-2</v>
      </c>
      <c r="BI2" s="61">
        <v>4.0921472E-2</v>
      </c>
      <c r="BJ2" s="61">
        <v>0.1525967</v>
      </c>
      <c r="BK2" s="61">
        <v>8.5399680000000004E-4</v>
      </c>
      <c r="BL2" s="61">
        <v>0.30520913</v>
      </c>
      <c r="BM2" s="61">
        <v>3.7794976</v>
      </c>
      <c r="BN2" s="61">
        <v>0.69402235999999995</v>
      </c>
      <c r="BO2" s="61">
        <v>63.568474000000002</v>
      </c>
      <c r="BP2" s="61">
        <v>9.6666155000000007</v>
      </c>
      <c r="BQ2" s="61">
        <v>18.995570000000001</v>
      </c>
      <c r="BR2" s="61">
        <v>76.98039</v>
      </c>
      <c r="BS2" s="61">
        <v>51.043309999999998</v>
      </c>
      <c r="BT2" s="61">
        <v>8.0656199999999991</v>
      </c>
      <c r="BU2" s="61">
        <v>1.7769753999999999E-2</v>
      </c>
      <c r="BV2" s="61">
        <v>0.11930436</v>
      </c>
      <c r="BW2" s="61">
        <v>0.5860573</v>
      </c>
      <c r="BX2" s="61">
        <v>1.6796939</v>
      </c>
      <c r="BY2" s="61">
        <v>0.25913694999999998</v>
      </c>
      <c r="BZ2" s="61">
        <v>9.5534446999999997E-4</v>
      </c>
      <c r="CA2" s="61">
        <v>1.6487635</v>
      </c>
      <c r="CB2" s="61">
        <v>6.4551070000000002E-2</v>
      </c>
      <c r="CC2" s="61">
        <v>0.28227960000000002</v>
      </c>
      <c r="CD2" s="61">
        <v>3.1794636000000001</v>
      </c>
      <c r="CE2" s="61">
        <v>7.9541559999999997E-2</v>
      </c>
      <c r="CF2" s="61">
        <v>0.37453513999999999</v>
      </c>
      <c r="CG2" s="61">
        <v>0</v>
      </c>
      <c r="CH2" s="61">
        <v>3.6369446999999999E-2</v>
      </c>
      <c r="CI2" s="61">
        <v>4.6815999999999998E-7</v>
      </c>
      <c r="CJ2" s="61">
        <v>6.9698495999999999</v>
      </c>
      <c r="CK2" s="61">
        <v>1.9523878000000001E-2</v>
      </c>
      <c r="CL2" s="61">
        <v>0.73671149999999996</v>
      </c>
      <c r="CM2" s="61">
        <v>3.4549458</v>
      </c>
      <c r="CN2" s="61">
        <v>4020.6577000000002</v>
      </c>
      <c r="CO2" s="61">
        <v>6949.5595999999996</v>
      </c>
      <c r="CP2" s="61">
        <v>4635.2896000000001</v>
      </c>
      <c r="CQ2" s="61">
        <v>1595.3989999999999</v>
      </c>
      <c r="CR2" s="61">
        <v>804.2296</v>
      </c>
      <c r="CS2" s="61">
        <v>746.35375999999997</v>
      </c>
      <c r="CT2" s="61">
        <v>3971.7336</v>
      </c>
      <c r="CU2" s="61">
        <v>2575.8516</v>
      </c>
      <c r="CV2" s="61">
        <v>2290.1352999999999</v>
      </c>
      <c r="CW2" s="61">
        <v>2946.0963999999999</v>
      </c>
      <c r="CX2" s="61">
        <v>792.01409999999998</v>
      </c>
      <c r="CY2" s="61">
        <v>4877.0940000000001</v>
      </c>
      <c r="CZ2" s="61">
        <v>2448.7764000000002</v>
      </c>
      <c r="DA2" s="61">
        <v>5940.8950000000004</v>
      </c>
      <c r="DB2" s="61">
        <v>5425.32</v>
      </c>
      <c r="DC2" s="61">
        <v>8605.7469999999994</v>
      </c>
      <c r="DD2" s="61">
        <v>13927.998</v>
      </c>
      <c r="DE2" s="61">
        <v>3149.8447000000001</v>
      </c>
      <c r="DF2" s="61">
        <v>6124.2659999999996</v>
      </c>
      <c r="DG2" s="61">
        <v>3308.7910000000002</v>
      </c>
      <c r="DH2" s="61">
        <v>214.53013999999999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72.570089999999993</v>
      </c>
      <c r="B6">
        <f>BB2</f>
        <v>24.19774</v>
      </c>
      <c r="C6">
        <f>BC2</f>
        <v>26.739038000000001</v>
      </c>
      <c r="D6">
        <f>BD2</f>
        <v>21.617799999999999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1" sqref="L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24940</v>
      </c>
      <c r="C2" s="56">
        <f ca="1">YEAR(TODAY())-YEAR(B2)+IF(TODAY()&gt;=DATE(YEAR(TODAY()),MONTH(B2),DAY(B2)),0,-1)</f>
        <v>54</v>
      </c>
      <c r="E2" s="52">
        <v>168.2</v>
      </c>
      <c r="F2" s="53" t="s">
        <v>39</v>
      </c>
      <c r="G2" s="52">
        <v>68.3</v>
      </c>
      <c r="H2" s="51" t="s">
        <v>41</v>
      </c>
      <c r="I2" s="72">
        <f>ROUND(G3/E3^2,1)</f>
        <v>24.1</v>
      </c>
    </row>
    <row r="3" spans="1:9" x14ac:dyDescent="0.3">
      <c r="E3" s="51">
        <f>E2/100</f>
        <v>1.6819999999999999</v>
      </c>
      <c r="F3" s="51" t="s">
        <v>40</v>
      </c>
      <c r="G3" s="51">
        <f>G2</f>
        <v>68.3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이경진, ID : H1310198)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28일 09:01:31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168.2</v>
      </c>
      <c r="L12" s="129"/>
      <c r="M12" s="122">
        <f>'개인정보 및 신체계측 입력'!G2</f>
        <v>68.3</v>
      </c>
      <c r="N12" s="123"/>
      <c r="O12" s="118" t="s">
        <v>271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이경진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67.188999999999993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12.375999999999999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20.434999999999999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16.2</v>
      </c>
      <c r="L72" s="36" t="s">
        <v>53</v>
      </c>
      <c r="M72" s="36">
        <f>ROUND('DRIs DATA'!K8,1)</f>
        <v>4.5999999999999996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93.45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198.92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109.71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226.97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106.6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438.2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232.25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2022-04-28T00:06:59Z</dcterms:modified>
</cp:coreProperties>
</file>