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<sst xmlns="http://schemas.openxmlformats.org/spreadsheetml/2006/main" count="692" uniqueCount="337">
  <si>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</si>
  <si>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</si>
  <si>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</si>
  <si>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</si>
  <si>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</si>
  <si>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</si>
  <si>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</si>
  <si>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</si>
  <si>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</si>
  <si>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</si>
  <si>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</si>
  <si>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</si>
  <si>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</si>
  <si>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</si>
  <si>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</si>
  <si>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</si>
  <si>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</si>
  <si>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</si>
  <si>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</si>
  <si>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</si>
  <si>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</si>
  <si>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</si>
  <si>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</si>
  <si>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</si>
  <si>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</si>
  <si>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</si>
  <si>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</si>
  <si>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</si>
  <si>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</si>
  <si>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</si>
  <si>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</si>
  <si>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</si>
  <si>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</si>
  <si>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</si>
  <si>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</si>
  <si>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</si>
  <si>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</si>
  <si>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</si>
  <si>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</si>
  <si>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</si>
  <si>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</si>
  <si>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</si>
  <si>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</si>
  <si>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</si>
  <si>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</si>
  <si>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</si>
  <si>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</si>
  <si>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</si>
  <si>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</si>
  <si>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</si>
  <si>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</si>
  <si>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</si>
  <si>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</si>
  <si>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</si>
  <si>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</si>
  <si>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</si>
  <si>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</si>
  <si>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</si>
  <si>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</si>
  <si>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</si>
  <si>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</si>
  <si>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</si>
  <si>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</si>
  <si>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</si>
  <si>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</si>
  <si>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</si>
  <si>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</si>
  <si>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</si>
  <si>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</si>
  <si>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</si>
  <si>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</si>
  <si>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</si>
  <si>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</si>
  <si>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</si>
  <si>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</si>
  <si>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</si>
  <si>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</si>
  <si>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</si>
  <si>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</si>
  <si>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</si>
  <si>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</si>
  <si>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</si>
  <si>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</si>
  <si>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</si>
  <si>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</si>
  <si>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</si>
  <si>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</si>
  <si>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</si>
  <si>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</si>
  <si>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</si>
  <si>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</si>
  <si>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</si>
  <si>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</si>
  <si>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</si>
  <si>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</si>
  <si>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</si>
  <si>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</si>
  <si>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</si>
  <si>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</si>
  <si>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</si>
  <si>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</si>
  <si>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</si>
  <si>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</si>
  <si>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</si>
  <si>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</si>
  <si>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</si>
  <si>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</si>
  <si>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</si>
  <si>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</si>
  <si>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</si>
  <si>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</si>
  <si>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</si>
  <si>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</si>
  <si>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</si>
  <si>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</si>
  <si>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</si>
  <si>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</si>
  <si>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</si>
  <si>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</si>
  <si>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</si>
  <si>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</si>
  <si>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</si>
  <si>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</si>
  <si>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</si>
  <si>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</si>
  <si>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</si>
  <si>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</si>
  <si>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</si>
  <si>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</si>
  <si>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</si>
  <si>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</si>
  <si>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</si>
  <si>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</si>
  <si>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</si>
  <si>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</si>
  <si>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</si>
  <si>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</si>
  <si>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</si>
  <si>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</si>
  <si>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</si>
  <si>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</si>
  <si>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</si>
  <si>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</si>
  <si>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</si>
  <si>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</si>
  <si>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</si>
  <si>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</si>
  <si>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</si>
  <si>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</si>
  <si>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</si>
  <si>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</si>
  <si>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</si>
  <si>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</si>
  <si>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</si>
  <si>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</si>
  <si>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</si>
  <si>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</si>
  <si>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</si>
  <si>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</si>
  <si>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</si>
  <si>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</si>
  <si>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</si>
  <si>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</si>
  <si>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</si>
  <si>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</si>
  <si>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</si>
  <si>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</si>
  <si>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</si>
  <si>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</si>
  <si>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</si>
  <si>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</si>
  <si>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</si>
  <si>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</si>
  <si>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</si>
  <si>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</si>
  <si>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</si>
  <si>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</si>
  <si>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</si>
  <si>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</si>
  <si>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</si>
  <si>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</si>
  <si>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</si>
  <si>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</si>
  <si>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</si>
  <si>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</si>
  <si>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</si>
  <si>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</si>
  <si>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</si>
  <si>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</si>
  <si>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</si>
  <si>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</si>
  <si>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</si>
  <si>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</si>
  <si>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</si>
  <si>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</si>
  <si>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</si>
  <si>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</si>
  <si>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</si>
  <si>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</si>
  <si>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</si>
  <si>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</si>
  <si>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</si>
  <si>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</si>
  <si>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</si>
  <si>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</si>
  <si>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</si>
  <si>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</si>
  <si>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</si>
  <si>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</si>
  <si>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</si>
  <si>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</si>
  <si>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</si>
  <si>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</si>
  <si>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</si>
  <si>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</si>
  <si>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</si>
  <si>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</si>
  <si>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</si>
  <si>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</si>
  <si>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</si>
  <si>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</si>
  <si>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</si>
  <si>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</si>
  <si>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</si>
  <si>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</si>
  <si>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</si>
  <si>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</si>
  <si>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</si>
  <si>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</si>
  <si>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</si>
  <si>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</si>
  <si>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</si>
  <si>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</si>
  <si>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</si>
  <si>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</si>
  <si>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</si>
  <si>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</si>
  <si>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</si>
  <si>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</si>
  <si>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</si>
  <si>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</si>
  <si>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</si>
  <si>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</si>
  <si>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</si>
  <si>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</si>
  <si>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</si>
  <si>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</si>
  <si>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</si>
  <si>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</si>
  <si>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</si>
  <si>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</si>
  <si>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</si>
  <si>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</si>
  <si>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</si>
  <si>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</si>
  <si>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</si>
  <si>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</si>
  <si>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</si>
  <si>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</si>
  <si>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</si>
  <si>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</si>
  <si>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</si>
  <si>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</si>
  <si>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</si>
  <si>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</si>
  <si>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</si>
  <si>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</si>
  <si>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</si>
  <si>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</si>
  <si>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</si>
  <si>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</si>
  <si>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</si>
  <si>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</si>
  <si>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</si>
  <si>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</si>
  <si>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</si>
  <si>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</si>
  <si>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</si>
  <si>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</si>
  <si>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</si>
  <si>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</si>
  <si>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</si>
  <si>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</si>
  <si>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</si>
  <si>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</si>
  <si>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</si>
  <si>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</si>
  <si>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</si>
  <si>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</si>
  <si>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</si>
  <si>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</si>
  <si>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</si>
  <si>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</si>
  <si>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</si>
  <si>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</si>
  <si>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</si>
  <si>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</si>
  <si>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</si>
  <si>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</si>
  <si>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</si>
  <si>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</si>
  <si>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</si>
  <si>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</si>
  <si>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</si>
  <si>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</si>
  <si>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</si>
  <si>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</si>
  <si>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</si>
  <si>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</si>
  <si>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</si>
  <si>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</si>
  <si>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</si>
  <si>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</si>
  <si>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</si>
  <si>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</si>
  <si>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</si>
  <si>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</si>
  <si>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</si>
  <si>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</si>
  <si>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</si>
  <si>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</si>
  <si>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</si>
  <si>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</si>
  <si>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</si>
  <si>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</si>
  <si>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</si>
  <si>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</si>
  <si>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</si>
  <si>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</si>
  <si>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</si>
  <si>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</si>
  <si>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</si>
  <si>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</si>
  <si>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H1310200</t>
  </si>
  <si>
    <t>김한국</t>
  </si>
  <si>
    <t>(설문지 : FFQ 95문항 설문지, 사용자 : 김한국, ID : H1310200)</t>
  </si>
  <si>
    <t>2022년 05월 09일 10:39:25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</si>
</sst>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75.878190000000004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810040"/>
        <c:axId val="186802984"/>
      </c:barChart>
      <c:catAx>
        <c:axId val="18681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802984"/>
        <c:crosses val="autoZero"/>
        <c:auto val="1"/>
        <c:lblAlgn val="ctr"/>
        <c:lblOffset val="100"/>
        <c:noMultiLvlLbl val="0"/>
      </c:catAx>
      <c:valAx>
        <c:axId val="18680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81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2.3079662000000001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4704"/>
        <c:axId val="553613920"/>
      </c:barChart>
      <c:catAx>
        <c:axId val="55361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13920"/>
        <c:crosses val="autoZero"/>
        <c:auto val="1"/>
        <c:lblAlgn val="ctr"/>
        <c:lblOffset val="100"/>
        <c:noMultiLvlLbl val="0"/>
      </c:catAx>
      <c:valAx>
        <c:axId val="55361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0.61281699999999995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0784"/>
        <c:axId val="553609216"/>
      </c:barChart>
      <c:catAx>
        <c:axId val="55361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9216"/>
        <c:crosses val="autoZero"/>
        <c:auto val="1"/>
        <c:lblAlgn val="ctr"/>
        <c:lblOffset val="100"/>
        <c:noMultiLvlLbl val="0"/>
      </c:catAx>
      <c:valAx>
        <c:axId val="55360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1263.9069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2744"/>
        <c:axId val="553608040"/>
      </c:barChart>
      <c:catAx>
        <c:axId val="55361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8040"/>
        <c:crosses val="autoZero"/>
        <c:auto val="1"/>
        <c:lblAlgn val="ctr"/>
        <c:lblOffset val="100"/>
        <c:noMultiLvlLbl val="0"/>
      </c:catAx>
      <c:valAx>
        <c:axId val="55360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3036.4672999999998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0000"/>
        <c:axId val="553611176"/>
      </c:barChart>
      <c:catAx>
        <c:axId val="5536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11176"/>
        <c:crosses val="autoZero"/>
        <c:auto val="1"/>
        <c:lblAlgn val="ctr"/>
        <c:lblOffset val="100"/>
        <c:noMultiLvlLbl val="0"/>
      </c:catAx>
      <c:valAx>
        <c:axId val="5536111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55.709324000000002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4312"/>
        <c:axId val="553608432"/>
      </c:barChart>
      <c:catAx>
        <c:axId val="55361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8432"/>
        <c:crosses val="autoZero"/>
        <c:auto val="1"/>
        <c:lblAlgn val="ctr"/>
        <c:lblOffset val="100"/>
        <c:noMultiLvlLbl val="0"/>
      </c:catAx>
      <c:valAx>
        <c:axId val="55360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114.27625999999999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1568"/>
        <c:axId val="553607256"/>
      </c:barChart>
      <c:catAx>
        <c:axId val="55361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07256"/>
        <c:crosses val="autoZero"/>
        <c:auto val="1"/>
        <c:lblAlgn val="ctr"/>
        <c:lblOffset val="100"/>
        <c:noMultiLvlLbl val="0"/>
      </c:catAx>
      <c:valAx>
        <c:axId val="553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11.219832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11960"/>
        <c:axId val="553612352"/>
      </c:barChart>
      <c:catAx>
        <c:axId val="55361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12352"/>
        <c:crosses val="autoZero"/>
        <c:auto val="1"/>
        <c:lblAlgn val="ctr"/>
        <c:lblOffset val="100"/>
        <c:noMultiLvlLbl val="0"/>
      </c:catAx>
      <c:valAx>
        <c:axId val="553612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1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2084.11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5800"/>
        <c:axId val="102797760"/>
      </c:barChart>
      <c:catAx>
        <c:axId val="10279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797760"/>
        <c:crosses val="autoZero"/>
        <c:auto val="1"/>
        <c:lblAlgn val="ctr"/>
        <c:lblOffset val="100"/>
        <c:noMultiLvlLbl val="0"/>
      </c:catAx>
      <c:valAx>
        <c:axId val="102797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0.27972358000000003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9720"/>
        <c:axId val="102801680"/>
      </c:barChart>
      <c:catAx>
        <c:axId val="10279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1680"/>
        <c:crosses val="autoZero"/>
        <c:auto val="1"/>
        <c:lblAlgn val="ctr"/>
        <c:lblOffset val="100"/>
        <c:noMultiLvlLbl val="0"/>
      </c:catAx>
      <c:valAx>
        <c:axId val="10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3.0190036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8152"/>
        <c:axId val="102800896"/>
      </c:barChart>
      <c:catAx>
        <c:axId val="1027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0896"/>
        <c:crosses val="autoZero"/>
        <c:auto val="1"/>
        <c:lblAlgn val="ctr"/>
        <c:lblOffset val="100"/>
        <c:noMultiLvlLbl val="0"/>
      </c:catAx>
      <c:valAx>
        <c:axId val="10280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30.127068000000001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673480"/>
        <c:axId val="257673872"/>
      </c:barChart>
      <c:catAx>
        <c:axId val="25767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673872"/>
        <c:crosses val="autoZero"/>
        <c:auto val="1"/>
        <c:lblAlgn val="ctr"/>
        <c:lblOffset val="100"/>
        <c:noMultiLvlLbl val="0"/>
      </c:catAx>
      <c:valAx>
        <c:axId val="257673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67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190.41171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796976"/>
        <c:axId val="102795408"/>
      </c:barChart>
      <c:catAx>
        <c:axId val="1027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795408"/>
        <c:crosses val="autoZero"/>
        <c:auto val="1"/>
        <c:lblAlgn val="ctr"/>
        <c:lblOffset val="100"/>
        <c:noMultiLvlLbl val="0"/>
      </c:catAx>
      <c:valAx>
        <c:axId val="10279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86.665149999999997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801288"/>
        <c:axId val="102800504"/>
      </c:barChart>
      <c:catAx>
        <c:axId val="10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0504"/>
        <c:crosses val="autoZero"/>
        <c:auto val="1"/>
        <c:lblAlgn val="ctr"/>
        <c:lblOffset val="100"/>
        <c:noMultiLvlLbl val="0"/>
      </c:catAx>
      <c:valAx>
        <c:axId val="10280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5.2530000000000001</c:v>
                </c:pt>
                <c:pt idx="1">
                  <c:v>17.777999999999999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2798936"/>
        <c:axId val="102802464"/>
      </c:barChart>
      <c:catAx>
        <c:axId val="10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02464"/>
        <c:crosses val="autoZero"/>
        <c:auto val="1"/>
        <c:lblAlgn val="ctr"/>
        <c:lblOffset val="100"/>
        <c:noMultiLvlLbl val="0"/>
      </c:catAx>
      <c:valAx>
        <c:axId val="10280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17.120954999999999</c:v>
                </c:pt>
                <c:pt idx="1">
                  <c:v>19.497026000000002</c:v>
                </c:pt>
                <c:pt idx="2">
                  <c:v>27.594771999999999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560.71699999999998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71608"/>
        <c:axId val="562666120"/>
      </c:barChart>
      <c:catAx>
        <c:axId val="56267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6120"/>
        <c:crosses val="autoZero"/>
        <c:auto val="1"/>
        <c:lblAlgn val="ctr"/>
        <c:lblOffset val="100"/>
        <c:noMultiLvlLbl val="0"/>
      </c:catAx>
      <c:valAx>
        <c:axId val="562666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7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19.31043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70040"/>
        <c:axId val="562670432"/>
      </c:barChart>
      <c:catAx>
        <c:axId val="56267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70432"/>
        <c:crosses val="autoZero"/>
        <c:auto val="1"/>
        <c:lblAlgn val="ctr"/>
        <c:lblOffset val="100"/>
        <c:noMultiLvlLbl val="0"/>
      </c:catAx>
      <c:valAx>
        <c:axId val="56267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7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65.558999999999997</c:v>
                </c:pt>
                <c:pt idx="1">
                  <c:v>14.747</c:v>
                </c:pt>
                <c:pt idx="2">
                  <c:v>19.693000000000001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670824"/>
        <c:axId val="562667688"/>
      </c:barChart>
      <c:catAx>
        <c:axId val="56267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7688"/>
        <c:crosses val="autoZero"/>
        <c:auto val="1"/>
        <c:lblAlgn val="ctr"/>
        <c:lblOffset val="100"/>
        <c:noMultiLvlLbl val="0"/>
      </c:catAx>
      <c:valAx>
        <c:axId val="56266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7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2176.5347000000002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4944"/>
        <c:axId val="562672392"/>
      </c:barChart>
      <c:catAx>
        <c:axId val="5626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72392"/>
        <c:crosses val="autoZero"/>
        <c:auto val="1"/>
        <c:lblAlgn val="ctr"/>
        <c:lblOffset val="100"/>
        <c:noMultiLvlLbl val="0"/>
      </c:catAx>
      <c:valAx>
        <c:axId val="562672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93.399919999999995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6904"/>
        <c:axId val="562665336"/>
      </c:barChart>
      <c:catAx>
        <c:axId val="56266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5336"/>
        <c:crosses val="autoZero"/>
        <c:auto val="1"/>
        <c:lblAlgn val="ctr"/>
        <c:lblOffset val="100"/>
        <c:noMultiLvlLbl val="0"/>
      </c:catAx>
      <c:valAx>
        <c:axId val="562665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490.58344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6512"/>
        <c:axId val="562668080"/>
      </c:barChart>
      <c:catAx>
        <c:axId val="56266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8080"/>
        <c:crosses val="autoZero"/>
        <c:auto val="1"/>
        <c:lblAlgn val="ctr"/>
        <c:lblOffset val="100"/>
        <c:noMultiLvlLbl val="0"/>
      </c:catAx>
      <c:valAx>
        <c:axId val="56266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3.7096136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675440"/>
        <c:axId val="258371408"/>
      </c:barChart>
      <c:catAx>
        <c:axId val="2576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1408"/>
        <c:crosses val="autoZero"/>
        <c:auto val="1"/>
        <c:lblAlgn val="ctr"/>
        <c:lblOffset val="100"/>
        <c:noMultiLvlLbl val="0"/>
      </c:catAx>
      <c:valAx>
        <c:axId val="25837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67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5689.7734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69256"/>
        <c:axId val="562669648"/>
      </c:barChart>
      <c:catAx>
        <c:axId val="56266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69648"/>
        <c:crosses val="autoZero"/>
        <c:auto val="1"/>
        <c:lblAlgn val="ctr"/>
        <c:lblOffset val="100"/>
        <c:noMultiLvlLbl val="0"/>
      </c:catAx>
      <c:valAx>
        <c:axId val="56266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6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16.466963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61944"/>
        <c:axId val="560060768"/>
      </c:barChart>
      <c:catAx>
        <c:axId val="56006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60768"/>
        <c:crosses val="autoZero"/>
        <c:auto val="1"/>
        <c:lblAlgn val="ctr"/>
        <c:lblOffset val="100"/>
        <c:noMultiLvlLbl val="0"/>
      </c:catAx>
      <c:valAx>
        <c:axId val="56006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6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1.4375298000000001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62336"/>
        <c:axId val="560059200"/>
      </c:barChart>
      <c:catAx>
        <c:axId val="5600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59200"/>
        <c:crosses val="autoZero"/>
        <c:auto val="1"/>
        <c:lblAlgn val="ctr"/>
        <c:lblOffset val="100"/>
        <c:noMultiLvlLbl val="0"/>
      </c:catAx>
      <c:valAx>
        <c:axId val="56005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225.33855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67880"/>
        <c:axId val="258372192"/>
      </c:barChart>
      <c:catAx>
        <c:axId val="25836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2192"/>
        <c:crosses val="autoZero"/>
        <c:auto val="1"/>
        <c:lblAlgn val="ctr"/>
        <c:lblOffset val="100"/>
        <c:noMultiLvlLbl val="0"/>
      </c:catAx>
      <c:valAx>
        <c:axId val="25837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6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1.6241859000000001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69448"/>
        <c:axId val="258373368"/>
      </c:barChart>
      <c:catAx>
        <c:axId val="25836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3368"/>
        <c:crosses val="autoZero"/>
        <c:auto val="1"/>
        <c:lblAlgn val="ctr"/>
        <c:lblOffset val="100"/>
        <c:noMultiLvlLbl val="0"/>
      </c:catAx>
      <c:valAx>
        <c:axId val="25837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6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15.091875999999999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1800"/>
        <c:axId val="258372584"/>
      </c:barChart>
      <c:catAx>
        <c:axId val="25837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2584"/>
        <c:crosses val="autoZero"/>
        <c:auto val="1"/>
        <c:lblAlgn val="ctr"/>
        <c:lblOffset val="100"/>
        <c:noMultiLvlLbl val="0"/>
      </c:catAx>
      <c:valAx>
        <c:axId val="25837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1.4375298000000001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4544"/>
        <c:axId val="258369840"/>
      </c:barChart>
      <c:catAx>
        <c:axId val="25837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69840"/>
        <c:crosses val="autoZero"/>
        <c:auto val="1"/>
        <c:lblAlgn val="ctr"/>
        <c:lblOffset val="100"/>
        <c:noMultiLvlLbl val="0"/>
      </c:catAx>
      <c:valAx>
        <c:axId val="25836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571.02850000000001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0624"/>
        <c:axId val="258373760"/>
      </c:barChart>
      <c:catAx>
        <c:axId val="2583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3760"/>
        <c:crosses val="autoZero"/>
        <c:auto val="1"/>
        <c:lblAlgn val="ctr"/>
        <c:lblOffset val="100"/>
        <c:noMultiLvlLbl val="0"/>
      </c:catAx>
      <c:valAx>
        <c:axId val="25837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9.099437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374152"/>
        <c:axId val="258374936"/>
      </c:barChart>
      <c:catAx>
        <c:axId val="25837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4936"/>
        <c:crosses val="autoZero"/>
        <c:auto val="1"/>
        <c:lblAlgn val="ctr"/>
        <c:lblOffset val="100"/>
        <c:noMultiLvlLbl val="0"/>
      </c:catAx>
      <c:valAx>
        <c:axId val="25837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37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김한국, ID : H1310200)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09일 10:39:25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2176.5347000000002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75.878190000000004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30.127068000000001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65.558999999999997</v>
      </c>
      <c r="G8" s="59">
        <f>'DRIs DATA 입력'!G8</f>
        <v>14.747</v>
      </c>
      <c r="H8" s="59">
        <f>'DRIs DATA 입력'!H8</f>
        <v>19.693000000000001</v>
      </c>
      <c r="I8" s="46"/>
      <c r="J8" s="59" t="s">
        <v>216</v>
      </c>
      <c r="K8" s="59">
        <f>'DRIs DATA 입력'!K8</f>
        <v>5.2530000000000001</v>
      </c>
      <c r="L8" s="59">
        <f>'DRIs DATA 입력'!L8</f>
        <v>17.777999999999999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560.71699999999998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19.31043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3.7096136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225.33855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93.399919999999995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2.0985832000000002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1.6241859000000001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15.091875999999999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1.4375298000000001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571.02850000000001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9.099437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2.3079662000000001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0.61281699999999995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490.58344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1263.9069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5689.7734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3036.4672999999998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55.709324000000002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114.27625999999999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16.466963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11.219832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2084.11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0.27972358000000003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3.0190036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190.41171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86.665149999999997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8" sqref="I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3"/>
      <c r="B5" s="63" t="s">
        <v>284</v>
      </c>
      <c r="C5" s="63" t="s">
        <v>285</v>
      </c>
      <c r="E5" s="63"/>
      <c r="F5" s="63" t="s">
        <v>50</v>
      </c>
      <c r="G5" s="63" t="s">
        <v>286</v>
      </c>
      <c r="H5" s="63" t="s">
        <v>46</v>
      </c>
      <c r="J5" s="63"/>
      <c r="K5" s="63" t="s">
        <v>287</v>
      </c>
      <c r="L5" s="63" t="s">
        <v>288</v>
      </c>
      <c r="N5" s="63"/>
      <c r="O5" s="63" t="s">
        <v>289</v>
      </c>
      <c r="P5" s="63" t="s">
        <v>290</v>
      </c>
      <c r="Q5" s="63" t="s">
        <v>291</v>
      </c>
      <c r="R5" s="63" t="s">
        <v>292</v>
      </c>
      <c r="S5" s="63" t="s">
        <v>285</v>
      </c>
      <c r="U5" s="63"/>
      <c r="V5" s="63" t="s">
        <v>289</v>
      </c>
      <c r="W5" s="63" t="s">
        <v>290</v>
      </c>
      <c r="X5" s="63" t="s">
        <v>291</v>
      </c>
      <c r="Y5" s="63" t="s">
        <v>292</v>
      </c>
      <c r="Z5" s="63" t="s">
        <v>285</v>
      </c>
    </row>
    <row r="6" spans="1:27" x14ac:dyDescent="0.3">
      <c r="A6" s="63" t="s">
        <v>280</v>
      </c>
      <c r="B6" s="63">
        <v>2200</v>
      </c>
      <c r="C6" s="63">
        <v>2176.5347000000002</v>
      </c>
      <c r="E6" s="63" t="s">
        <v>293</v>
      </c>
      <c r="F6" s="63">
        <v>55</v>
      </c>
      <c r="G6" s="63">
        <v>15</v>
      </c>
      <c r="H6" s="63">
        <v>7</v>
      </c>
      <c r="J6" s="63" t="s">
        <v>293</v>
      </c>
      <c r="K6" s="63">
        <v>0.1</v>
      </c>
      <c r="L6" s="63">
        <v>4</v>
      </c>
      <c r="N6" s="63" t="s">
        <v>294</v>
      </c>
      <c r="O6" s="63">
        <v>50</v>
      </c>
      <c r="P6" s="63">
        <v>60</v>
      </c>
      <c r="Q6" s="63">
        <v>0</v>
      </c>
      <c r="R6" s="63">
        <v>0</v>
      </c>
      <c r="S6" s="63">
        <v>75.878190000000004</v>
      </c>
      <c r="U6" s="63" t="s">
        <v>295</v>
      </c>
      <c r="V6" s="63">
        <v>0</v>
      </c>
      <c r="W6" s="63">
        <v>0</v>
      </c>
      <c r="X6" s="63">
        <v>25</v>
      </c>
      <c r="Y6" s="63">
        <v>0</v>
      </c>
      <c r="Z6" s="63">
        <v>30.127068000000001</v>
      </c>
    </row>
    <row r="7" spans="1:27" x14ac:dyDescent="0.3">
      <c r="E7" s="63" t="s">
        <v>296</v>
      </c>
      <c r="F7" s="63">
        <v>65</v>
      </c>
      <c r="G7" s="63">
        <v>30</v>
      </c>
      <c r="H7" s="63">
        <v>20</v>
      </c>
      <c r="J7" s="63" t="s">
        <v>296</v>
      </c>
      <c r="K7" s="63">
        <v>1</v>
      </c>
      <c r="L7" s="63">
        <v>10</v>
      </c>
    </row>
    <row r="8" spans="1:27" x14ac:dyDescent="0.3">
      <c r="E8" s="63" t="s">
        <v>297</v>
      </c>
      <c r="F8" s="63">
        <v>65.558999999999997</v>
      </c>
      <c r="G8" s="63">
        <v>14.747</v>
      </c>
      <c r="H8" s="63">
        <v>19.693000000000001</v>
      </c>
      <c r="J8" s="63" t="s">
        <v>297</v>
      </c>
      <c r="K8" s="63">
        <v>5.2530000000000001</v>
      </c>
      <c r="L8" s="63">
        <v>17.777999999999999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3"/>
      <c r="B15" s="63" t="s">
        <v>289</v>
      </c>
      <c r="C15" s="63" t="s">
        <v>290</v>
      </c>
      <c r="D15" s="63" t="s">
        <v>291</v>
      </c>
      <c r="E15" s="63" t="s">
        <v>292</v>
      </c>
      <c r="F15" s="63" t="s">
        <v>285</v>
      </c>
      <c r="H15" s="63"/>
      <c r="I15" s="63" t="s">
        <v>289</v>
      </c>
      <c r="J15" s="63" t="s">
        <v>290</v>
      </c>
      <c r="K15" s="63" t="s">
        <v>291</v>
      </c>
      <c r="L15" s="63" t="s">
        <v>292</v>
      </c>
      <c r="M15" s="63" t="s">
        <v>285</v>
      </c>
      <c r="O15" s="63"/>
      <c r="P15" s="63" t="s">
        <v>289</v>
      </c>
      <c r="Q15" s="63" t="s">
        <v>290</v>
      </c>
      <c r="R15" s="63" t="s">
        <v>291</v>
      </c>
      <c r="S15" s="63" t="s">
        <v>292</v>
      </c>
      <c r="T15" s="63" t="s">
        <v>285</v>
      </c>
      <c r="V15" s="63"/>
      <c r="W15" s="63" t="s">
        <v>289</v>
      </c>
      <c r="X15" s="63" t="s">
        <v>290</v>
      </c>
      <c r="Y15" s="63" t="s">
        <v>291</v>
      </c>
      <c r="Z15" s="63" t="s">
        <v>292</v>
      </c>
      <c r="AA15" s="63" t="s">
        <v>285</v>
      </c>
    </row>
    <row r="16" spans="1:27" x14ac:dyDescent="0.3">
      <c r="A16" s="63" t="s">
        <v>303</v>
      </c>
      <c r="B16" s="63">
        <v>530</v>
      </c>
      <c r="C16" s="63">
        <v>750</v>
      </c>
      <c r="D16" s="63">
        <v>0</v>
      </c>
      <c r="E16" s="63">
        <v>3000</v>
      </c>
      <c r="F16" s="63">
        <v>560.71699999999998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19.31043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3.7096136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225.33855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289</v>
      </c>
      <c r="C25" s="63" t="s">
        <v>290</v>
      </c>
      <c r="D25" s="63" t="s">
        <v>291</v>
      </c>
      <c r="E25" s="63" t="s">
        <v>292</v>
      </c>
      <c r="F25" s="63" t="s">
        <v>285</v>
      </c>
      <c r="H25" s="63"/>
      <c r="I25" s="63" t="s">
        <v>289</v>
      </c>
      <c r="J25" s="63" t="s">
        <v>290</v>
      </c>
      <c r="K25" s="63" t="s">
        <v>291</v>
      </c>
      <c r="L25" s="63" t="s">
        <v>292</v>
      </c>
      <c r="M25" s="63" t="s">
        <v>285</v>
      </c>
      <c r="O25" s="63"/>
      <c r="P25" s="63" t="s">
        <v>289</v>
      </c>
      <c r="Q25" s="63" t="s">
        <v>290</v>
      </c>
      <c r="R25" s="63" t="s">
        <v>291</v>
      </c>
      <c r="S25" s="63" t="s">
        <v>292</v>
      </c>
      <c r="T25" s="63" t="s">
        <v>285</v>
      </c>
      <c r="V25" s="63"/>
      <c r="W25" s="63" t="s">
        <v>289</v>
      </c>
      <c r="X25" s="63" t="s">
        <v>290</v>
      </c>
      <c r="Y25" s="63" t="s">
        <v>291</v>
      </c>
      <c r="Z25" s="63" t="s">
        <v>292</v>
      </c>
      <c r="AA25" s="63" t="s">
        <v>285</v>
      </c>
      <c r="AC25" s="63"/>
      <c r="AD25" s="63" t="s">
        <v>289</v>
      </c>
      <c r="AE25" s="63" t="s">
        <v>290</v>
      </c>
      <c r="AF25" s="63" t="s">
        <v>291</v>
      </c>
      <c r="AG25" s="63" t="s">
        <v>292</v>
      </c>
      <c r="AH25" s="63" t="s">
        <v>285</v>
      </c>
      <c r="AJ25" s="63"/>
      <c r="AK25" s="63" t="s">
        <v>289</v>
      </c>
      <c r="AL25" s="63" t="s">
        <v>290</v>
      </c>
      <c r="AM25" s="63" t="s">
        <v>291</v>
      </c>
      <c r="AN25" s="63" t="s">
        <v>292</v>
      </c>
      <c r="AO25" s="63" t="s">
        <v>285</v>
      </c>
      <c r="AQ25" s="63"/>
      <c r="AR25" s="63" t="s">
        <v>289</v>
      </c>
      <c r="AS25" s="63" t="s">
        <v>290</v>
      </c>
      <c r="AT25" s="63" t="s">
        <v>291</v>
      </c>
      <c r="AU25" s="63" t="s">
        <v>292</v>
      </c>
      <c r="AV25" s="63" t="s">
        <v>285</v>
      </c>
      <c r="AX25" s="63"/>
      <c r="AY25" s="63" t="s">
        <v>289</v>
      </c>
      <c r="AZ25" s="63" t="s">
        <v>290</v>
      </c>
      <c r="BA25" s="63" t="s">
        <v>291</v>
      </c>
      <c r="BB25" s="63" t="s">
        <v>292</v>
      </c>
      <c r="BC25" s="63" t="s">
        <v>285</v>
      </c>
      <c r="BE25" s="63"/>
      <c r="BF25" s="63" t="s">
        <v>289</v>
      </c>
      <c r="BG25" s="63" t="s">
        <v>290</v>
      </c>
      <c r="BH25" s="63" t="s">
        <v>291</v>
      </c>
      <c r="BI25" s="63" t="s">
        <v>292</v>
      </c>
      <c r="BJ25" s="63" t="s">
        <v>285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93.399919999999995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2.0985832000000002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1.6241859000000001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15.091875999999999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1.4375298000000001</v>
      </c>
      <c r="AJ26" s="63" t="s">
        <v>314</v>
      </c>
      <c r="AK26" s="63">
        <v>320</v>
      </c>
      <c r="AL26" s="63">
        <v>400</v>
      </c>
      <c r="AM26" s="63">
        <v>0</v>
      </c>
      <c r="AN26" s="63">
        <v>1000</v>
      </c>
      <c r="AO26" s="63">
        <v>571.02850000000001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9.099437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2.3079662000000001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0.61281699999999995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289</v>
      </c>
      <c r="C35" s="63" t="s">
        <v>290</v>
      </c>
      <c r="D35" s="63" t="s">
        <v>291</v>
      </c>
      <c r="E35" s="63" t="s">
        <v>292</v>
      </c>
      <c r="F35" s="63" t="s">
        <v>285</v>
      </c>
      <c r="H35" s="63"/>
      <c r="I35" s="63" t="s">
        <v>289</v>
      </c>
      <c r="J35" s="63" t="s">
        <v>290</v>
      </c>
      <c r="K35" s="63" t="s">
        <v>291</v>
      </c>
      <c r="L35" s="63" t="s">
        <v>292</v>
      </c>
      <c r="M35" s="63" t="s">
        <v>285</v>
      </c>
      <c r="O35" s="63"/>
      <c r="P35" s="63" t="s">
        <v>289</v>
      </c>
      <c r="Q35" s="63" t="s">
        <v>290</v>
      </c>
      <c r="R35" s="63" t="s">
        <v>291</v>
      </c>
      <c r="S35" s="63" t="s">
        <v>292</v>
      </c>
      <c r="T35" s="63" t="s">
        <v>285</v>
      </c>
      <c r="V35" s="63"/>
      <c r="W35" s="63" t="s">
        <v>289</v>
      </c>
      <c r="X35" s="63" t="s">
        <v>290</v>
      </c>
      <c r="Y35" s="63" t="s">
        <v>291</v>
      </c>
      <c r="Z35" s="63" t="s">
        <v>292</v>
      </c>
      <c r="AA35" s="63" t="s">
        <v>285</v>
      </c>
      <c r="AC35" s="63"/>
      <c r="AD35" s="63" t="s">
        <v>289</v>
      </c>
      <c r="AE35" s="63" t="s">
        <v>290</v>
      </c>
      <c r="AF35" s="63" t="s">
        <v>291</v>
      </c>
      <c r="AG35" s="63" t="s">
        <v>292</v>
      </c>
      <c r="AH35" s="63" t="s">
        <v>285</v>
      </c>
      <c r="AJ35" s="63"/>
      <c r="AK35" s="63" t="s">
        <v>289</v>
      </c>
      <c r="AL35" s="63" t="s">
        <v>290</v>
      </c>
      <c r="AM35" s="63" t="s">
        <v>291</v>
      </c>
      <c r="AN35" s="63" t="s">
        <v>292</v>
      </c>
      <c r="AO35" s="63" t="s">
        <v>285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490.58344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1263.9069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5689.7734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3036.4672999999998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55.709324000000002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114.27625999999999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289</v>
      </c>
      <c r="C45" s="63" t="s">
        <v>290</v>
      </c>
      <c r="D45" s="63" t="s">
        <v>291</v>
      </c>
      <c r="E45" s="63" t="s">
        <v>292</v>
      </c>
      <c r="F45" s="63" t="s">
        <v>285</v>
      </c>
      <c r="H45" s="63"/>
      <c r="I45" s="63" t="s">
        <v>289</v>
      </c>
      <c r="J45" s="63" t="s">
        <v>290</v>
      </c>
      <c r="K45" s="63" t="s">
        <v>291</v>
      </c>
      <c r="L45" s="63" t="s">
        <v>292</v>
      </c>
      <c r="M45" s="63" t="s">
        <v>285</v>
      </c>
      <c r="O45" s="63"/>
      <c r="P45" s="63" t="s">
        <v>289</v>
      </c>
      <c r="Q45" s="63" t="s">
        <v>290</v>
      </c>
      <c r="R45" s="63" t="s">
        <v>291</v>
      </c>
      <c r="S45" s="63" t="s">
        <v>292</v>
      </c>
      <c r="T45" s="63" t="s">
        <v>285</v>
      </c>
      <c r="V45" s="63"/>
      <c r="W45" s="63" t="s">
        <v>289</v>
      </c>
      <c r="X45" s="63" t="s">
        <v>290</v>
      </c>
      <c r="Y45" s="63" t="s">
        <v>291</v>
      </c>
      <c r="Z45" s="63" t="s">
        <v>292</v>
      </c>
      <c r="AA45" s="63" t="s">
        <v>285</v>
      </c>
      <c r="AC45" s="63"/>
      <c r="AD45" s="63" t="s">
        <v>289</v>
      </c>
      <c r="AE45" s="63" t="s">
        <v>290</v>
      </c>
      <c r="AF45" s="63" t="s">
        <v>291</v>
      </c>
      <c r="AG45" s="63" t="s">
        <v>292</v>
      </c>
      <c r="AH45" s="63" t="s">
        <v>285</v>
      </c>
      <c r="AJ45" s="63"/>
      <c r="AK45" s="63" t="s">
        <v>289</v>
      </c>
      <c r="AL45" s="63" t="s">
        <v>290</v>
      </c>
      <c r="AM45" s="63" t="s">
        <v>291</v>
      </c>
      <c r="AN45" s="63" t="s">
        <v>292</v>
      </c>
      <c r="AO45" s="63" t="s">
        <v>285</v>
      </c>
      <c r="AQ45" s="63"/>
      <c r="AR45" s="63" t="s">
        <v>289</v>
      </c>
      <c r="AS45" s="63" t="s">
        <v>290</v>
      </c>
      <c r="AT45" s="63" t="s">
        <v>291</v>
      </c>
      <c r="AU45" s="63" t="s">
        <v>292</v>
      </c>
      <c r="AV45" s="63" t="s">
        <v>285</v>
      </c>
      <c r="AX45" s="63"/>
      <c r="AY45" s="63" t="s">
        <v>289</v>
      </c>
      <c r="AZ45" s="63" t="s">
        <v>290</v>
      </c>
      <c r="BA45" s="63" t="s">
        <v>291</v>
      </c>
      <c r="BB45" s="63" t="s">
        <v>292</v>
      </c>
      <c r="BC45" s="63" t="s">
        <v>285</v>
      </c>
      <c r="BE45" s="63"/>
      <c r="BF45" s="63" t="s">
        <v>289</v>
      </c>
      <c r="BG45" s="63" t="s">
        <v>290</v>
      </c>
      <c r="BH45" s="63" t="s">
        <v>291</v>
      </c>
      <c r="BI45" s="63" t="s">
        <v>292</v>
      </c>
      <c r="BJ45" s="63" t="s">
        <v>285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16.466963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11.219832</v>
      </c>
      <c r="O46" s="63" t="s">
        <v>330</v>
      </c>
      <c r="P46" s="63">
        <v>600</v>
      </c>
      <c r="Q46" s="63">
        <v>800</v>
      </c>
      <c r="R46" s="63">
        <v>0</v>
      </c>
      <c r="S46" s="63">
        <v>10000</v>
      </c>
      <c r="T46" s="63">
        <v>2084.11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0.27972358000000003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3.0190036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190.41171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86.665149999999997</v>
      </c>
      <c r="AX46" s="63" t="s">
        <v>331</v>
      </c>
      <c r="AY46" s="63"/>
      <c r="AZ46" s="63"/>
      <c r="BA46" s="63"/>
      <c r="BB46" s="63"/>
      <c r="BC46" s="63"/>
      <c r="BE46" s="63" t="s">
        <v>332</v>
      </c>
      <c r="BF46" s="63"/>
      <c r="BG46" s="63"/>
      <c r="BH46" s="63"/>
      <c r="BI46" s="63"/>
      <c r="BJ46" s="63"/>
    </row>
  </sheetData>
  <mergeCells count="38">
    <mergeCell ref="AJ44:AO4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23:BJ2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3:Z3"/>
    <mergeCell ref="U4:Z4"/>
    <mergeCell ref="A4:C4"/>
    <mergeCell ref="E4:H4"/>
    <mergeCell ref="N4:S4"/>
    <mergeCell ref="J4:L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276</v>
      </c>
      <c r="D2" s="61">
        <v>58</v>
      </c>
      <c r="E2" s="61">
        <v>2176.5347000000002</v>
      </c>
      <c r="F2" s="61">
        <v>252.59958</v>
      </c>
      <c r="G2" s="61">
        <v>56.821914999999997</v>
      </c>
      <c r="H2" s="61">
        <v>29.194421999999999</v>
      </c>
      <c r="I2" s="61">
        <v>27.627495</v>
      </c>
      <c r="J2" s="61">
        <v>75.878190000000004</v>
      </c>
      <c r="K2" s="61">
        <v>41.658923999999999</v>
      </c>
      <c r="L2" s="61">
        <v>34.219265</v>
      </c>
      <c r="M2" s="61">
        <v>30.127068000000001</v>
      </c>
      <c r="N2" s="61">
        <v>2.8654375000000001</v>
      </c>
      <c r="O2" s="61">
        <v>17.666086</v>
      </c>
      <c r="P2" s="61">
        <v>1160.7751000000001</v>
      </c>
      <c r="Q2" s="61">
        <v>25.603764999999999</v>
      </c>
      <c r="R2" s="61">
        <v>560.71699999999998</v>
      </c>
      <c r="S2" s="61">
        <v>95.681945999999996</v>
      </c>
      <c r="T2" s="61">
        <v>5580.4204</v>
      </c>
      <c r="U2" s="61">
        <v>3.7096136</v>
      </c>
      <c r="V2" s="61">
        <v>19.31043</v>
      </c>
      <c r="W2" s="61">
        <v>225.33855</v>
      </c>
      <c r="X2" s="61">
        <v>93.399919999999995</v>
      </c>
      <c r="Y2" s="61">
        <v>2.0985832000000002</v>
      </c>
      <c r="Z2" s="61">
        <v>1.6241859000000001</v>
      </c>
      <c r="AA2" s="61">
        <v>15.091875999999999</v>
      </c>
      <c r="AB2" s="61">
        <v>1.4375298000000001</v>
      </c>
      <c r="AC2" s="61">
        <v>571.02850000000001</v>
      </c>
      <c r="AD2" s="61">
        <v>9.099437</v>
      </c>
      <c r="AE2" s="61">
        <v>2.3079662000000001</v>
      </c>
      <c r="AF2" s="61">
        <v>0.61281699999999995</v>
      </c>
      <c r="AG2" s="61">
        <v>490.58344</v>
      </c>
      <c r="AH2" s="61">
        <v>333.26769999999999</v>
      </c>
      <c r="AI2" s="61">
        <v>157.31573</v>
      </c>
      <c r="AJ2" s="61">
        <v>1263.9069</v>
      </c>
      <c r="AK2" s="61">
        <v>5689.7734</v>
      </c>
      <c r="AL2" s="61">
        <v>55.709324000000002</v>
      </c>
      <c r="AM2" s="61">
        <v>3036.4672999999998</v>
      </c>
      <c r="AN2" s="61">
        <v>114.27625999999999</v>
      </c>
      <c r="AO2" s="61">
        <v>16.466963</v>
      </c>
      <c r="AP2" s="61">
        <v>12.169354</v>
      </c>
      <c r="AQ2" s="61">
        <v>4.2976083999999997</v>
      </c>
      <c r="AR2" s="61">
        <v>11.219832</v>
      </c>
      <c r="AS2" s="61">
        <v>2084.11</v>
      </c>
      <c r="AT2" s="61">
        <v>0.27972358000000003</v>
      </c>
      <c r="AU2" s="61">
        <v>3.0190036</v>
      </c>
      <c r="AV2" s="61">
        <v>190.41171</v>
      </c>
      <c r="AW2" s="61">
        <v>86.665149999999997</v>
      </c>
      <c r="AX2" s="61">
        <v>0.15380094999999999</v>
      </c>
      <c r="AY2" s="61">
        <v>2.1097648000000002</v>
      </c>
      <c r="AZ2" s="61">
        <v>376.76828</v>
      </c>
      <c r="BA2" s="61">
        <v>64.233180000000004</v>
      </c>
      <c r="BB2" s="61">
        <v>17.120954999999999</v>
      </c>
      <c r="BC2" s="61">
        <v>19.497026000000002</v>
      </c>
      <c r="BD2" s="61">
        <v>27.594771999999999</v>
      </c>
      <c r="BE2" s="61">
        <v>2.5832853</v>
      </c>
      <c r="BF2" s="61">
        <v>15.883025999999999</v>
      </c>
      <c r="BG2" s="61">
        <v>0</v>
      </c>
      <c r="BH2" s="61">
        <v>0</v>
      </c>
      <c r="BI2" s="61">
        <v>2.1836246E-4</v>
      </c>
      <c r="BJ2" s="61">
        <v>6.4645579999999994E-2</v>
      </c>
      <c r="BK2" s="61">
        <v>0</v>
      </c>
      <c r="BL2" s="61">
        <v>0.18500008000000001</v>
      </c>
      <c r="BM2" s="61">
        <v>2.4916592</v>
      </c>
      <c r="BN2" s="61">
        <v>0.74047359999999995</v>
      </c>
      <c r="BO2" s="61">
        <v>54.389274999999998</v>
      </c>
      <c r="BP2" s="61">
        <v>8.0318985000000005</v>
      </c>
      <c r="BQ2" s="61">
        <v>19.054040000000001</v>
      </c>
      <c r="BR2" s="61">
        <v>69.125373999999994</v>
      </c>
      <c r="BS2" s="61">
        <v>41.415466000000002</v>
      </c>
      <c r="BT2" s="61">
        <v>10.689537</v>
      </c>
      <c r="BU2" s="61">
        <v>0.1057616</v>
      </c>
      <c r="BV2" s="61">
        <v>1.7075050000000001E-2</v>
      </c>
      <c r="BW2" s="61">
        <v>0.69961390000000001</v>
      </c>
      <c r="BX2" s="61">
        <v>1.1515063000000001</v>
      </c>
      <c r="BY2" s="61">
        <v>0.18033472</v>
      </c>
      <c r="BZ2" s="61">
        <v>7.6549910000000003E-4</v>
      </c>
      <c r="CA2" s="61">
        <v>1.1569577</v>
      </c>
      <c r="CB2" s="61">
        <v>1.6875737E-3</v>
      </c>
      <c r="CC2" s="61">
        <v>0.22919421000000001</v>
      </c>
      <c r="CD2" s="61">
        <v>0.79059829999999998</v>
      </c>
      <c r="CE2" s="61">
        <v>0.12947518999999999</v>
      </c>
      <c r="CF2" s="61">
        <v>0.23623373</v>
      </c>
      <c r="CG2" s="61">
        <v>4.9500000000000003E-7</v>
      </c>
      <c r="CH2" s="61">
        <v>3.8991079999999997E-2</v>
      </c>
      <c r="CI2" s="61">
        <v>1.2740899999999999E-2</v>
      </c>
      <c r="CJ2" s="61">
        <v>1.9561328</v>
      </c>
      <c r="CK2" s="61">
        <v>3.4301850000000002E-2</v>
      </c>
      <c r="CL2" s="61">
        <v>1.2312506000000001</v>
      </c>
      <c r="CM2" s="61">
        <v>2.5233569999999999</v>
      </c>
      <c r="CN2" s="61">
        <v>3389.1855</v>
      </c>
      <c r="CO2" s="61">
        <v>6061.8095999999996</v>
      </c>
      <c r="CP2" s="61">
        <v>4477.0736999999999</v>
      </c>
      <c r="CQ2" s="61">
        <v>1089.9426000000001</v>
      </c>
      <c r="CR2" s="61">
        <v>711.70010000000002</v>
      </c>
      <c r="CS2" s="61">
        <v>372.57810000000001</v>
      </c>
      <c r="CT2" s="61">
        <v>3656.9578000000001</v>
      </c>
      <c r="CU2" s="61">
        <v>2450.1902</v>
      </c>
      <c r="CV2" s="61">
        <v>1198.4319</v>
      </c>
      <c r="CW2" s="61">
        <v>2862.19</v>
      </c>
      <c r="CX2" s="61">
        <v>880.54219999999998</v>
      </c>
      <c r="CY2" s="61">
        <v>3811.3969999999999</v>
      </c>
      <c r="CZ2" s="61">
        <v>2161.0010000000002</v>
      </c>
      <c r="DA2" s="61">
        <v>6136.5720000000001</v>
      </c>
      <c r="DB2" s="61">
        <v>4808.9364999999998</v>
      </c>
      <c r="DC2" s="61">
        <v>9655.7199999999993</v>
      </c>
      <c r="DD2" s="61">
        <v>14942.995000000001</v>
      </c>
      <c r="DE2" s="61">
        <v>3724.7811999999999</v>
      </c>
      <c r="DF2" s="61">
        <v>4980.7456000000002</v>
      </c>
      <c r="DG2" s="61">
        <v>3606.3780000000002</v>
      </c>
      <c r="DH2" s="61">
        <v>78.218575000000001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64.233180000000004</v>
      </c>
      <c r="B6">
        <f>BB2</f>
        <v>17.120954999999999</v>
      </c>
      <c r="C6">
        <f>BC2</f>
        <v>19.497026000000002</v>
      </c>
      <c r="D6">
        <f>BD2</f>
        <v>27.594771999999999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4" sqref="G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23379</v>
      </c>
      <c r="C2" s="56">
        <f ca="1">YEAR(TODAY())-YEAR(B2)+IF(TODAY()&gt;=DATE(YEAR(TODAY()),MONTH(B2),DAY(B2)),0,-1)</f>
        <v>58</v>
      </c>
      <c r="E2" s="52">
        <v>173</v>
      </c>
      <c r="F2" s="53" t="s">
        <v>39</v>
      </c>
      <c r="G2" s="52">
        <v>74</v>
      </c>
      <c r="H2" s="51" t="s">
        <v>41</v>
      </c>
      <c r="I2" s="72">
        <f>ROUND(G3/E3^2,1)</f>
        <v>24.7</v>
      </c>
    </row>
    <row r="3" spans="1:9" x14ac:dyDescent="0.3">
      <c r="E3" s="51">
        <f>E2/100</f>
        <v>1.73</v>
      </c>
      <c r="F3" s="51" t="s">
        <v>40</v>
      </c>
      <c r="G3" s="51">
        <f>G2</f>
        <v>74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김한국, ID : H1310200)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09일 10:39:25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9" sqref="Y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173</v>
      </c>
      <c r="L12" s="129"/>
      <c r="M12" s="122">
        <f>'개인정보 및 신체계측 입력'!G2</f>
        <v>74</v>
      </c>
      <c r="N12" s="123"/>
      <c r="O12" s="118" t="s">
        <v>271</v>
      </c>
      <c r="P12" s="112"/>
      <c r="Q12" s="115">
        <f>'개인정보 및 신체계측 입력'!I2</f>
        <v>24.7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김한국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65.558999999999997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14.747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19.693000000000001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17.8</v>
      </c>
      <c r="L72" s="36" t="s">
        <v>53</v>
      </c>
      <c r="M72" s="36">
        <f>ROUND('DRIs DATA'!K8,1)</f>
        <v>5.3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74.760000000000005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160.91999999999999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93.4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95.84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61.32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379.32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164.67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2022-05-09T01:43:42Z</dcterms:modified>
</cp:coreProperties>
</file>