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<sst xmlns="http://schemas.openxmlformats.org/spreadsheetml/2006/main" count="692" uniqueCount="349">
  <si>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</si>
  <si>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</si>
  <si>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</si>
  <si>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</si>
  <si>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</si>
  <si>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</si>
  <si>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</si>
  <si>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</si>
  <si>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</si>
  <si>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</si>
  <si>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</si>
  <si>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</si>
  <si>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</si>
  <si>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</si>
  <si>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</si>
  <si>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</si>
  <si>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</si>
  <si>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</si>
  <si>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</si>
  <si>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</si>
  <si>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</si>
  <si>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</si>
  <si>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</si>
  <si>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</si>
  <si>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</si>
  <si>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</si>
  <si>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</si>
  <si>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</si>
  <si>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</si>
  <si>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</si>
  <si>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</si>
  <si>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</si>
  <si>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</si>
  <si>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</si>
  <si>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</si>
  <si>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</si>
  <si>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</si>
  <si>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</si>
  <si>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</si>
  <si>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</si>
  <si>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</si>
  <si>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</si>
  <si>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</si>
  <si>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</si>
  <si>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</si>
  <si>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</si>
  <si>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</si>
  <si>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</si>
  <si>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</si>
  <si>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</si>
  <si>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</si>
  <si>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</si>
  <si>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</si>
  <si>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</si>
  <si>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</si>
  <si>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</si>
  <si>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</si>
  <si>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</si>
  <si>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</si>
  <si>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</si>
  <si>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</si>
  <si>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</si>
  <si>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</si>
  <si>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</si>
  <si>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</si>
  <si>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</si>
  <si>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</si>
  <si>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</si>
  <si>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</si>
  <si>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</si>
  <si>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</si>
  <si>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</si>
  <si>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</si>
  <si>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</si>
  <si>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</si>
  <si>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</si>
  <si>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</si>
  <si>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</si>
  <si>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</si>
  <si>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</si>
  <si>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</si>
  <si>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</si>
  <si>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</si>
  <si>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</si>
  <si>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</si>
  <si>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</si>
  <si>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</si>
  <si>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</si>
  <si>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</si>
  <si>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</si>
  <si>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</si>
  <si>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</si>
  <si>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</si>
  <si>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</si>
  <si>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</si>
  <si>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</si>
  <si>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</si>
  <si>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</si>
  <si>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</si>
  <si>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</si>
  <si>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</si>
  <si>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</si>
  <si>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</si>
  <si>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</si>
  <si>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</si>
  <si>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</si>
  <si>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</si>
  <si>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</si>
  <si>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</si>
  <si>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</si>
  <si>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</si>
  <si>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</si>
  <si>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</si>
  <si>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</si>
  <si>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</si>
  <si>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</si>
  <si>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</si>
  <si>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</si>
  <si>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</si>
  <si>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</si>
  <si>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</si>
  <si>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</si>
  <si>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</si>
  <si>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</si>
  <si>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</si>
  <si>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</si>
  <si>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</si>
  <si>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</si>
  <si>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</si>
  <si>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</si>
  <si>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</si>
  <si>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</si>
  <si>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</si>
  <si>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</si>
  <si>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</si>
  <si>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</si>
  <si>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</si>
  <si>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</si>
  <si>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</si>
  <si>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</si>
  <si>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</si>
  <si>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</si>
  <si>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</si>
  <si>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</si>
  <si>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</si>
  <si>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</si>
  <si>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</si>
  <si>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</si>
  <si>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</si>
  <si>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</si>
  <si>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</si>
  <si>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</si>
  <si>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</si>
  <si>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</si>
  <si>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</si>
  <si>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</si>
  <si>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</si>
  <si>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</si>
  <si>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</si>
  <si>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</si>
  <si>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</si>
  <si>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</si>
  <si>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</si>
  <si>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</si>
  <si>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</si>
  <si>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</si>
  <si>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</si>
  <si>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</si>
  <si>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</si>
  <si>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</si>
  <si>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</si>
  <si>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</si>
  <si>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</si>
  <si>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</si>
  <si>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</si>
  <si>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</si>
  <si>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</si>
  <si>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</si>
  <si>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</si>
  <si>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</si>
  <si>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</si>
  <si>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</si>
  <si>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</si>
  <si>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</si>
  <si>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</si>
  <si>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</si>
  <si>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</si>
  <si>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</si>
  <si>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</si>
  <si>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</si>
  <si>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</si>
  <si>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</si>
  <si>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</si>
  <si>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</si>
  <si>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</si>
  <si>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</si>
  <si>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</si>
  <si>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</si>
  <si>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</si>
  <si>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</si>
  <si>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</si>
  <si>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</si>
  <si>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</si>
  <si>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</si>
  <si>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</si>
  <si>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</si>
  <si>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</si>
  <si>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</si>
  <si>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</si>
  <si>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</si>
  <si>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</si>
  <si>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</si>
  <si>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</si>
  <si>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</si>
  <si>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</si>
  <si>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</si>
  <si>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</si>
  <si>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</si>
  <si>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</si>
  <si>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</si>
  <si>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</si>
  <si>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</si>
  <si>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</si>
  <si>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</si>
  <si>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</si>
  <si>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</si>
  <si>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</si>
  <si>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</si>
  <si>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</si>
  <si>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</si>
  <si>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</si>
  <si>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</si>
  <si>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</si>
  <si>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</si>
  <si>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</si>
  <si>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</si>
  <si>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</si>
  <si>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</si>
  <si>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</si>
  <si>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</si>
  <si>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</si>
  <si>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</si>
  <si>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</si>
  <si>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</si>
  <si>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</si>
  <si>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</si>
  <si>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</si>
  <si>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</si>
  <si>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</si>
  <si>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</si>
  <si>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</si>
  <si>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</si>
  <si>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</si>
  <si>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</si>
  <si>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</si>
  <si>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</si>
  <si>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</si>
  <si>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</si>
  <si>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</si>
  <si>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</si>
  <si>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</si>
  <si>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</si>
  <si>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</si>
  <si>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</si>
  <si>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</si>
  <si>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</si>
  <si>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</si>
  <si>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</si>
  <si>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</si>
  <si>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</si>
  <si>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</si>
  <si>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</si>
  <si>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</si>
  <si>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</si>
  <si>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</si>
  <si>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</si>
  <si>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</si>
  <si>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</si>
  <si>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</si>
  <si>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</si>
  <si>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</si>
  <si>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</si>
  <si>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</si>
  <si>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</si>
  <si>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</si>
  <si>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</si>
  <si>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</si>
  <si>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</si>
  <si>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</si>
  <si>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</si>
  <si>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</si>
  <si>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</si>
  <si>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</si>
  <si>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</si>
  <si>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</si>
  <si>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</si>
  <si>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</si>
  <si>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</si>
  <si>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</si>
  <si>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</si>
  <si>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</si>
  <si>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</si>
  <si>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</si>
  <si>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</si>
  <si>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</si>
  <si>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</si>
  <si>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</si>
  <si>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</si>
  <si>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</si>
  <si>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</si>
  <si>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</si>
  <si>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</si>
  <si>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</si>
  <si>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</si>
  <si>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</si>
  <si>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</si>
  <si>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</si>
  <si>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(설문지 : FFQ 95문항 설문지, 사용자 : 이경희, ID : H1310207)</t>
  </si>
  <si>
    <t>2022년 06월 23일 13:50:25</t>
  </si>
  <si>
    <t>불포화지방산</t>
    <phoneticPr fontId="1" type="noConversion"/>
  </si>
  <si>
    <t>단백질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</si>
  <si>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</si>
  <si>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</si>
  <si>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</si>
  <si>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</si>
  <si>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</si>
  <si>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권장섭취량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</si>
  <si>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</si>
  <si>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</si>
  <si>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</si>
  <si>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</si>
  <si>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</si>
  <si>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</si>
  <si>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비오틴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</si>
  <si>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</si>
  <si>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</si>
  <si>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</si>
  <si>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</si>
  <si>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</si>
  <si>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</si>
  <si>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</si>
  <si>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</si>
  <si>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</si>
  <si>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</si>
  <si>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</si>
  <si>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</si>
  <si>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H1310207</t>
  </si>
  <si>
    <t>이경희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</si>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</sst>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37.067923999999998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461680"/>
        <c:axId val="186466776"/>
      </c:barChart>
      <c:catAx>
        <c:axId val="18646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466776"/>
        <c:crosses val="autoZero"/>
        <c:auto val="1"/>
        <c:lblAlgn val="ctr"/>
        <c:lblOffset val="100"/>
        <c:noMultiLvlLbl val="0"/>
      </c:catAx>
      <c:valAx>
        <c:axId val="18646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46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1.2804629999999999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4288"/>
        <c:axId val="412683896"/>
      </c:barChart>
      <c:catAx>
        <c:axId val="41268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83896"/>
        <c:crosses val="autoZero"/>
        <c:auto val="1"/>
        <c:lblAlgn val="ctr"/>
        <c:lblOffset val="100"/>
        <c:noMultiLvlLbl val="0"/>
      </c:catAx>
      <c:valAx>
        <c:axId val="41268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0.45166895000000001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5072"/>
        <c:axId val="412685464"/>
      </c:barChart>
      <c:catAx>
        <c:axId val="41268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85464"/>
        <c:crosses val="autoZero"/>
        <c:auto val="1"/>
        <c:lblAlgn val="ctr"/>
        <c:lblOffset val="100"/>
        <c:noMultiLvlLbl val="0"/>
      </c:catAx>
      <c:valAx>
        <c:axId val="41268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627.71185000000003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6248"/>
        <c:axId val="412679584"/>
      </c:barChart>
      <c:catAx>
        <c:axId val="41268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79584"/>
        <c:crosses val="autoZero"/>
        <c:auto val="1"/>
        <c:lblAlgn val="ctr"/>
        <c:lblOffset val="100"/>
        <c:noMultiLvlLbl val="0"/>
      </c:catAx>
      <c:valAx>
        <c:axId val="41267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1778.6301000000001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79976"/>
        <c:axId val="412681936"/>
      </c:barChart>
      <c:catAx>
        <c:axId val="41267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81936"/>
        <c:crosses val="autoZero"/>
        <c:auto val="1"/>
        <c:lblAlgn val="ctr"/>
        <c:lblOffset val="100"/>
        <c:noMultiLvlLbl val="0"/>
      </c:catAx>
      <c:valAx>
        <c:axId val="412681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7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122.464905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0760"/>
        <c:axId val="412683504"/>
      </c:barChart>
      <c:catAx>
        <c:axId val="41268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83504"/>
        <c:crosses val="autoZero"/>
        <c:auto val="1"/>
        <c:lblAlgn val="ctr"/>
        <c:lblOffset val="100"/>
        <c:noMultiLvlLbl val="0"/>
      </c:catAx>
      <c:valAx>
        <c:axId val="41268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46.643749999999997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1544"/>
        <c:axId val="412682328"/>
      </c:barChart>
      <c:catAx>
        <c:axId val="41268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82328"/>
        <c:crosses val="autoZero"/>
        <c:auto val="1"/>
        <c:lblAlgn val="ctr"/>
        <c:lblOffset val="100"/>
        <c:noMultiLvlLbl val="0"/>
      </c:catAx>
      <c:valAx>
        <c:axId val="41268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6.1115655999999996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3112"/>
        <c:axId val="411837880"/>
      </c:barChart>
      <c:catAx>
        <c:axId val="41268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7880"/>
        <c:crosses val="autoZero"/>
        <c:auto val="1"/>
        <c:lblAlgn val="ctr"/>
        <c:lblOffset val="100"/>
        <c:noMultiLvlLbl val="0"/>
      </c:catAx>
      <c:valAx>
        <c:axId val="411837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397.87643000000003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43480"/>
        <c:axId val="412543872"/>
      </c:barChart>
      <c:catAx>
        <c:axId val="41254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3872"/>
        <c:crosses val="autoZero"/>
        <c:auto val="1"/>
        <c:lblAlgn val="ctr"/>
        <c:lblOffset val="100"/>
        <c:noMultiLvlLbl val="0"/>
      </c:catAx>
      <c:valAx>
        <c:axId val="4125438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5.1974775000000004E-3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42304"/>
        <c:axId val="412546224"/>
      </c:barChart>
      <c:catAx>
        <c:axId val="41254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6224"/>
        <c:crosses val="autoZero"/>
        <c:auto val="1"/>
        <c:lblAlgn val="ctr"/>
        <c:lblOffset val="100"/>
        <c:noMultiLvlLbl val="0"/>
      </c:catAx>
      <c:valAx>
        <c:axId val="41254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1.6348560000000001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44264"/>
        <c:axId val="412540344"/>
      </c:barChart>
      <c:catAx>
        <c:axId val="41254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0344"/>
        <c:crosses val="autoZero"/>
        <c:auto val="1"/>
        <c:lblAlgn val="ctr"/>
        <c:lblOffset val="100"/>
        <c:noMultiLvlLbl val="0"/>
      </c:catAx>
      <c:valAx>
        <c:axId val="412540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11.568644000000001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740448"/>
        <c:axId val="204740840"/>
      </c:barChart>
      <c:catAx>
        <c:axId val="20474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40840"/>
        <c:crosses val="autoZero"/>
        <c:auto val="1"/>
        <c:lblAlgn val="ctr"/>
        <c:lblOffset val="100"/>
        <c:noMultiLvlLbl val="0"/>
      </c:catAx>
      <c:valAx>
        <c:axId val="204740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74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166.31322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43088"/>
        <c:axId val="412541912"/>
      </c:barChart>
      <c:catAx>
        <c:axId val="41254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1912"/>
        <c:crosses val="autoZero"/>
        <c:auto val="1"/>
        <c:lblAlgn val="ctr"/>
        <c:lblOffset val="100"/>
        <c:noMultiLvlLbl val="0"/>
      </c:catAx>
      <c:valAx>
        <c:axId val="41254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41.148699999999998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45440"/>
        <c:axId val="412541128"/>
      </c:barChart>
      <c:catAx>
        <c:axId val="4125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1128"/>
        <c:crosses val="autoZero"/>
        <c:auto val="1"/>
        <c:lblAlgn val="ctr"/>
        <c:lblOffset val="100"/>
        <c:noMultiLvlLbl val="0"/>
      </c:catAx>
      <c:valAx>
        <c:axId val="41254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1.385</c:v>
                </c:pt>
                <c:pt idx="1">
                  <c:v>7.3179999999999996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2546616"/>
        <c:axId val="412545048"/>
      </c:barChart>
      <c:catAx>
        <c:axId val="4125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5048"/>
        <c:crosses val="autoZero"/>
        <c:auto val="1"/>
        <c:lblAlgn val="ctr"/>
        <c:lblOffset val="100"/>
        <c:noMultiLvlLbl val="0"/>
      </c:catAx>
      <c:valAx>
        <c:axId val="41254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5.1057410000000001</c:v>
                </c:pt>
                <c:pt idx="1">
                  <c:v>4.4377364999999998</c:v>
                </c:pt>
                <c:pt idx="2">
                  <c:v>3.9391394000000002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199.61308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8440"/>
        <c:axId val="413664128"/>
      </c:barChart>
      <c:catAx>
        <c:axId val="41366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4128"/>
        <c:crosses val="autoZero"/>
        <c:auto val="1"/>
        <c:lblAlgn val="ctr"/>
        <c:lblOffset val="100"/>
        <c:noMultiLvlLbl val="0"/>
      </c:catAx>
      <c:valAx>
        <c:axId val="413664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6.0553660000000002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5696"/>
        <c:axId val="413668048"/>
      </c:barChart>
      <c:catAx>
        <c:axId val="41366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8048"/>
        <c:crosses val="autoZero"/>
        <c:auto val="1"/>
        <c:lblAlgn val="ctr"/>
        <c:lblOffset val="100"/>
        <c:noMultiLvlLbl val="0"/>
      </c:catAx>
      <c:valAx>
        <c:axId val="41366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80.296000000000006</c:v>
                </c:pt>
                <c:pt idx="1">
                  <c:v>6.1180000000000003</c:v>
                </c:pt>
                <c:pt idx="2">
                  <c:v>13.585000000000001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3669616"/>
        <c:axId val="413666088"/>
      </c:barChart>
      <c:catAx>
        <c:axId val="41366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6088"/>
        <c:crosses val="autoZero"/>
        <c:auto val="1"/>
        <c:lblAlgn val="ctr"/>
        <c:lblOffset val="100"/>
        <c:noMultiLvlLbl val="0"/>
      </c:catAx>
      <c:valAx>
        <c:axId val="41366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1183.2356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2168"/>
        <c:axId val="413667656"/>
      </c:barChart>
      <c:catAx>
        <c:axId val="41366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7656"/>
        <c:crosses val="autoZero"/>
        <c:auto val="1"/>
        <c:lblAlgn val="ctr"/>
        <c:lblOffset val="100"/>
        <c:noMultiLvlLbl val="0"/>
      </c:catAx>
      <c:valAx>
        <c:axId val="413667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43.847907999999997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2560"/>
        <c:axId val="413666480"/>
      </c:barChart>
      <c:catAx>
        <c:axId val="41366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6480"/>
        <c:crosses val="autoZero"/>
        <c:auto val="1"/>
        <c:lblAlgn val="ctr"/>
        <c:lblOffset val="100"/>
        <c:noMultiLvlLbl val="0"/>
      </c:catAx>
      <c:valAx>
        <c:axId val="41366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265.03811999999999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6872"/>
        <c:axId val="413664912"/>
      </c:barChart>
      <c:catAx>
        <c:axId val="41366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4912"/>
        <c:crosses val="autoZero"/>
        <c:auto val="1"/>
        <c:lblAlgn val="ctr"/>
        <c:lblOffset val="100"/>
        <c:noMultiLvlLbl val="0"/>
      </c:catAx>
      <c:valAx>
        <c:axId val="41366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2.1846013000000002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741232"/>
        <c:axId val="411830432"/>
      </c:barChart>
      <c:catAx>
        <c:axId val="20474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0432"/>
        <c:crosses val="autoZero"/>
        <c:auto val="1"/>
        <c:lblAlgn val="ctr"/>
        <c:lblOffset val="100"/>
        <c:noMultiLvlLbl val="0"/>
      </c:catAx>
      <c:valAx>
        <c:axId val="41183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74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1804.1494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7264"/>
        <c:axId val="413668832"/>
      </c:barChart>
      <c:catAx>
        <c:axId val="41366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8832"/>
        <c:crosses val="autoZero"/>
        <c:auto val="1"/>
        <c:lblAlgn val="ctr"/>
        <c:lblOffset val="100"/>
        <c:noMultiLvlLbl val="0"/>
      </c:catAx>
      <c:valAx>
        <c:axId val="41366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7.5750793999999999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921656"/>
        <c:axId val="413921264"/>
      </c:barChart>
      <c:catAx>
        <c:axId val="41392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921264"/>
        <c:crosses val="autoZero"/>
        <c:auto val="1"/>
        <c:lblAlgn val="ctr"/>
        <c:lblOffset val="100"/>
        <c:noMultiLvlLbl val="0"/>
      </c:catAx>
      <c:valAx>
        <c:axId val="41392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92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1.0468502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919304"/>
        <c:axId val="413922440"/>
      </c:barChart>
      <c:catAx>
        <c:axId val="41391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922440"/>
        <c:crosses val="autoZero"/>
        <c:auto val="1"/>
        <c:lblAlgn val="ctr"/>
        <c:lblOffset val="100"/>
        <c:noMultiLvlLbl val="0"/>
      </c:catAx>
      <c:valAx>
        <c:axId val="41392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91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58.692444000000002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2392"/>
        <c:axId val="411830824"/>
      </c:barChart>
      <c:catAx>
        <c:axId val="41183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0824"/>
        <c:crosses val="autoZero"/>
        <c:auto val="1"/>
        <c:lblAlgn val="ctr"/>
        <c:lblOffset val="100"/>
        <c:noMultiLvlLbl val="0"/>
      </c:catAx>
      <c:valAx>
        <c:axId val="41183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0.68960379999999999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4352"/>
        <c:axId val="411837096"/>
      </c:barChart>
      <c:catAx>
        <c:axId val="41183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7096"/>
        <c:crosses val="autoZero"/>
        <c:auto val="1"/>
        <c:lblAlgn val="ctr"/>
        <c:lblOffset val="100"/>
        <c:noMultiLvlLbl val="0"/>
      </c:catAx>
      <c:valAx>
        <c:axId val="411837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9.1130800000000001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4744"/>
        <c:axId val="411835528"/>
      </c:barChart>
      <c:catAx>
        <c:axId val="41183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5528"/>
        <c:crosses val="autoZero"/>
        <c:auto val="1"/>
        <c:lblAlgn val="ctr"/>
        <c:lblOffset val="100"/>
        <c:noMultiLvlLbl val="0"/>
      </c:catAx>
      <c:valAx>
        <c:axId val="41183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1.0468502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1608"/>
        <c:axId val="411832784"/>
      </c:barChart>
      <c:catAx>
        <c:axId val="41183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2784"/>
        <c:crosses val="autoZero"/>
        <c:auto val="1"/>
        <c:lblAlgn val="ctr"/>
        <c:lblOffset val="100"/>
        <c:noMultiLvlLbl val="0"/>
      </c:catAx>
      <c:valAx>
        <c:axId val="41183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198.96143000000001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5136"/>
        <c:axId val="411835920"/>
      </c:barChart>
      <c:catAx>
        <c:axId val="41183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5920"/>
        <c:crosses val="autoZero"/>
        <c:auto val="1"/>
        <c:lblAlgn val="ctr"/>
        <c:lblOffset val="100"/>
        <c:noMultiLvlLbl val="0"/>
      </c:catAx>
      <c:valAx>
        <c:axId val="41183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4.4236984000000001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6312"/>
        <c:axId val="411836704"/>
      </c:barChart>
      <c:catAx>
        <c:axId val="41183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6704"/>
        <c:crosses val="autoZero"/>
        <c:auto val="1"/>
        <c:lblAlgn val="ctr"/>
        <c:lblOffset val="100"/>
        <c:noMultiLvlLbl val="0"/>
      </c:catAx>
      <c:valAx>
        <c:axId val="41183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이경희, ID : H1310207)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06월 23일 13:50:25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1183.2356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37.067923999999998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11.568644000000001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80.296000000000006</v>
      </c>
      <c r="G8" s="59">
        <f>'DRIs DATA 입력'!G8</f>
        <v>6.1180000000000003</v>
      </c>
      <c r="H8" s="59">
        <f>'DRIs DATA 입력'!H8</f>
        <v>13.585000000000001</v>
      </c>
      <c r="I8" s="46"/>
      <c r="J8" s="59" t="s">
        <v>216</v>
      </c>
      <c r="K8" s="59">
        <f>'DRIs DATA 입력'!K8</f>
        <v>1.385</v>
      </c>
      <c r="L8" s="59">
        <f>'DRIs DATA 입력'!L8</f>
        <v>7.3179999999999996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199.61308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6.0553660000000002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2.1846013000000002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58.692444000000002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43.847907999999997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0.8554522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0.68960379999999999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9.1130800000000001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1.0468502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198.96143000000001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4.4236984000000001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1.2804629999999999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0.45166895000000001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265.03811999999999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627.71185000000003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1804.1494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1778.6301000000001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122.464905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46.643749999999997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7.5750793999999999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6.1115655999999996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397.87643000000003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5.1974775000000004E-3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1.6348560000000001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166.31322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41.148699999999998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7" sqref="F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317</v>
      </c>
      <c r="G1" s="62" t="s">
        <v>278</v>
      </c>
      <c r="H1" s="61" t="s">
        <v>318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319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320</v>
      </c>
      <c r="J5" s="65"/>
      <c r="K5" s="65" t="s">
        <v>286</v>
      </c>
      <c r="L5" s="65" t="s">
        <v>287</v>
      </c>
      <c r="N5" s="65"/>
      <c r="O5" s="65" t="s">
        <v>321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322</v>
      </c>
      <c r="Y5" s="65" t="s">
        <v>291</v>
      </c>
      <c r="Z5" s="65" t="s">
        <v>323</v>
      </c>
    </row>
    <row r="6" spans="1:27" x14ac:dyDescent="0.3">
      <c r="A6" s="65" t="s">
        <v>280</v>
      </c>
      <c r="B6" s="65">
        <v>1800</v>
      </c>
      <c r="C6" s="65">
        <v>1183.2356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37.067923999999998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11.568644000000001</v>
      </c>
    </row>
    <row r="7" spans="1:27" x14ac:dyDescent="0.3">
      <c r="E7" s="65" t="s">
        <v>324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80.296000000000006</v>
      </c>
      <c r="G8" s="65">
        <v>6.1180000000000003</v>
      </c>
      <c r="H8" s="65">
        <v>13.585000000000001</v>
      </c>
      <c r="J8" s="65" t="s">
        <v>296</v>
      </c>
      <c r="K8" s="65">
        <v>1.385</v>
      </c>
      <c r="L8" s="65">
        <v>7.3179999999999996</v>
      </c>
    </row>
    <row r="13" spans="1:27" x14ac:dyDescent="0.3">
      <c r="A13" s="70" t="s">
        <v>325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297</v>
      </c>
      <c r="B14" s="69"/>
      <c r="C14" s="69"/>
      <c r="D14" s="69"/>
      <c r="E14" s="69"/>
      <c r="F14" s="69"/>
      <c r="H14" s="69" t="s">
        <v>298</v>
      </c>
      <c r="I14" s="69"/>
      <c r="J14" s="69"/>
      <c r="K14" s="69"/>
      <c r="L14" s="69"/>
      <c r="M14" s="69"/>
      <c r="O14" s="69" t="s">
        <v>299</v>
      </c>
      <c r="P14" s="69"/>
      <c r="Q14" s="69"/>
      <c r="R14" s="69"/>
      <c r="S14" s="69"/>
      <c r="T14" s="69"/>
      <c r="V14" s="69" t="s">
        <v>300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326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327</v>
      </c>
      <c r="R15" s="65" t="s">
        <v>290</v>
      </c>
      <c r="S15" s="65" t="s">
        <v>328</v>
      </c>
      <c r="T15" s="65" t="s">
        <v>284</v>
      </c>
      <c r="V15" s="65"/>
      <c r="W15" s="65" t="s">
        <v>288</v>
      </c>
      <c r="X15" s="65" t="s">
        <v>326</v>
      </c>
      <c r="Y15" s="65" t="s">
        <v>290</v>
      </c>
      <c r="Z15" s="65" t="s">
        <v>291</v>
      </c>
      <c r="AA15" s="65" t="s">
        <v>323</v>
      </c>
    </row>
    <row r="16" spans="1:27" x14ac:dyDescent="0.3">
      <c r="A16" s="65" t="s">
        <v>329</v>
      </c>
      <c r="B16" s="65">
        <v>430</v>
      </c>
      <c r="C16" s="65">
        <v>600</v>
      </c>
      <c r="D16" s="65">
        <v>0</v>
      </c>
      <c r="E16" s="65">
        <v>3000</v>
      </c>
      <c r="F16" s="65">
        <v>199.61308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6.0553660000000002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2.1846013000000002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58.692444000000002</v>
      </c>
    </row>
    <row r="23" spans="1:62" x14ac:dyDescent="0.3">
      <c r="A23" s="70" t="s">
        <v>330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331</v>
      </c>
      <c r="B24" s="69"/>
      <c r="C24" s="69"/>
      <c r="D24" s="69"/>
      <c r="E24" s="69"/>
      <c r="F24" s="69"/>
      <c r="H24" s="69" t="s">
        <v>301</v>
      </c>
      <c r="I24" s="69"/>
      <c r="J24" s="69"/>
      <c r="K24" s="69"/>
      <c r="L24" s="69"/>
      <c r="M24" s="69"/>
      <c r="O24" s="69" t="s">
        <v>332</v>
      </c>
      <c r="P24" s="69"/>
      <c r="Q24" s="69"/>
      <c r="R24" s="69"/>
      <c r="S24" s="69"/>
      <c r="T24" s="69"/>
      <c r="V24" s="69" t="s">
        <v>302</v>
      </c>
      <c r="W24" s="69"/>
      <c r="X24" s="69"/>
      <c r="Y24" s="69"/>
      <c r="Z24" s="69"/>
      <c r="AA24" s="69"/>
      <c r="AC24" s="69" t="s">
        <v>303</v>
      </c>
      <c r="AD24" s="69"/>
      <c r="AE24" s="69"/>
      <c r="AF24" s="69"/>
      <c r="AG24" s="69"/>
      <c r="AH24" s="69"/>
      <c r="AJ24" s="69" t="s">
        <v>304</v>
      </c>
      <c r="AK24" s="69"/>
      <c r="AL24" s="69"/>
      <c r="AM24" s="69"/>
      <c r="AN24" s="69"/>
      <c r="AO24" s="69"/>
      <c r="AQ24" s="69" t="s">
        <v>305</v>
      </c>
      <c r="AR24" s="69"/>
      <c r="AS24" s="69"/>
      <c r="AT24" s="69"/>
      <c r="AU24" s="69"/>
      <c r="AV24" s="69"/>
      <c r="AX24" s="69" t="s">
        <v>306</v>
      </c>
      <c r="AY24" s="69"/>
      <c r="AZ24" s="69"/>
      <c r="BA24" s="69"/>
      <c r="BB24" s="69"/>
      <c r="BC24" s="69"/>
      <c r="BE24" s="69" t="s">
        <v>333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321</v>
      </c>
      <c r="C25" s="65" t="s">
        <v>326</v>
      </c>
      <c r="D25" s="65" t="s">
        <v>290</v>
      </c>
      <c r="E25" s="65" t="s">
        <v>291</v>
      </c>
      <c r="F25" s="65" t="s">
        <v>284</v>
      </c>
      <c r="H25" s="65"/>
      <c r="I25" s="65" t="s">
        <v>334</v>
      </c>
      <c r="J25" s="65" t="s">
        <v>326</v>
      </c>
      <c r="K25" s="65" t="s">
        <v>322</v>
      </c>
      <c r="L25" s="65" t="s">
        <v>328</v>
      </c>
      <c r="M25" s="65" t="s">
        <v>323</v>
      </c>
      <c r="O25" s="65"/>
      <c r="P25" s="65" t="s">
        <v>288</v>
      </c>
      <c r="Q25" s="65" t="s">
        <v>289</v>
      </c>
      <c r="R25" s="65" t="s">
        <v>335</v>
      </c>
      <c r="S25" s="65" t="s">
        <v>291</v>
      </c>
      <c r="T25" s="65" t="s">
        <v>284</v>
      </c>
      <c r="V25" s="65"/>
      <c r="W25" s="65" t="s">
        <v>321</v>
      </c>
      <c r="X25" s="65" t="s">
        <v>326</v>
      </c>
      <c r="Y25" s="65" t="s">
        <v>290</v>
      </c>
      <c r="Z25" s="65" t="s">
        <v>336</v>
      </c>
      <c r="AA25" s="65" t="s">
        <v>323</v>
      </c>
      <c r="AC25" s="65"/>
      <c r="AD25" s="65" t="s">
        <v>321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321</v>
      </c>
      <c r="AL25" s="65" t="s">
        <v>289</v>
      </c>
      <c r="AM25" s="65" t="s">
        <v>335</v>
      </c>
      <c r="AN25" s="65" t="s">
        <v>336</v>
      </c>
      <c r="AO25" s="65" t="s">
        <v>284</v>
      </c>
      <c r="AQ25" s="65"/>
      <c r="AR25" s="65" t="s">
        <v>288</v>
      </c>
      <c r="AS25" s="65" t="s">
        <v>326</v>
      </c>
      <c r="AT25" s="65" t="s">
        <v>322</v>
      </c>
      <c r="AU25" s="65" t="s">
        <v>291</v>
      </c>
      <c r="AV25" s="65" t="s">
        <v>337</v>
      </c>
      <c r="AX25" s="65"/>
      <c r="AY25" s="65" t="s">
        <v>288</v>
      </c>
      <c r="AZ25" s="65" t="s">
        <v>289</v>
      </c>
      <c r="BA25" s="65" t="s">
        <v>290</v>
      </c>
      <c r="BB25" s="65" t="s">
        <v>328</v>
      </c>
      <c r="BC25" s="65" t="s">
        <v>284</v>
      </c>
      <c r="BE25" s="65"/>
      <c r="BF25" s="65" t="s">
        <v>334</v>
      </c>
      <c r="BG25" s="65" t="s">
        <v>289</v>
      </c>
      <c r="BH25" s="65" t="s">
        <v>290</v>
      </c>
      <c r="BI25" s="65" t="s">
        <v>291</v>
      </c>
      <c r="BJ25" s="65" t="s">
        <v>337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43.847907999999997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0.8554522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0.68960379999999999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9.1130800000000001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1.0468502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198.96143000000001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4.4236984000000001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1.2804629999999999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0.45166895000000001</v>
      </c>
    </row>
    <row r="33" spans="1:68" x14ac:dyDescent="0.3">
      <c r="A33" s="70" t="s">
        <v>308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338</v>
      </c>
      <c r="W34" s="69"/>
      <c r="X34" s="69"/>
      <c r="Y34" s="69"/>
      <c r="Z34" s="69"/>
      <c r="AA34" s="69"/>
      <c r="AC34" s="69" t="s">
        <v>339</v>
      </c>
      <c r="AD34" s="69"/>
      <c r="AE34" s="69"/>
      <c r="AF34" s="69"/>
      <c r="AG34" s="69"/>
      <c r="AH34" s="69"/>
      <c r="AJ34" s="69" t="s">
        <v>340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327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335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322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322</v>
      </c>
      <c r="Z35" s="65" t="s">
        <v>328</v>
      </c>
      <c r="AA35" s="65" t="s">
        <v>323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323</v>
      </c>
      <c r="AJ35" s="65"/>
      <c r="AK35" s="65" t="s">
        <v>288</v>
      </c>
      <c r="AL35" s="65" t="s">
        <v>327</v>
      </c>
      <c r="AM35" s="65" t="s">
        <v>290</v>
      </c>
      <c r="AN35" s="65" t="s">
        <v>328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265.03811999999999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627.71185000000003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1804.1494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1778.6301000000001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122.464905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46.643749999999997</v>
      </c>
    </row>
    <row r="43" spans="1:68" x14ac:dyDescent="0.3">
      <c r="A43" s="70" t="s">
        <v>341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310</v>
      </c>
      <c r="B44" s="69"/>
      <c r="C44" s="69"/>
      <c r="D44" s="69"/>
      <c r="E44" s="69"/>
      <c r="F44" s="69"/>
      <c r="H44" s="69" t="s">
        <v>342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343</v>
      </c>
      <c r="W44" s="69"/>
      <c r="X44" s="69"/>
      <c r="Y44" s="69"/>
      <c r="Z44" s="69"/>
      <c r="AA44" s="69"/>
      <c r="AC44" s="69" t="s">
        <v>344</v>
      </c>
      <c r="AD44" s="69"/>
      <c r="AE44" s="69"/>
      <c r="AF44" s="69"/>
      <c r="AG44" s="69"/>
      <c r="AH44" s="69"/>
      <c r="AJ44" s="69" t="s">
        <v>345</v>
      </c>
      <c r="AK44" s="69"/>
      <c r="AL44" s="69"/>
      <c r="AM44" s="69"/>
      <c r="AN44" s="69"/>
      <c r="AO44" s="69"/>
      <c r="AQ44" s="69" t="s">
        <v>312</v>
      </c>
      <c r="AR44" s="69"/>
      <c r="AS44" s="69"/>
      <c r="AT44" s="69"/>
      <c r="AU44" s="69"/>
      <c r="AV44" s="69"/>
      <c r="AX44" s="69" t="s">
        <v>313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335</v>
      </c>
      <c r="E45" s="65" t="s">
        <v>336</v>
      </c>
      <c r="F45" s="65" t="s">
        <v>284</v>
      </c>
      <c r="H45" s="65"/>
      <c r="I45" s="65" t="s">
        <v>288</v>
      </c>
      <c r="J45" s="65" t="s">
        <v>326</v>
      </c>
      <c r="K45" s="65" t="s">
        <v>290</v>
      </c>
      <c r="L45" s="65" t="s">
        <v>291</v>
      </c>
      <c r="M45" s="65" t="s">
        <v>323</v>
      </c>
      <c r="O45" s="65"/>
      <c r="P45" s="65" t="s">
        <v>321</v>
      </c>
      <c r="Q45" s="65" t="s">
        <v>289</v>
      </c>
      <c r="R45" s="65" t="s">
        <v>335</v>
      </c>
      <c r="S45" s="65" t="s">
        <v>291</v>
      </c>
      <c r="T45" s="65" t="s">
        <v>284</v>
      </c>
      <c r="V45" s="65"/>
      <c r="W45" s="65" t="s">
        <v>334</v>
      </c>
      <c r="X45" s="65" t="s">
        <v>326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322</v>
      </c>
      <c r="AG45" s="65" t="s">
        <v>291</v>
      </c>
      <c r="AH45" s="65" t="s">
        <v>284</v>
      </c>
      <c r="AJ45" s="65"/>
      <c r="AK45" s="65" t="s">
        <v>288</v>
      </c>
      <c r="AL45" s="65" t="s">
        <v>326</v>
      </c>
      <c r="AM45" s="65" t="s">
        <v>290</v>
      </c>
      <c r="AN45" s="65" t="s">
        <v>328</v>
      </c>
      <c r="AO45" s="65" t="s">
        <v>284</v>
      </c>
      <c r="AQ45" s="65"/>
      <c r="AR45" s="65" t="s">
        <v>288</v>
      </c>
      <c r="AS45" s="65" t="s">
        <v>289</v>
      </c>
      <c r="AT45" s="65" t="s">
        <v>322</v>
      </c>
      <c r="AU45" s="65" t="s">
        <v>291</v>
      </c>
      <c r="AV45" s="65" t="s">
        <v>284</v>
      </c>
      <c r="AX45" s="65"/>
      <c r="AY45" s="65" t="s">
        <v>321</v>
      </c>
      <c r="AZ45" s="65" t="s">
        <v>289</v>
      </c>
      <c r="BA45" s="65" t="s">
        <v>290</v>
      </c>
      <c r="BB45" s="65" t="s">
        <v>328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328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7.5750793999999999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6.1115655999999996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397.87643000000003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5.1974775000000004E-3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1.6348560000000001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166.31322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41.148699999999998</v>
      </c>
      <c r="AX46" s="65" t="s">
        <v>276</v>
      </c>
      <c r="AY46" s="65"/>
      <c r="AZ46" s="65"/>
      <c r="BA46" s="65"/>
      <c r="BB46" s="65"/>
      <c r="BC46" s="65"/>
      <c r="BE46" s="65" t="s">
        <v>316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346</v>
      </c>
      <c r="B2" s="61" t="s">
        <v>347</v>
      </c>
      <c r="C2" s="61" t="s">
        <v>348</v>
      </c>
      <c r="D2" s="61">
        <v>60</v>
      </c>
      <c r="E2" s="61">
        <v>1183.2356</v>
      </c>
      <c r="F2" s="61">
        <v>219.08823000000001</v>
      </c>
      <c r="G2" s="61">
        <v>16.693138000000001</v>
      </c>
      <c r="H2" s="61">
        <v>7.7359809999999998</v>
      </c>
      <c r="I2" s="61">
        <v>8.9571570000000005</v>
      </c>
      <c r="J2" s="61">
        <v>37.067923999999998</v>
      </c>
      <c r="K2" s="61">
        <v>21.528041999999999</v>
      </c>
      <c r="L2" s="61">
        <v>15.539882</v>
      </c>
      <c r="M2" s="61">
        <v>11.568644000000001</v>
      </c>
      <c r="N2" s="61">
        <v>1.4809962999999999</v>
      </c>
      <c r="O2" s="61">
        <v>6.2875139999999998</v>
      </c>
      <c r="P2" s="61">
        <v>590.66060000000004</v>
      </c>
      <c r="Q2" s="61">
        <v>9.6608719999999995</v>
      </c>
      <c r="R2" s="61">
        <v>199.61308</v>
      </c>
      <c r="S2" s="61">
        <v>88.575614999999999</v>
      </c>
      <c r="T2" s="61">
        <v>1332.45</v>
      </c>
      <c r="U2" s="61">
        <v>2.1846013000000002</v>
      </c>
      <c r="V2" s="61">
        <v>6.0553660000000002</v>
      </c>
      <c r="W2" s="61">
        <v>58.692444000000002</v>
      </c>
      <c r="X2" s="61">
        <v>43.847907999999997</v>
      </c>
      <c r="Y2" s="61">
        <v>0.8554522</v>
      </c>
      <c r="Z2" s="61">
        <v>0.68960379999999999</v>
      </c>
      <c r="AA2" s="61">
        <v>9.1130800000000001</v>
      </c>
      <c r="AB2" s="61">
        <v>1.0468502</v>
      </c>
      <c r="AC2" s="61">
        <v>198.96143000000001</v>
      </c>
      <c r="AD2" s="61">
        <v>4.4236984000000001</v>
      </c>
      <c r="AE2" s="61">
        <v>1.2804629999999999</v>
      </c>
      <c r="AF2" s="61">
        <v>0.45166895000000001</v>
      </c>
      <c r="AG2" s="61">
        <v>265.03811999999999</v>
      </c>
      <c r="AH2" s="61">
        <v>109.94134</v>
      </c>
      <c r="AI2" s="61">
        <v>155.09676999999999</v>
      </c>
      <c r="AJ2" s="61">
        <v>627.71185000000003</v>
      </c>
      <c r="AK2" s="61">
        <v>1804.1494</v>
      </c>
      <c r="AL2" s="61">
        <v>122.464905</v>
      </c>
      <c r="AM2" s="61">
        <v>1778.6301000000001</v>
      </c>
      <c r="AN2" s="61">
        <v>46.643749999999997</v>
      </c>
      <c r="AO2" s="61">
        <v>7.5750793999999999</v>
      </c>
      <c r="AP2" s="61">
        <v>5.6463475000000001</v>
      </c>
      <c r="AQ2" s="61">
        <v>1.9287319000000001</v>
      </c>
      <c r="AR2" s="61">
        <v>6.1115655999999996</v>
      </c>
      <c r="AS2" s="61">
        <v>397.87643000000003</v>
      </c>
      <c r="AT2" s="61">
        <v>5.1974775000000004E-3</v>
      </c>
      <c r="AU2" s="61">
        <v>1.6348560000000001</v>
      </c>
      <c r="AV2" s="61">
        <v>166.31322</v>
      </c>
      <c r="AW2" s="61">
        <v>41.148699999999998</v>
      </c>
      <c r="AX2" s="61">
        <v>5.4734860000000003E-2</v>
      </c>
      <c r="AY2" s="61">
        <v>0.38864680000000001</v>
      </c>
      <c r="AZ2" s="61">
        <v>100.18785</v>
      </c>
      <c r="BA2" s="61">
        <v>13.483665</v>
      </c>
      <c r="BB2" s="61">
        <v>5.1057410000000001</v>
      </c>
      <c r="BC2" s="61">
        <v>4.4377364999999998</v>
      </c>
      <c r="BD2" s="61">
        <v>3.9391394000000002</v>
      </c>
      <c r="BE2" s="61">
        <v>0.32812688000000001</v>
      </c>
      <c r="BF2" s="61">
        <v>1.7194541999999999</v>
      </c>
      <c r="BG2" s="61">
        <v>0</v>
      </c>
      <c r="BH2" s="61">
        <v>2.5520000000000001E-2</v>
      </c>
      <c r="BI2" s="61">
        <v>1.9158290000000001E-2</v>
      </c>
      <c r="BJ2" s="61">
        <v>6.4440124000000001E-2</v>
      </c>
      <c r="BK2" s="61">
        <v>0</v>
      </c>
      <c r="BL2" s="61">
        <v>9.4237274999999995E-2</v>
      </c>
      <c r="BM2" s="61">
        <v>0.62791790000000003</v>
      </c>
      <c r="BN2" s="61">
        <v>7.6859094000000003E-2</v>
      </c>
      <c r="BO2" s="61">
        <v>8.3454080000000008</v>
      </c>
      <c r="BP2" s="61">
        <v>0.90835564999999996</v>
      </c>
      <c r="BQ2" s="61">
        <v>2.2996020000000001</v>
      </c>
      <c r="BR2" s="61">
        <v>9.0145769999999992</v>
      </c>
      <c r="BS2" s="61">
        <v>9.3622680000000003</v>
      </c>
      <c r="BT2" s="61">
        <v>0.92554689999999995</v>
      </c>
      <c r="BU2" s="61">
        <v>8.1427340000000004E-4</v>
      </c>
      <c r="BV2" s="61">
        <v>1.4851715999999999E-2</v>
      </c>
      <c r="BW2" s="61">
        <v>6.7645304000000003E-2</v>
      </c>
      <c r="BX2" s="61">
        <v>0.23224443</v>
      </c>
      <c r="BY2" s="61">
        <v>3.7630677000000001E-2</v>
      </c>
      <c r="BZ2" s="61">
        <v>4.0075974999999999E-5</v>
      </c>
      <c r="CA2" s="61">
        <v>0.17682487999999999</v>
      </c>
      <c r="CB2" s="61">
        <v>8.1085749999999998E-3</v>
      </c>
      <c r="CC2" s="61">
        <v>4.379272E-2</v>
      </c>
      <c r="CD2" s="61">
        <v>0.39027599000000002</v>
      </c>
      <c r="CE2" s="61">
        <v>2.7853213000000002E-2</v>
      </c>
      <c r="CF2" s="61">
        <v>7.9974420000000004E-2</v>
      </c>
      <c r="CG2" s="61">
        <v>0</v>
      </c>
      <c r="CH2" s="61">
        <v>5.6435219999999998E-3</v>
      </c>
      <c r="CI2" s="61">
        <v>9.7143199999999996E-8</v>
      </c>
      <c r="CJ2" s="61">
        <v>0.86649275000000003</v>
      </c>
      <c r="CK2" s="61">
        <v>3.5684097000000001E-3</v>
      </c>
      <c r="CL2" s="61">
        <v>6.3204330000000003E-2</v>
      </c>
      <c r="CM2" s="61">
        <v>0.41581687000000001</v>
      </c>
      <c r="CN2" s="61">
        <v>1161.904</v>
      </c>
      <c r="CO2" s="61">
        <v>2044.9023</v>
      </c>
      <c r="CP2" s="61">
        <v>930.69835999999998</v>
      </c>
      <c r="CQ2" s="61">
        <v>403.51508000000001</v>
      </c>
      <c r="CR2" s="61">
        <v>193.96428</v>
      </c>
      <c r="CS2" s="61">
        <v>284.64093000000003</v>
      </c>
      <c r="CT2" s="61">
        <v>1111.5056999999999</v>
      </c>
      <c r="CU2" s="61">
        <v>642.30817000000002</v>
      </c>
      <c r="CV2" s="61">
        <v>898.57195999999999</v>
      </c>
      <c r="CW2" s="61">
        <v>696.74365</v>
      </c>
      <c r="CX2" s="61">
        <v>210.36899</v>
      </c>
      <c r="CY2" s="61">
        <v>1507.0653</v>
      </c>
      <c r="CZ2" s="61">
        <v>640.32169999999996</v>
      </c>
      <c r="DA2" s="61">
        <v>1540.9916000000001</v>
      </c>
      <c r="DB2" s="61">
        <v>1620.3094000000001</v>
      </c>
      <c r="DC2" s="61">
        <v>2282.5563999999999</v>
      </c>
      <c r="DD2" s="61">
        <v>3479.7417</v>
      </c>
      <c r="DE2" s="61">
        <v>609.54769999999996</v>
      </c>
      <c r="DF2" s="61">
        <v>2035.6656</v>
      </c>
      <c r="DG2" s="61">
        <v>868.77655000000004</v>
      </c>
      <c r="DH2" s="61">
        <v>30.875826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13.483665</v>
      </c>
      <c r="B6">
        <f>BB2</f>
        <v>5.1057410000000001</v>
      </c>
      <c r="C6">
        <f>BC2</f>
        <v>4.4377364999999998</v>
      </c>
      <c r="D6">
        <f>BD2</f>
        <v>3.9391394000000002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22584</v>
      </c>
      <c r="C2" s="56">
        <f ca="1">YEAR(TODAY())-YEAR(B2)+IF(TODAY()&gt;=DATE(YEAR(TODAY()),MONTH(B2),DAY(B2)),0,-1)</f>
        <v>60</v>
      </c>
      <c r="E2" s="52">
        <v>158</v>
      </c>
      <c r="F2" s="53" t="s">
        <v>39</v>
      </c>
      <c r="G2" s="52">
        <v>53</v>
      </c>
      <c r="H2" s="51" t="s">
        <v>41</v>
      </c>
      <c r="I2" s="72">
        <f>ROUND(G3/E3^2,1)</f>
        <v>21.2</v>
      </c>
    </row>
    <row r="3" spans="1:9" x14ac:dyDescent="0.3">
      <c r="E3" s="51">
        <f>E2/100</f>
        <v>1.58</v>
      </c>
      <c r="F3" s="51" t="s">
        <v>40</v>
      </c>
      <c r="G3" s="51">
        <f>G2</f>
        <v>53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이경희, ID : H1310207)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06월 23일 13:50:25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44732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158</v>
      </c>
      <c r="L12" s="129"/>
      <c r="M12" s="122">
        <f>'개인정보 및 신체계측 입력'!G2</f>
        <v>53</v>
      </c>
      <c r="N12" s="123"/>
      <c r="O12" s="118" t="s">
        <v>271</v>
      </c>
      <c r="P12" s="112"/>
      <c r="Q12" s="115">
        <f>'개인정보 및 신체계측 입력'!I2</f>
        <v>21.2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이경희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80.296000000000006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6.1180000000000003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13.585000000000001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7.3</v>
      </c>
      <c r="L72" s="36" t="s">
        <v>53</v>
      </c>
      <c r="M72" s="36">
        <f>ROUND('DRIs DATA'!K8,1)</f>
        <v>1.4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26.62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50.46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43.85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69.790000000000006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33.130000000000003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120.28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75.75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2022-06-23T05:04:40Z</dcterms:modified>
</cp:coreProperties>
</file>