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810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<sst xmlns="http://schemas.openxmlformats.org/spreadsheetml/2006/main" count="692" uniqueCount="340">
  <si>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</si>
  <si>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</si>
  <si>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</si>
  <si>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</si>
  <si>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</si>
  <si>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</si>
  <si>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</si>
  <si>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</si>
  <si>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</si>
  <si>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</si>
  <si>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</si>
  <si>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</si>
  <si>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</si>
  <si>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</si>
  <si>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</si>
  <si>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</si>
  <si>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</si>
  <si>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</si>
  <si>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</si>
  <si>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</si>
  <si>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</si>
  <si>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</si>
  <si>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</si>
  <si>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</si>
  <si>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</si>
  <si>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</si>
  <si>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</si>
  <si>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</si>
  <si>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</si>
  <si>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</si>
  <si>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</si>
  <si>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</si>
  <si>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</si>
  <si>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</si>
  <si>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</si>
  <si>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</si>
  <si>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</si>
  <si>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</si>
  <si>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</si>
  <si>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</si>
  <si>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</si>
  <si>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</si>
  <si>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</si>
  <si>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</si>
  <si>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</si>
  <si>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</si>
  <si>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</si>
  <si>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</si>
  <si>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</si>
  <si>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</si>
  <si>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</si>
  <si>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</si>
  <si>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</si>
  <si>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</si>
  <si>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</si>
  <si>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</si>
  <si>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</si>
  <si>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</si>
  <si>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</si>
  <si>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</si>
  <si>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</si>
  <si>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</si>
  <si>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</si>
  <si>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</si>
  <si>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</si>
  <si>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</si>
  <si>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</si>
  <si>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</si>
  <si>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</si>
  <si>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</si>
  <si>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</si>
  <si>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</si>
  <si>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</si>
  <si>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</si>
  <si>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</si>
  <si>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</si>
  <si>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</si>
  <si>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</si>
  <si>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</si>
  <si>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</si>
  <si>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</si>
  <si>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</si>
  <si>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</si>
  <si>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</si>
  <si>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</si>
  <si>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</si>
  <si>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</si>
  <si>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</si>
  <si>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</si>
  <si>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</si>
  <si>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</si>
  <si>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</si>
  <si>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</si>
  <si>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</si>
  <si>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</si>
  <si>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</si>
  <si>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</si>
  <si>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</si>
  <si>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</si>
  <si>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</si>
  <si>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</si>
  <si>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</si>
  <si>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</si>
  <si>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</si>
  <si>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</si>
  <si>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</si>
  <si>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</si>
  <si>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</si>
  <si>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</si>
  <si>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</si>
  <si>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</si>
  <si>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</si>
  <si>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</si>
  <si>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</si>
  <si>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</si>
  <si>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</si>
  <si>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</si>
  <si>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</si>
  <si>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</si>
  <si>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</si>
  <si>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</si>
  <si>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</si>
  <si>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</si>
  <si>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</si>
  <si>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</si>
  <si>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</si>
  <si>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</si>
  <si>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</si>
  <si>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</si>
  <si>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</si>
  <si>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</si>
  <si>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</si>
  <si>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</si>
  <si>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</si>
  <si>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</si>
  <si>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</si>
  <si>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</si>
  <si>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</si>
  <si>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</si>
  <si>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</si>
  <si>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</si>
  <si>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</si>
  <si>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</si>
  <si>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</si>
  <si>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</si>
  <si>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</si>
  <si>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</si>
  <si>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</si>
  <si>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</si>
  <si>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</si>
  <si>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</si>
  <si>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</si>
  <si>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</si>
  <si>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</si>
  <si>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</si>
  <si>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</si>
  <si>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</si>
  <si>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</si>
  <si>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</si>
  <si>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</si>
  <si>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</si>
  <si>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</si>
  <si>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</si>
  <si>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</si>
  <si>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</si>
  <si>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</si>
  <si>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</si>
  <si>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</si>
  <si>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</si>
  <si>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</si>
  <si>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</si>
  <si>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</si>
  <si>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</si>
  <si>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</si>
  <si>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</si>
  <si>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</si>
  <si>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</si>
  <si>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</si>
  <si>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</si>
  <si>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</si>
  <si>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</si>
  <si>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</si>
  <si>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</si>
  <si>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</si>
  <si>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</si>
  <si>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</si>
  <si>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</si>
  <si>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</si>
  <si>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</si>
  <si>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</si>
  <si>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</si>
  <si>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</si>
  <si>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</si>
  <si>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</si>
  <si>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</si>
  <si>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</si>
  <si>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</si>
  <si>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</si>
  <si>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</si>
  <si>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</si>
  <si>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</si>
  <si>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</si>
  <si>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</si>
  <si>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</si>
  <si>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</si>
  <si>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</si>
  <si>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</si>
  <si>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</si>
  <si>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</si>
  <si>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</si>
  <si>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</si>
  <si>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</si>
  <si>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</si>
  <si>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</si>
  <si>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</si>
  <si>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</si>
  <si>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</si>
  <si>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</si>
  <si>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</si>
  <si>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</si>
  <si>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</si>
  <si>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</si>
  <si>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</si>
  <si>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</si>
  <si>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</si>
  <si>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</si>
  <si>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</si>
  <si>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</si>
  <si>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</si>
  <si>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</si>
  <si>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</si>
  <si>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</si>
  <si>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</si>
  <si>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</si>
  <si>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</si>
  <si>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</si>
  <si>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</si>
  <si>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</si>
  <si>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</si>
  <si>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</si>
  <si>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</si>
  <si>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</si>
  <si>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</si>
  <si>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</si>
  <si>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</si>
  <si>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</si>
  <si>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</si>
  <si>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</si>
  <si>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</si>
  <si>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</si>
  <si>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</si>
  <si>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</si>
  <si>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</si>
  <si>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</si>
  <si>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</si>
  <si>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</si>
  <si>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</si>
  <si>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</si>
  <si>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</si>
  <si>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</si>
  <si>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</si>
  <si>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</si>
  <si>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</si>
  <si>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</si>
  <si>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</si>
  <si>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</si>
  <si>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</si>
  <si>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</si>
  <si>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</si>
  <si>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</si>
  <si>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</si>
  <si>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</si>
  <si>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</si>
  <si>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</si>
  <si>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</si>
  <si>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</si>
  <si>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</si>
  <si>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</si>
  <si>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(설문지 : FFQ 95문항 설문지, 사용자 : 하득용, ID : H1310222)</t>
  </si>
  <si>
    <t>출력시각</t>
    <phoneticPr fontId="1" type="noConversion"/>
  </si>
  <si>
    <t>2022년 09월 19일 12:23:30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</si>
  <si>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</si>
  <si>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</si>
  <si>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</si>
  <si>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</si>
  <si>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</si>
  <si>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</si>
  <si>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</si>
  <si>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</si>
  <si>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</si>
  <si>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</si>
  <si>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</si>
  <si>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</si>
  <si>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</si>
  <si>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</si>
  <si>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</si>
  <si>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</si>
  <si>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</si>
  <si>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</si>
  <si>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</si>
  <si>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</si>
  <si>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</si>
  <si>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</si>
  <si>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</si>
  <si>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</si>
  <si>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</si>
  <si>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</si>
  <si>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</si>
  <si>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</si>
  <si>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</si>
  <si>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</si>
  <si>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</si>
  <si>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</si>
  <si>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</si>
  <si>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</si>
  <si>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</si>
  <si>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</si>
  <si>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</si>
  <si>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</si>
  <si>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</si>
  <si>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</si>
  <si>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</si>
  <si>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</si>
  <si>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</si>
  <si>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</si>
  <si>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</si>
  <si>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</si>
  <si>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</si>
  <si>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</si>
  <si>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</si>
  <si>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</si>
  <si>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</si>
  <si>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</si>
  <si>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</si>
  <si>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충분섭취량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</si>
  <si>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</si>
  <si>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</si>
  <si>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</si>
  <si>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H1310222</t>
  </si>
  <si>
    <t>하득용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</si>
</sst>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114.96619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978360"/>
        <c:axId val="260978752"/>
      </c:barChart>
      <c:catAx>
        <c:axId val="260978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978752"/>
        <c:crosses val="autoZero"/>
        <c:auto val="1"/>
        <c:lblAlgn val="ctr"/>
        <c:lblOffset val="100"/>
        <c:noMultiLvlLbl val="0"/>
      </c:catAx>
      <c:valAx>
        <c:axId val="260978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978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3.584435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83240"/>
        <c:axId val="597881672"/>
      </c:barChart>
      <c:catAx>
        <c:axId val="59788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81672"/>
        <c:crosses val="autoZero"/>
        <c:auto val="1"/>
        <c:lblAlgn val="ctr"/>
        <c:lblOffset val="100"/>
        <c:noMultiLvlLbl val="0"/>
      </c:catAx>
      <c:valAx>
        <c:axId val="597881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8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3.1452776999999998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82456"/>
        <c:axId val="597881280"/>
      </c:barChart>
      <c:catAx>
        <c:axId val="59788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81280"/>
        <c:crosses val="autoZero"/>
        <c:auto val="1"/>
        <c:lblAlgn val="ctr"/>
        <c:lblOffset val="100"/>
        <c:noMultiLvlLbl val="0"/>
      </c:catAx>
      <c:valAx>
        <c:axId val="597881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8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2003.1196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66456"/>
        <c:axId val="259564104"/>
      </c:barChart>
      <c:catAx>
        <c:axId val="25956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64104"/>
        <c:crosses val="autoZero"/>
        <c:auto val="1"/>
        <c:lblAlgn val="ctr"/>
        <c:lblOffset val="100"/>
        <c:noMultiLvlLbl val="0"/>
      </c:catAx>
      <c:valAx>
        <c:axId val="259564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6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5653.0043999999998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866336"/>
        <c:axId val="687651168"/>
      </c:barChart>
      <c:catAx>
        <c:axId val="48786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7651168"/>
        <c:crosses val="autoZero"/>
        <c:auto val="1"/>
        <c:lblAlgn val="ctr"/>
        <c:lblOffset val="100"/>
        <c:noMultiLvlLbl val="0"/>
      </c:catAx>
      <c:valAx>
        <c:axId val="6876511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86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154.69798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7650776"/>
        <c:axId val="687651952"/>
      </c:barChart>
      <c:catAx>
        <c:axId val="68765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7651952"/>
        <c:crosses val="autoZero"/>
        <c:auto val="1"/>
        <c:lblAlgn val="ctr"/>
        <c:lblOffset val="100"/>
        <c:noMultiLvlLbl val="0"/>
      </c:catAx>
      <c:valAx>
        <c:axId val="68765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765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225.05365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7649600"/>
        <c:axId val="687649208"/>
      </c:barChart>
      <c:catAx>
        <c:axId val="68764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7649208"/>
        <c:crosses val="autoZero"/>
        <c:auto val="1"/>
        <c:lblAlgn val="ctr"/>
        <c:lblOffset val="100"/>
        <c:noMultiLvlLbl val="0"/>
      </c:catAx>
      <c:valAx>
        <c:axId val="687649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764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18.923072999999999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7650384"/>
        <c:axId val="687651560"/>
      </c:barChart>
      <c:catAx>
        <c:axId val="68765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7651560"/>
        <c:crosses val="autoZero"/>
        <c:auto val="1"/>
        <c:lblAlgn val="ctr"/>
        <c:lblOffset val="100"/>
        <c:noMultiLvlLbl val="0"/>
      </c:catAx>
      <c:valAx>
        <c:axId val="687651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765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1183.6887999999999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320456"/>
        <c:axId val="259320064"/>
      </c:barChart>
      <c:catAx>
        <c:axId val="25932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320064"/>
        <c:crosses val="autoZero"/>
        <c:auto val="1"/>
        <c:lblAlgn val="ctr"/>
        <c:lblOffset val="100"/>
        <c:noMultiLvlLbl val="0"/>
      </c:catAx>
      <c:valAx>
        <c:axId val="2593200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32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3.4406472E-2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320848"/>
        <c:axId val="259318104"/>
      </c:barChart>
      <c:catAx>
        <c:axId val="25932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318104"/>
        <c:crosses val="autoZero"/>
        <c:auto val="1"/>
        <c:lblAlgn val="ctr"/>
        <c:lblOffset val="100"/>
        <c:noMultiLvlLbl val="0"/>
      </c:catAx>
      <c:valAx>
        <c:axId val="25931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32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6.3251257000000001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318888"/>
        <c:axId val="259319280"/>
      </c:barChart>
      <c:catAx>
        <c:axId val="259318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319280"/>
        <c:crosses val="autoZero"/>
        <c:auto val="1"/>
        <c:lblAlgn val="ctr"/>
        <c:lblOffset val="100"/>
        <c:noMultiLvlLbl val="0"/>
      </c:catAx>
      <c:valAx>
        <c:axId val="259319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318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42.630367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979144"/>
        <c:axId val="259565672"/>
      </c:barChart>
      <c:catAx>
        <c:axId val="26097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65672"/>
        <c:crosses val="autoZero"/>
        <c:auto val="1"/>
        <c:lblAlgn val="ctr"/>
        <c:lblOffset val="100"/>
        <c:noMultiLvlLbl val="0"/>
      </c:catAx>
      <c:valAx>
        <c:axId val="259565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97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269.46982000000003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406384"/>
        <c:axId val="514413048"/>
      </c:barChart>
      <c:catAx>
        <c:axId val="51440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413048"/>
        <c:crosses val="autoZero"/>
        <c:auto val="1"/>
        <c:lblAlgn val="ctr"/>
        <c:lblOffset val="100"/>
        <c:noMultiLvlLbl val="0"/>
      </c:catAx>
      <c:valAx>
        <c:axId val="514413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40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142.59932000000001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408736"/>
        <c:axId val="514408344"/>
      </c:barChart>
      <c:catAx>
        <c:axId val="51440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408344"/>
        <c:crosses val="autoZero"/>
        <c:auto val="1"/>
        <c:lblAlgn val="ctr"/>
        <c:lblOffset val="100"/>
        <c:noMultiLvlLbl val="0"/>
      </c:catAx>
      <c:valAx>
        <c:axId val="514408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40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6.0590000000000002</c:v>
                </c:pt>
                <c:pt idx="1">
                  <c:v>14.099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79137552"/>
        <c:axId val="679134808"/>
      </c:barChart>
      <c:catAx>
        <c:axId val="67913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134808"/>
        <c:crosses val="autoZero"/>
        <c:auto val="1"/>
        <c:lblAlgn val="ctr"/>
        <c:lblOffset val="100"/>
        <c:noMultiLvlLbl val="0"/>
      </c:catAx>
      <c:valAx>
        <c:axId val="67913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13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15.214382000000001</c:v>
                </c:pt>
                <c:pt idx="1">
                  <c:v>19.654171000000002</c:v>
                </c:pt>
                <c:pt idx="2">
                  <c:v>18.337902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820.51530000000002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136768"/>
        <c:axId val="679135200"/>
      </c:barChart>
      <c:catAx>
        <c:axId val="67913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135200"/>
        <c:crosses val="autoZero"/>
        <c:auto val="1"/>
        <c:lblAlgn val="ctr"/>
        <c:lblOffset val="100"/>
        <c:noMultiLvlLbl val="0"/>
      </c:catAx>
      <c:valAx>
        <c:axId val="679135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13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32.049480000000003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137160"/>
        <c:axId val="488827016"/>
      </c:barChart>
      <c:catAx>
        <c:axId val="67913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827016"/>
        <c:crosses val="autoZero"/>
        <c:auto val="1"/>
        <c:lblAlgn val="ctr"/>
        <c:lblOffset val="100"/>
        <c:noMultiLvlLbl val="0"/>
      </c:catAx>
      <c:valAx>
        <c:axId val="48882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13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76.759</c:v>
                </c:pt>
                <c:pt idx="1">
                  <c:v>9.1329999999999991</c:v>
                </c:pt>
                <c:pt idx="2">
                  <c:v>14.108000000000001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8825448"/>
        <c:axId val="488827408"/>
      </c:barChart>
      <c:catAx>
        <c:axId val="488825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827408"/>
        <c:crosses val="autoZero"/>
        <c:auto val="1"/>
        <c:lblAlgn val="ctr"/>
        <c:lblOffset val="100"/>
        <c:noMultiLvlLbl val="0"/>
      </c:catAx>
      <c:valAx>
        <c:axId val="488827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82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3640.3467000000001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825840"/>
        <c:axId val="488827800"/>
      </c:barChart>
      <c:catAx>
        <c:axId val="48882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827800"/>
        <c:crosses val="autoZero"/>
        <c:auto val="1"/>
        <c:lblAlgn val="ctr"/>
        <c:lblOffset val="100"/>
        <c:noMultiLvlLbl val="0"/>
      </c:catAx>
      <c:valAx>
        <c:axId val="488827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82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195.59531999999999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825056"/>
        <c:axId val="488826232"/>
      </c:barChart>
      <c:catAx>
        <c:axId val="48882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826232"/>
        <c:crosses val="autoZero"/>
        <c:auto val="1"/>
        <c:lblAlgn val="ctr"/>
        <c:lblOffset val="100"/>
        <c:noMultiLvlLbl val="0"/>
      </c:catAx>
      <c:valAx>
        <c:axId val="488826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82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762.97235000000001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9593400"/>
        <c:axId val="769595752"/>
      </c:barChart>
      <c:catAx>
        <c:axId val="769593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9595752"/>
        <c:crosses val="autoZero"/>
        <c:auto val="1"/>
        <c:lblAlgn val="ctr"/>
        <c:lblOffset val="100"/>
        <c:noMultiLvlLbl val="0"/>
      </c:catAx>
      <c:valAx>
        <c:axId val="76959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9593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4.6493434999999996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67240"/>
        <c:axId val="259567632"/>
      </c:barChart>
      <c:catAx>
        <c:axId val="25956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67632"/>
        <c:crosses val="autoZero"/>
        <c:auto val="1"/>
        <c:lblAlgn val="ctr"/>
        <c:lblOffset val="100"/>
        <c:noMultiLvlLbl val="0"/>
      </c:catAx>
      <c:valAx>
        <c:axId val="25956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67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9383.7240000000002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9596144"/>
        <c:axId val="769594184"/>
      </c:barChart>
      <c:catAx>
        <c:axId val="76959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9594184"/>
        <c:crosses val="autoZero"/>
        <c:auto val="1"/>
        <c:lblAlgn val="ctr"/>
        <c:lblOffset val="100"/>
        <c:noMultiLvlLbl val="0"/>
      </c:catAx>
      <c:valAx>
        <c:axId val="769594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959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27.573767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9594968"/>
        <c:axId val="769595360"/>
      </c:barChart>
      <c:catAx>
        <c:axId val="769594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9595360"/>
        <c:crosses val="autoZero"/>
        <c:auto val="1"/>
        <c:lblAlgn val="ctr"/>
        <c:lblOffset val="100"/>
        <c:noMultiLvlLbl val="0"/>
      </c:catAx>
      <c:valAx>
        <c:axId val="769595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9594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3.1005704000000001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101256"/>
        <c:axId val="261100472"/>
      </c:barChart>
      <c:catAx>
        <c:axId val="26110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100472"/>
        <c:crosses val="autoZero"/>
        <c:auto val="1"/>
        <c:lblAlgn val="ctr"/>
        <c:lblOffset val="100"/>
        <c:noMultiLvlLbl val="0"/>
      </c:catAx>
      <c:valAx>
        <c:axId val="26110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10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347.28546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863592"/>
        <c:axId val="487862808"/>
      </c:barChart>
      <c:catAx>
        <c:axId val="48786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862808"/>
        <c:crosses val="autoZero"/>
        <c:auto val="1"/>
        <c:lblAlgn val="ctr"/>
        <c:lblOffset val="100"/>
        <c:noMultiLvlLbl val="0"/>
      </c:catAx>
      <c:valAx>
        <c:axId val="487862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86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2.3227568000000001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863984"/>
        <c:axId val="487864376"/>
      </c:barChart>
      <c:catAx>
        <c:axId val="48786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864376"/>
        <c:crosses val="autoZero"/>
        <c:auto val="1"/>
        <c:lblAlgn val="ctr"/>
        <c:lblOffset val="100"/>
        <c:noMultiLvlLbl val="0"/>
      </c:catAx>
      <c:valAx>
        <c:axId val="487864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86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28.028839999999999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865160"/>
        <c:axId val="487863200"/>
      </c:barChart>
      <c:catAx>
        <c:axId val="48786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863200"/>
        <c:crosses val="autoZero"/>
        <c:auto val="1"/>
        <c:lblAlgn val="ctr"/>
        <c:lblOffset val="100"/>
        <c:noMultiLvlLbl val="0"/>
      </c:catAx>
      <c:valAx>
        <c:axId val="487863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865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3.1005704000000001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5165584"/>
        <c:axId val="675165976"/>
      </c:barChart>
      <c:catAx>
        <c:axId val="67516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5165976"/>
        <c:crosses val="autoZero"/>
        <c:auto val="1"/>
        <c:lblAlgn val="ctr"/>
        <c:lblOffset val="100"/>
        <c:noMultiLvlLbl val="0"/>
      </c:catAx>
      <c:valAx>
        <c:axId val="675165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516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859.74900000000002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5166760"/>
        <c:axId val="597884416"/>
      </c:barChart>
      <c:catAx>
        <c:axId val="67516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84416"/>
        <c:crosses val="autoZero"/>
        <c:auto val="1"/>
        <c:lblAlgn val="ctr"/>
        <c:lblOffset val="100"/>
        <c:noMultiLvlLbl val="0"/>
      </c:catAx>
      <c:valAx>
        <c:axId val="597884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516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19.787226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82848"/>
        <c:axId val="597883632"/>
      </c:barChart>
      <c:catAx>
        <c:axId val="59788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83632"/>
        <c:crosses val="autoZero"/>
        <c:auto val="1"/>
        <c:lblAlgn val="ctr"/>
        <c:lblOffset val="100"/>
        <c:noMultiLvlLbl val="0"/>
      </c:catAx>
      <c:valAx>
        <c:axId val="597883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8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하득용, ID : H1310222)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09월 19일 12:23:30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3640.3467000000001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114.96619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42.630367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76.759</v>
      </c>
      <c r="G8" s="59">
        <f>'DRIs DATA 입력'!G8</f>
        <v>9.1329999999999991</v>
      </c>
      <c r="H8" s="59">
        <f>'DRIs DATA 입력'!H8</f>
        <v>14.108000000000001</v>
      </c>
      <c r="I8" s="46"/>
      <c r="J8" s="59" t="s">
        <v>216</v>
      </c>
      <c r="K8" s="59">
        <f>'DRIs DATA 입력'!K8</f>
        <v>6.0590000000000002</v>
      </c>
      <c r="L8" s="59">
        <f>'DRIs DATA 입력'!L8</f>
        <v>14.099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820.51530000000002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32.049480000000003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4.6493434999999996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347.28546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195.59531999999999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3.0523910000000001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2.3227568000000001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28.028839999999999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3.1005704000000001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859.74900000000002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19.787226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3.584435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3.1452776999999998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762.97235000000001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2003.1196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9383.7240000000002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5653.0043999999998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154.69798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225.05365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27.573767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18.923072999999999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1183.6887999999999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3.4406472E-2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6.3251257000000001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269.46982000000003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142.59932000000001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7" sqref="J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3">
      <c r="A3" s="71" t="s">
        <v>281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282</v>
      </c>
      <c r="B4" s="69"/>
      <c r="C4" s="69"/>
      <c r="E4" s="66" t="s">
        <v>283</v>
      </c>
      <c r="F4" s="67"/>
      <c r="G4" s="67"/>
      <c r="H4" s="68"/>
      <c r="J4" s="66" t="s">
        <v>284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3">
      <c r="A5" s="65"/>
      <c r="B5" s="65" t="s">
        <v>286</v>
      </c>
      <c r="C5" s="65" t="s">
        <v>287</v>
      </c>
      <c r="E5" s="65"/>
      <c r="F5" s="65" t="s">
        <v>50</v>
      </c>
      <c r="G5" s="65" t="s">
        <v>288</v>
      </c>
      <c r="H5" s="65" t="s">
        <v>46</v>
      </c>
      <c r="J5" s="65"/>
      <c r="K5" s="65" t="s">
        <v>289</v>
      </c>
      <c r="L5" s="65" t="s">
        <v>290</v>
      </c>
      <c r="N5" s="65"/>
      <c r="O5" s="65" t="s">
        <v>291</v>
      </c>
      <c r="P5" s="65" t="s">
        <v>292</v>
      </c>
      <c r="Q5" s="65" t="s">
        <v>293</v>
      </c>
      <c r="R5" s="65" t="s">
        <v>294</v>
      </c>
      <c r="S5" s="65" t="s">
        <v>287</v>
      </c>
      <c r="U5" s="65"/>
      <c r="V5" s="65" t="s">
        <v>291</v>
      </c>
      <c r="W5" s="65" t="s">
        <v>292</v>
      </c>
      <c r="X5" s="65" t="s">
        <v>293</v>
      </c>
      <c r="Y5" s="65" t="s">
        <v>294</v>
      </c>
      <c r="Z5" s="65" t="s">
        <v>287</v>
      </c>
    </row>
    <row r="6" spans="1:27" x14ac:dyDescent="0.3">
      <c r="A6" s="65" t="s">
        <v>282</v>
      </c>
      <c r="B6" s="65">
        <v>2200</v>
      </c>
      <c r="C6" s="65">
        <v>3640.3467000000001</v>
      </c>
      <c r="E6" s="65" t="s">
        <v>295</v>
      </c>
      <c r="F6" s="65">
        <v>55</v>
      </c>
      <c r="G6" s="65">
        <v>15</v>
      </c>
      <c r="H6" s="65">
        <v>7</v>
      </c>
      <c r="J6" s="65" t="s">
        <v>295</v>
      </c>
      <c r="K6" s="65">
        <v>0.1</v>
      </c>
      <c r="L6" s="65">
        <v>4</v>
      </c>
      <c r="N6" s="65" t="s">
        <v>296</v>
      </c>
      <c r="O6" s="65">
        <v>50</v>
      </c>
      <c r="P6" s="65">
        <v>60</v>
      </c>
      <c r="Q6" s="65">
        <v>0</v>
      </c>
      <c r="R6" s="65">
        <v>0</v>
      </c>
      <c r="S6" s="65">
        <v>114.96619</v>
      </c>
      <c r="U6" s="65" t="s">
        <v>297</v>
      </c>
      <c r="V6" s="65">
        <v>0</v>
      </c>
      <c r="W6" s="65">
        <v>0</v>
      </c>
      <c r="X6" s="65">
        <v>25</v>
      </c>
      <c r="Y6" s="65">
        <v>0</v>
      </c>
      <c r="Z6" s="65">
        <v>42.630367</v>
      </c>
    </row>
    <row r="7" spans="1:27" x14ac:dyDescent="0.3">
      <c r="E7" s="65" t="s">
        <v>298</v>
      </c>
      <c r="F7" s="65">
        <v>65</v>
      </c>
      <c r="G7" s="65">
        <v>30</v>
      </c>
      <c r="H7" s="65">
        <v>20</v>
      </c>
      <c r="J7" s="65" t="s">
        <v>298</v>
      </c>
      <c r="K7" s="65">
        <v>1</v>
      </c>
      <c r="L7" s="65">
        <v>10</v>
      </c>
    </row>
    <row r="8" spans="1:27" x14ac:dyDescent="0.3">
      <c r="E8" s="65" t="s">
        <v>299</v>
      </c>
      <c r="F8" s="65">
        <v>76.759</v>
      </c>
      <c r="G8" s="65">
        <v>9.1329999999999991</v>
      </c>
      <c r="H8" s="65">
        <v>14.108000000000001</v>
      </c>
      <c r="J8" s="65" t="s">
        <v>299</v>
      </c>
      <c r="K8" s="65">
        <v>6.0590000000000002</v>
      </c>
      <c r="L8" s="65">
        <v>14.099</v>
      </c>
    </row>
    <row r="13" spans="1:27" x14ac:dyDescent="0.3">
      <c r="A13" s="70" t="s">
        <v>300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301</v>
      </c>
      <c r="B14" s="69"/>
      <c r="C14" s="69"/>
      <c r="D14" s="69"/>
      <c r="E14" s="69"/>
      <c r="F14" s="69"/>
      <c r="H14" s="69" t="s">
        <v>302</v>
      </c>
      <c r="I14" s="69"/>
      <c r="J14" s="69"/>
      <c r="K14" s="69"/>
      <c r="L14" s="69"/>
      <c r="M14" s="69"/>
      <c r="O14" s="69" t="s">
        <v>303</v>
      </c>
      <c r="P14" s="69"/>
      <c r="Q14" s="69"/>
      <c r="R14" s="69"/>
      <c r="S14" s="69"/>
      <c r="T14" s="69"/>
      <c r="V14" s="69" t="s">
        <v>304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291</v>
      </c>
      <c r="C15" s="65" t="s">
        <v>292</v>
      </c>
      <c r="D15" s="65" t="s">
        <v>293</v>
      </c>
      <c r="E15" s="65" t="s">
        <v>294</v>
      </c>
      <c r="F15" s="65" t="s">
        <v>287</v>
      </c>
      <c r="H15" s="65"/>
      <c r="I15" s="65" t="s">
        <v>291</v>
      </c>
      <c r="J15" s="65" t="s">
        <v>292</v>
      </c>
      <c r="K15" s="65" t="s">
        <v>293</v>
      </c>
      <c r="L15" s="65" t="s">
        <v>294</v>
      </c>
      <c r="M15" s="65" t="s">
        <v>287</v>
      </c>
      <c r="O15" s="65"/>
      <c r="P15" s="65" t="s">
        <v>291</v>
      </c>
      <c r="Q15" s="65" t="s">
        <v>292</v>
      </c>
      <c r="R15" s="65" t="s">
        <v>293</v>
      </c>
      <c r="S15" s="65" t="s">
        <v>294</v>
      </c>
      <c r="T15" s="65" t="s">
        <v>287</v>
      </c>
      <c r="V15" s="65"/>
      <c r="W15" s="65" t="s">
        <v>291</v>
      </c>
      <c r="X15" s="65" t="s">
        <v>292</v>
      </c>
      <c r="Y15" s="65" t="s">
        <v>293</v>
      </c>
      <c r="Z15" s="65" t="s">
        <v>294</v>
      </c>
      <c r="AA15" s="65" t="s">
        <v>287</v>
      </c>
    </row>
    <row r="16" spans="1:27" x14ac:dyDescent="0.3">
      <c r="A16" s="65" t="s">
        <v>305</v>
      </c>
      <c r="B16" s="65">
        <v>530</v>
      </c>
      <c r="C16" s="65">
        <v>750</v>
      </c>
      <c r="D16" s="65">
        <v>0</v>
      </c>
      <c r="E16" s="65">
        <v>3000</v>
      </c>
      <c r="F16" s="65">
        <v>820.51530000000002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32.049480000000003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4.6493434999999996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347.28546</v>
      </c>
    </row>
    <row r="23" spans="1:62" x14ac:dyDescent="0.3">
      <c r="A23" s="70" t="s">
        <v>306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307</v>
      </c>
      <c r="B24" s="69"/>
      <c r="C24" s="69"/>
      <c r="D24" s="69"/>
      <c r="E24" s="69"/>
      <c r="F24" s="69"/>
      <c r="H24" s="69" t="s">
        <v>308</v>
      </c>
      <c r="I24" s="69"/>
      <c r="J24" s="69"/>
      <c r="K24" s="69"/>
      <c r="L24" s="69"/>
      <c r="M24" s="69"/>
      <c r="O24" s="69" t="s">
        <v>309</v>
      </c>
      <c r="P24" s="69"/>
      <c r="Q24" s="69"/>
      <c r="R24" s="69"/>
      <c r="S24" s="69"/>
      <c r="T24" s="69"/>
      <c r="V24" s="69" t="s">
        <v>310</v>
      </c>
      <c r="W24" s="69"/>
      <c r="X24" s="69"/>
      <c r="Y24" s="69"/>
      <c r="Z24" s="69"/>
      <c r="AA24" s="69"/>
      <c r="AC24" s="69" t="s">
        <v>311</v>
      </c>
      <c r="AD24" s="69"/>
      <c r="AE24" s="69"/>
      <c r="AF24" s="69"/>
      <c r="AG24" s="69"/>
      <c r="AH24" s="69"/>
      <c r="AJ24" s="69" t="s">
        <v>312</v>
      </c>
      <c r="AK24" s="69"/>
      <c r="AL24" s="69"/>
      <c r="AM24" s="69"/>
      <c r="AN24" s="69"/>
      <c r="AO24" s="69"/>
      <c r="AQ24" s="69" t="s">
        <v>313</v>
      </c>
      <c r="AR24" s="69"/>
      <c r="AS24" s="69"/>
      <c r="AT24" s="69"/>
      <c r="AU24" s="69"/>
      <c r="AV24" s="69"/>
      <c r="AX24" s="69" t="s">
        <v>314</v>
      </c>
      <c r="AY24" s="69"/>
      <c r="AZ24" s="69"/>
      <c r="BA24" s="69"/>
      <c r="BB24" s="69"/>
      <c r="BC24" s="69"/>
      <c r="BE24" s="69" t="s">
        <v>315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291</v>
      </c>
      <c r="C25" s="65" t="s">
        <v>292</v>
      </c>
      <c r="D25" s="65" t="s">
        <v>293</v>
      </c>
      <c r="E25" s="65" t="s">
        <v>294</v>
      </c>
      <c r="F25" s="65" t="s">
        <v>287</v>
      </c>
      <c r="H25" s="65"/>
      <c r="I25" s="65" t="s">
        <v>291</v>
      </c>
      <c r="J25" s="65" t="s">
        <v>292</v>
      </c>
      <c r="K25" s="65" t="s">
        <v>293</v>
      </c>
      <c r="L25" s="65" t="s">
        <v>294</v>
      </c>
      <c r="M25" s="65" t="s">
        <v>287</v>
      </c>
      <c r="O25" s="65"/>
      <c r="P25" s="65" t="s">
        <v>291</v>
      </c>
      <c r="Q25" s="65" t="s">
        <v>292</v>
      </c>
      <c r="R25" s="65" t="s">
        <v>293</v>
      </c>
      <c r="S25" s="65" t="s">
        <v>294</v>
      </c>
      <c r="T25" s="65" t="s">
        <v>287</v>
      </c>
      <c r="V25" s="65"/>
      <c r="W25" s="65" t="s">
        <v>291</v>
      </c>
      <c r="X25" s="65" t="s">
        <v>292</v>
      </c>
      <c r="Y25" s="65" t="s">
        <v>293</v>
      </c>
      <c r="Z25" s="65" t="s">
        <v>294</v>
      </c>
      <c r="AA25" s="65" t="s">
        <v>287</v>
      </c>
      <c r="AC25" s="65"/>
      <c r="AD25" s="65" t="s">
        <v>291</v>
      </c>
      <c r="AE25" s="65" t="s">
        <v>292</v>
      </c>
      <c r="AF25" s="65" t="s">
        <v>293</v>
      </c>
      <c r="AG25" s="65" t="s">
        <v>294</v>
      </c>
      <c r="AH25" s="65" t="s">
        <v>287</v>
      </c>
      <c r="AJ25" s="65"/>
      <c r="AK25" s="65" t="s">
        <v>291</v>
      </c>
      <c r="AL25" s="65" t="s">
        <v>292</v>
      </c>
      <c r="AM25" s="65" t="s">
        <v>293</v>
      </c>
      <c r="AN25" s="65" t="s">
        <v>294</v>
      </c>
      <c r="AO25" s="65" t="s">
        <v>287</v>
      </c>
      <c r="AQ25" s="65"/>
      <c r="AR25" s="65" t="s">
        <v>291</v>
      </c>
      <c r="AS25" s="65" t="s">
        <v>292</v>
      </c>
      <c r="AT25" s="65" t="s">
        <v>293</v>
      </c>
      <c r="AU25" s="65" t="s">
        <v>294</v>
      </c>
      <c r="AV25" s="65" t="s">
        <v>287</v>
      </c>
      <c r="AX25" s="65"/>
      <c r="AY25" s="65" t="s">
        <v>291</v>
      </c>
      <c r="AZ25" s="65" t="s">
        <v>292</v>
      </c>
      <c r="BA25" s="65" t="s">
        <v>293</v>
      </c>
      <c r="BB25" s="65" t="s">
        <v>294</v>
      </c>
      <c r="BC25" s="65" t="s">
        <v>287</v>
      </c>
      <c r="BE25" s="65"/>
      <c r="BF25" s="65" t="s">
        <v>291</v>
      </c>
      <c r="BG25" s="65" t="s">
        <v>292</v>
      </c>
      <c r="BH25" s="65" t="s">
        <v>293</v>
      </c>
      <c r="BI25" s="65" t="s">
        <v>294</v>
      </c>
      <c r="BJ25" s="65" t="s">
        <v>287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195.59531999999999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3.0523910000000001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2.3227568000000001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28.028839999999999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3.1005704000000001</v>
      </c>
      <c r="AJ26" s="65" t="s">
        <v>316</v>
      </c>
      <c r="AK26" s="65">
        <v>320</v>
      </c>
      <c r="AL26" s="65">
        <v>400</v>
      </c>
      <c r="AM26" s="65">
        <v>0</v>
      </c>
      <c r="AN26" s="65">
        <v>1000</v>
      </c>
      <c r="AO26" s="65">
        <v>859.74900000000002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19.787226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3.584435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3.1452776999999998</v>
      </c>
    </row>
    <row r="33" spans="1:68" x14ac:dyDescent="0.3">
      <c r="A33" s="70" t="s">
        <v>317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318</v>
      </c>
      <c r="B34" s="69"/>
      <c r="C34" s="69"/>
      <c r="D34" s="69"/>
      <c r="E34" s="69"/>
      <c r="F34" s="69"/>
      <c r="H34" s="69" t="s">
        <v>319</v>
      </c>
      <c r="I34" s="69"/>
      <c r="J34" s="69"/>
      <c r="K34" s="69"/>
      <c r="L34" s="69"/>
      <c r="M34" s="69"/>
      <c r="O34" s="69" t="s">
        <v>320</v>
      </c>
      <c r="P34" s="69"/>
      <c r="Q34" s="69"/>
      <c r="R34" s="69"/>
      <c r="S34" s="69"/>
      <c r="T34" s="69"/>
      <c r="V34" s="69" t="s">
        <v>321</v>
      </c>
      <c r="W34" s="69"/>
      <c r="X34" s="69"/>
      <c r="Y34" s="69"/>
      <c r="Z34" s="69"/>
      <c r="AA34" s="69"/>
      <c r="AC34" s="69" t="s">
        <v>322</v>
      </c>
      <c r="AD34" s="69"/>
      <c r="AE34" s="69"/>
      <c r="AF34" s="69"/>
      <c r="AG34" s="69"/>
      <c r="AH34" s="69"/>
      <c r="AJ34" s="69" t="s">
        <v>323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291</v>
      </c>
      <c r="C35" s="65" t="s">
        <v>292</v>
      </c>
      <c r="D35" s="65" t="s">
        <v>293</v>
      </c>
      <c r="E35" s="65" t="s">
        <v>294</v>
      </c>
      <c r="F35" s="65" t="s">
        <v>287</v>
      </c>
      <c r="H35" s="65"/>
      <c r="I35" s="65" t="s">
        <v>291</v>
      </c>
      <c r="J35" s="65" t="s">
        <v>292</v>
      </c>
      <c r="K35" s="65" t="s">
        <v>293</v>
      </c>
      <c r="L35" s="65" t="s">
        <v>294</v>
      </c>
      <c r="M35" s="65" t="s">
        <v>287</v>
      </c>
      <c r="O35" s="65"/>
      <c r="P35" s="65" t="s">
        <v>291</v>
      </c>
      <c r="Q35" s="65" t="s">
        <v>292</v>
      </c>
      <c r="R35" s="65" t="s">
        <v>293</v>
      </c>
      <c r="S35" s="65" t="s">
        <v>294</v>
      </c>
      <c r="T35" s="65" t="s">
        <v>287</v>
      </c>
      <c r="V35" s="65"/>
      <c r="W35" s="65" t="s">
        <v>291</v>
      </c>
      <c r="X35" s="65" t="s">
        <v>292</v>
      </c>
      <c r="Y35" s="65" t="s">
        <v>293</v>
      </c>
      <c r="Z35" s="65" t="s">
        <v>294</v>
      </c>
      <c r="AA35" s="65" t="s">
        <v>287</v>
      </c>
      <c r="AC35" s="65"/>
      <c r="AD35" s="65" t="s">
        <v>291</v>
      </c>
      <c r="AE35" s="65" t="s">
        <v>292</v>
      </c>
      <c r="AF35" s="65" t="s">
        <v>293</v>
      </c>
      <c r="AG35" s="65" t="s">
        <v>294</v>
      </c>
      <c r="AH35" s="65" t="s">
        <v>287</v>
      </c>
      <c r="AJ35" s="65"/>
      <c r="AK35" s="65" t="s">
        <v>291</v>
      </c>
      <c r="AL35" s="65" t="s">
        <v>292</v>
      </c>
      <c r="AM35" s="65" t="s">
        <v>293</v>
      </c>
      <c r="AN35" s="65" t="s">
        <v>294</v>
      </c>
      <c r="AO35" s="65" t="s">
        <v>287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762.97235000000001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2003.1196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9383.7240000000002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5653.0043999999998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154.69798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225.05365</v>
      </c>
    </row>
    <row r="43" spans="1:68" x14ac:dyDescent="0.3">
      <c r="A43" s="70" t="s">
        <v>324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325</v>
      </c>
      <c r="B44" s="69"/>
      <c r="C44" s="69"/>
      <c r="D44" s="69"/>
      <c r="E44" s="69"/>
      <c r="F44" s="69"/>
      <c r="H44" s="69" t="s">
        <v>326</v>
      </c>
      <c r="I44" s="69"/>
      <c r="J44" s="69"/>
      <c r="K44" s="69"/>
      <c r="L44" s="69"/>
      <c r="M44" s="69"/>
      <c r="O44" s="69" t="s">
        <v>327</v>
      </c>
      <c r="P44" s="69"/>
      <c r="Q44" s="69"/>
      <c r="R44" s="69"/>
      <c r="S44" s="69"/>
      <c r="T44" s="69"/>
      <c r="V44" s="69" t="s">
        <v>328</v>
      </c>
      <c r="W44" s="69"/>
      <c r="X44" s="69"/>
      <c r="Y44" s="69"/>
      <c r="Z44" s="69"/>
      <c r="AA44" s="69"/>
      <c r="AC44" s="69" t="s">
        <v>329</v>
      </c>
      <c r="AD44" s="69"/>
      <c r="AE44" s="69"/>
      <c r="AF44" s="69"/>
      <c r="AG44" s="69"/>
      <c r="AH44" s="69"/>
      <c r="AJ44" s="69" t="s">
        <v>330</v>
      </c>
      <c r="AK44" s="69"/>
      <c r="AL44" s="69"/>
      <c r="AM44" s="69"/>
      <c r="AN44" s="69"/>
      <c r="AO44" s="69"/>
      <c r="AQ44" s="69" t="s">
        <v>331</v>
      </c>
      <c r="AR44" s="69"/>
      <c r="AS44" s="69"/>
      <c r="AT44" s="69"/>
      <c r="AU44" s="69"/>
      <c r="AV44" s="69"/>
      <c r="AX44" s="69" t="s">
        <v>332</v>
      </c>
      <c r="AY44" s="69"/>
      <c r="AZ44" s="69"/>
      <c r="BA44" s="69"/>
      <c r="BB44" s="69"/>
      <c r="BC44" s="69"/>
      <c r="BE44" s="69" t="s">
        <v>333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291</v>
      </c>
      <c r="C45" s="65" t="s">
        <v>292</v>
      </c>
      <c r="D45" s="65" t="s">
        <v>293</v>
      </c>
      <c r="E45" s="65" t="s">
        <v>294</v>
      </c>
      <c r="F45" s="65" t="s">
        <v>287</v>
      </c>
      <c r="H45" s="65"/>
      <c r="I45" s="65" t="s">
        <v>291</v>
      </c>
      <c r="J45" s="65" t="s">
        <v>292</v>
      </c>
      <c r="K45" s="65" t="s">
        <v>293</v>
      </c>
      <c r="L45" s="65" t="s">
        <v>294</v>
      </c>
      <c r="M45" s="65" t="s">
        <v>287</v>
      </c>
      <c r="O45" s="65"/>
      <c r="P45" s="65" t="s">
        <v>291</v>
      </c>
      <c r="Q45" s="65" t="s">
        <v>292</v>
      </c>
      <c r="R45" s="65" t="s">
        <v>293</v>
      </c>
      <c r="S45" s="65" t="s">
        <v>294</v>
      </c>
      <c r="T45" s="65" t="s">
        <v>287</v>
      </c>
      <c r="V45" s="65"/>
      <c r="W45" s="65" t="s">
        <v>291</v>
      </c>
      <c r="X45" s="65" t="s">
        <v>292</v>
      </c>
      <c r="Y45" s="65" t="s">
        <v>293</v>
      </c>
      <c r="Z45" s="65" t="s">
        <v>294</v>
      </c>
      <c r="AA45" s="65" t="s">
        <v>287</v>
      </c>
      <c r="AC45" s="65"/>
      <c r="AD45" s="65" t="s">
        <v>291</v>
      </c>
      <c r="AE45" s="65" t="s">
        <v>292</v>
      </c>
      <c r="AF45" s="65" t="s">
        <v>334</v>
      </c>
      <c r="AG45" s="65" t="s">
        <v>294</v>
      </c>
      <c r="AH45" s="65" t="s">
        <v>287</v>
      </c>
      <c r="AJ45" s="65"/>
      <c r="AK45" s="65" t="s">
        <v>291</v>
      </c>
      <c r="AL45" s="65" t="s">
        <v>292</v>
      </c>
      <c r="AM45" s="65" t="s">
        <v>293</v>
      </c>
      <c r="AN45" s="65" t="s">
        <v>294</v>
      </c>
      <c r="AO45" s="65" t="s">
        <v>287</v>
      </c>
      <c r="AQ45" s="65"/>
      <c r="AR45" s="65" t="s">
        <v>291</v>
      </c>
      <c r="AS45" s="65" t="s">
        <v>292</v>
      </c>
      <c r="AT45" s="65" t="s">
        <v>293</v>
      </c>
      <c r="AU45" s="65" t="s">
        <v>294</v>
      </c>
      <c r="AV45" s="65" t="s">
        <v>287</v>
      </c>
      <c r="AX45" s="65"/>
      <c r="AY45" s="65" t="s">
        <v>291</v>
      </c>
      <c r="AZ45" s="65" t="s">
        <v>292</v>
      </c>
      <c r="BA45" s="65" t="s">
        <v>293</v>
      </c>
      <c r="BB45" s="65" t="s">
        <v>294</v>
      </c>
      <c r="BC45" s="65" t="s">
        <v>287</v>
      </c>
      <c r="BE45" s="65"/>
      <c r="BF45" s="65" t="s">
        <v>291</v>
      </c>
      <c r="BG45" s="65" t="s">
        <v>292</v>
      </c>
      <c r="BH45" s="65" t="s">
        <v>293</v>
      </c>
      <c r="BI45" s="65" t="s">
        <v>294</v>
      </c>
      <c r="BJ45" s="65" t="s">
        <v>287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27.573767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18.923072999999999</v>
      </c>
      <c r="O46" s="65" t="s">
        <v>335</v>
      </c>
      <c r="P46" s="65">
        <v>600</v>
      </c>
      <c r="Q46" s="65">
        <v>800</v>
      </c>
      <c r="R46" s="65">
        <v>0</v>
      </c>
      <c r="S46" s="65">
        <v>10000</v>
      </c>
      <c r="T46" s="65">
        <v>1183.6887999999999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3.4406472E-2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6.3251257000000001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269.46982000000003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142.59932000000001</v>
      </c>
      <c r="AX46" s="65" t="s">
        <v>336</v>
      </c>
      <c r="AY46" s="65"/>
      <c r="AZ46" s="65"/>
      <c r="BA46" s="65"/>
      <c r="BB46" s="65"/>
      <c r="BC46" s="65"/>
      <c r="BE46" s="65" t="s">
        <v>337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20" sqref="J2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338</v>
      </c>
      <c r="B2" s="61" t="s">
        <v>339</v>
      </c>
      <c r="C2" s="61" t="s">
        <v>276</v>
      </c>
      <c r="D2" s="61">
        <v>50</v>
      </c>
      <c r="E2" s="61">
        <v>3640.3467000000001</v>
      </c>
      <c r="F2" s="61">
        <v>625.52869999999996</v>
      </c>
      <c r="G2" s="61">
        <v>74.425650000000005</v>
      </c>
      <c r="H2" s="61">
        <v>46.723689999999998</v>
      </c>
      <c r="I2" s="61">
        <v>27.701955999999999</v>
      </c>
      <c r="J2" s="61">
        <v>114.96619</v>
      </c>
      <c r="K2" s="61">
        <v>65.913809999999998</v>
      </c>
      <c r="L2" s="61">
        <v>49.052371999999998</v>
      </c>
      <c r="M2" s="61">
        <v>42.630367</v>
      </c>
      <c r="N2" s="61">
        <v>4.5737933999999996</v>
      </c>
      <c r="O2" s="61">
        <v>21.964922000000001</v>
      </c>
      <c r="P2" s="61">
        <v>1623.2242000000001</v>
      </c>
      <c r="Q2" s="61">
        <v>44.571457000000002</v>
      </c>
      <c r="R2" s="61">
        <v>820.51530000000002</v>
      </c>
      <c r="S2" s="61">
        <v>118.1096</v>
      </c>
      <c r="T2" s="61">
        <v>8428.8649999999998</v>
      </c>
      <c r="U2" s="61">
        <v>4.6493434999999996</v>
      </c>
      <c r="V2" s="61">
        <v>32.049480000000003</v>
      </c>
      <c r="W2" s="61">
        <v>347.28546</v>
      </c>
      <c r="X2" s="61">
        <v>195.59531999999999</v>
      </c>
      <c r="Y2" s="61">
        <v>3.0523910000000001</v>
      </c>
      <c r="Z2" s="61">
        <v>2.3227568000000001</v>
      </c>
      <c r="AA2" s="61">
        <v>28.028839999999999</v>
      </c>
      <c r="AB2" s="61">
        <v>3.1005704000000001</v>
      </c>
      <c r="AC2" s="61">
        <v>859.74900000000002</v>
      </c>
      <c r="AD2" s="61">
        <v>19.787226</v>
      </c>
      <c r="AE2" s="61">
        <v>3.584435</v>
      </c>
      <c r="AF2" s="61">
        <v>3.1452776999999998</v>
      </c>
      <c r="AG2" s="61">
        <v>762.97235000000001</v>
      </c>
      <c r="AH2" s="61">
        <v>480.62729999999999</v>
      </c>
      <c r="AI2" s="61">
        <v>282.3451</v>
      </c>
      <c r="AJ2" s="61">
        <v>2003.1196</v>
      </c>
      <c r="AK2" s="61">
        <v>9383.7240000000002</v>
      </c>
      <c r="AL2" s="61">
        <v>154.69798</v>
      </c>
      <c r="AM2" s="61">
        <v>5653.0043999999998</v>
      </c>
      <c r="AN2" s="61">
        <v>225.05365</v>
      </c>
      <c r="AO2" s="61">
        <v>27.573767</v>
      </c>
      <c r="AP2" s="61">
        <v>21.947668</v>
      </c>
      <c r="AQ2" s="61">
        <v>5.6260985999999997</v>
      </c>
      <c r="AR2" s="61">
        <v>18.923072999999999</v>
      </c>
      <c r="AS2" s="61">
        <v>1183.6887999999999</v>
      </c>
      <c r="AT2" s="61">
        <v>3.4406472E-2</v>
      </c>
      <c r="AU2" s="61">
        <v>6.3251257000000001</v>
      </c>
      <c r="AV2" s="61">
        <v>269.46982000000003</v>
      </c>
      <c r="AW2" s="61">
        <v>142.59932000000001</v>
      </c>
      <c r="AX2" s="61">
        <v>0.14275947</v>
      </c>
      <c r="AY2" s="61">
        <v>2.1898263</v>
      </c>
      <c r="AZ2" s="61">
        <v>458.56619999999998</v>
      </c>
      <c r="BA2" s="61">
        <v>53.226860000000002</v>
      </c>
      <c r="BB2" s="61">
        <v>15.214382000000001</v>
      </c>
      <c r="BC2" s="61">
        <v>19.654171000000002</v>
      </c>
      <c r="BD2" s="61">
        <v>18.337902</v>
      </c>
      <c r="BE2" s="61">
        <v>0.94614016999999995</v>
      </c>
      <c r="BF2" s="61">
        <v>3.9120932000000002</v>
      </c>
      <c r="BG2" s="61">
        <v>2.7754896000000001E-3</v>
      </c>
      <c r="BH2" s="61">
        <v>1.36491945E-2</v>
      </c>
      <c r="BI2" s="61">
        <v>1.1956575000000001E-2</v>
      </c>
      <c r="BJ2" s="61">
        <v>6.9452815000000001E-2</v>
      </c>
      <c r="BK2" s="61">
        <v>2.1349920000000001E-4</v>
      </c>
      <c r="BL2" s="61">
        <v>0.44272289999999997</v>
      </c>
      <c r="BM2" s="61">
        <v>4.9840865000000001</v>
      </c>
      <c r="BN2" s="61">
        <v>1.4442571</v>
      </c>
      <c r="BO2" s="61">
        <v>88.383899999999997</v>
      </c>
      <c r="BP2" s="61">
        <v>13.899208</v>
      </c>
      <c r="BQ2" s="61">
        <v>26.253613999999999</v>
      </c>
      <c r="BR2" s="61">
        <v>99.556449999999998</v>
      </c>
      <c r="BS2" s="61">
        <v>55.185940000000002</v>
      </c>
      <c r="BT2" s="61">
        <v>16.880089999999999</v>
      </c>
      <c r="BU2" s="61">
        <v>0.2570868</v>
      </c>
      <c r="BV2" s="61">
        <v>7.4246450000000005E-2</v>
      </c>
      <c r="BW2" s="61">
        <v>1.1444383</v>
      </c>
      <c r="BX2" s="61">
        <v>2.1503296000000001</v>
      </c>
      <c r="BY2" s="61">
        <v>0.19094844</v>
      </c>
      <c r="BZ2" s="61">
        <v>1.6151049999999999E-3</v>
      </c>
      <c r="CA2" s="61">
        <v>1.2994717</v>
      </c>
      <c r="CB2" s="61">
        <v>4.1950630000000003E-2</v>
      </c>
      <c r="CC2" s="61">
        <v>0.33491599999999999</v>
      </c>
      <c r="CD2" s="61">
        <v>3.3014228000000001</v>
      </c>
      <c r="CE2" s="61">
        <v>9.9873215000000001E-2</v>
      </c>
      <c r="CF2" s="61">
        <v>0.38641956</v>
      </c>
      <c r="CG2" s="61">
        <v>4.9500000000000003E-7</v>
      </c>
      <c r="CH2" s="61">
        <v>6.9404974999999994E-2</v>
      </c>
      <c r="CI2" s="61">
        <v>1.5351467000000001E-2</v>
      </c>
      <c r="CJ2" s="61">
        <v>7.4418569999999997</v>
      </c>
      <c r="CK2" s="61">
        <v>2.0657126000000001E-2</v>
      </c>
      <c r="CL2" s="61">
        <v>2.2809298</v>
      </c>
      <c r="CM2" s="61">
        <v>5.0397160000000003</v>
      </c>
      <c r="CN2" s="61">
        <v>3702.8474000000001</v>
      </c>
      <c r="CO2" s="61">
        <v>6316.1112999999996</v>
      </c>
      <c r="CP2" s="61">
        <v>3382.1804000000002</v>
      </c>
      <c r="CQ2" s="61">
        <v>1425.8375000000001</v>
      </c>
      <c r="CR2" s="61">
        <v>724.52980000000002</v>
      </c>
      <c r="CS2" s="61">
        <v>845.68444999999997</v>
      </c>
      <c r="CT2" s="61">
        <v>3572.8303000000001</v>
      </c>
      <c r="CU2" s="61">
        <v>2030.547</v>
      </c>
      <c r="CV2" s="61">
        <v>2646.663</v>
      </c>
      <c r="CW2" s="61">
        <v>2259.3926000000001</v>
      </c>
      <c r="CX2" s="61">
        <v>691.04679999999996</v>
      </c>
      <c r="CY2" s="61">
        <v>4871.692</v>
      </c>
      <c r="CZ2" s="61">
        <v>2140.1970000000001</v>
      </c>
      <c r="DA2" s="61">
        <v>5319.3022000000001</v>
      </c>
      <c r="DB2" s="61">
        <v>5364.7362999999996</v>
      </c>
      <c r="DC2" s="61">
        <v>6758.2816999999995</v>
      </c>
      <c r="DD2" s="61">
        <v>12000.253000000001</v>
      </c>
      <c r="DE2" s="61">
        <v>2464.0497999999998</v>
      </c>
      <c r="DF2" s="61">
        <v>6652.9687999999996</v>
      </c>
      <c r="DG2" s="61">
        <v>2582.8690999999999</v>
      </c>
      <c r="DH2" s="61">
        <v>251.97139999999999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53.226860000000002</v>
      </c>
      <c r="B6">
        <f>BB2</f>
        <v>15.214382000000001</v>
      </c>
      <c r="C6">
        <f>BC2</f>
        <v>19.654171000000002</v>
      </c>
      <c r="D6">
        <f>BD2</f>
        <v>18.337902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26342</v>
      </c>
      <c r="C2" s="56">
        <f ca="1">YEAR(TODAY())-YEAR(B2)+IF(TODAY()&gt;=DATE(YEAR(TODAY()),MONTH(B2),DAY(B2)),0,-1)</f>
        <v>50</v>
      </c>
      <c r="E2" s="52">
        <v>173.7</v>
      </c>
      <c r="F2" s="53" t="s">
        <v>39</v>
      </c>
      <c r="G2" s="52">
        <v>86.1</v>
      </c>
      <c r="H2" s="51" t="s">
        <v>41</v>
      </c>
      <c r="I2" s="72">
        <f>ROUND(G3/E3^2,1)</f>
        <v>28.5</v>
      </c>
    </row>
    <row r="3" spans="1:9" x14ac:dyDescent="0.3">
      <c r="E3" s="51">
        <f>E2/100</f>
        <v>1.7369999999999999</v>
      </c>
      <c r="F3" s="51" t="s">
        <v>40</v>
      </c>
      <c r="G3" s="51">
        <f>G2</f>
        <v>86.1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44818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하득용, ID : H1310222)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09월 19일 12:23:30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7" sqref="Z2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44818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50</v>
      </c>
      <c r="G12" s="137"/>
      <c r="H12" s="137"/>
      <c r="I12" s="137"/>
      <c r="K12" s="128">
        <f>'개인정보 및 신체계측 입력'!E2</f>
        <v>173.7</v>
      </c>
      <c r="L12" s="129"/>
      <c r="M12" s="122">
        <f>'개인정보 및 신체계측 입력'!G2</f>
        <v>86.1</v>
      </c>
      <c r="N12" s="123"/>
      <c r="O12" s="118" t="s">
        <v>271</v>
      </c>
      <c r="P12" s="112"/>
      <c r="Q12" s="115">
        <f>'개인정보 및 신체계측 입력'!I2</f>
        <v>28.5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하득용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76.759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9.1329999999999991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14.108000000000001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14.1</v>
      </c>
      <c r="L72" s="36" t="s">
        <v>53</v>
      </c>
      <c r="M72" s="36">
        <f>ROUND('DRIs DATA'!K8,1)</f>
        <v>6.1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109.4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267.08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195.6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206.7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95.37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625.58000000000004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275.74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2022-09-19T03:34:37Z</dcterms:modified>
</cp:coreProperties>
</file>