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<sst xmlns="http://schemas.openxmlformats.org/spreadsheetml/2006/main" count="692" uniqueCount="339">
  <si>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</si>
  <si>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</si>
  <si>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</si>
  <si>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</si>
  <si>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</si>
  <si>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</si>
  <si>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</si>
  <si>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</si>
  <si>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</si>
  <si>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</si>
  <si>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</si>
  <si>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</si>
  <si>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</si>
  <si>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</si>
  <si>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</si>
  <si>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</si>
  <si>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</si>
  <si>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</si>
  <si>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</si>
  <si>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</si>
  <si>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</si>
  <si>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</si>
  <si>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</si>
  <si>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</si>
  <si>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</si>
  <si>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</si>
  <si>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</si>
  <si>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</si>
  <si>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</si>
  <si>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</si>
  <si>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</si>
  <si>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</si>
  <si>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</si>
  <si>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</si>
  <si>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</si>
  <si>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</si>
  <si>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</si>
  <si>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</si>
  <si>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</si>
  <si>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</si>
  <si>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</si>
  <si>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</si>
  <si>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</si>
  <si>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</si>
  <si>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</si>
  <si>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</si>
  <si>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</si>
  <si>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</si>
  <si>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</si>
  <si>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</si>
  <si>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</si>
  <si>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</si>
  <si>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</si>
  <si>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</si>
  <si>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</si>
  <si>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</si>
  <si>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</si>
  <si>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</si>
  <si>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</si>
  <si>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</si>
  <si>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</si>
  <si>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</si>
  <si>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</si>
  <si>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</si>
  <si>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</si>
  <si>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</si>
  <si>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</si>
  <si>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</si>
  <si>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</si>
  <si>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</si>
  <si>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</si>
  <si>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</si>
  <si>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</si>
  <si>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</si>
  <si>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</si>
  <si>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</si>
  <si>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</si>
  <si>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</si>
  <si>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</si>
  <si>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</si>
  <si>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</si>
  <si>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</si>
  <si>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</si>
  <si>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</si>
  <si>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</si>
  <si>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</si>
  <si>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</si>
  <si>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</si>
  <si>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</si>
  <si>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</si>
  <si>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</si>
  <si>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</si>
  <si>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</si>
  <si>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</si>
  <si>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</si>
  <si>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</si>
  <si>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</si>
  <si>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</si>
  <si>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</si>
  <si>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</si>
  <si>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</si>
  <si>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</si>
  <si>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</si>
  <si>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</si>
  <si>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</si>
  <si>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</si>
  <si>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</si>
  <si>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</si>
  <si>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</si>
  <si>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</si>
  <si>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</si>
  <si>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</si>
  <si>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</si>
  <si>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</si>
  <si>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</si>
  <si>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</si>
  <si>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</si>
  <si>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</si>
  <si>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</si>
  <si>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</si>
  <si>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</si>
  <si>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</si>
  <si>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</si>
  <si>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</si>
  <si>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</si>
  <si>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</si>
  <si>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</si>
  <si>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</si>
  <si>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</si>
  <si>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</si>
  <si>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</si>
  <si>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</si>
  <si>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</si>
  <si>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</si>
  <si>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</si>
  <si>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</si>
  <si>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</si>
  <si>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</si>
  <si>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</si>
  <si>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</si>
  <si>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</si>
  <si>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</si>
  <si>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</si>
  <si>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</si>
  <si>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</si>
  <si>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</si>
  <si>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</si>
  <si>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</si>
  <si>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</si>
  <si>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</si>
  <si>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</si>
  <si>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</si>
  <si>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</si>
  <si>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</si>
  <si>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</si>
  <si>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</si>
  <si>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</si>
  <si>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</si>
  <si>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</si>
  <si>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</si>
  <si>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</si>
  <si>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</si>
  <si>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</si>
  <si>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</si>
  <si>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</si>
  <si>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</si>
  <si>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</si>
  <si>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</si>
  <si>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</si>
  <si>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</si>
  <si>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</si>
  <si>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</si>
  <si>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</si>
  <si>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</si>
  <si>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</si>
  <si>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</si>
  <si>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</si>
  <si>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</si>
  <si>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</si>
  <si>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</si>
  <si>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</si>
  <si>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</si>
  <si>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</si>
  <si>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</si>
  <si>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</si>
  <si>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</si>
  <si>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</si>
  <si>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</si>
  <si>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</si>
  <si>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</si>
  <si>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</si>
  <si>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</si>
  <si>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</si>
  <si>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</si>
  <si>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</si>
  <si>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</si>
  <si>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</si>
  <si>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</si>
  <si>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</si>
  <si>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</si>
  <si>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</si>
  <si>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</si>
  <si>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</si>
  <si>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</si>
  <si>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</si>
  <si>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</si>
  <si>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</si>
  <si>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</si>
  <si>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</si>
  <si>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</si>
  <si>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</si>
  <si>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</si>
  <si>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</si>
  <si>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</si>
  <si>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</si>
  <si>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</si>
  <si>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</si>
  <si>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</si>
  <si>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</si>
  <si>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</si>
  <si>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</si>
  <si>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</si>
  <si>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</si>
  <si>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</si>
  <si>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</si>
  <si>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</si>
  <si>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</si>
  <si>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</si>
  <si>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</si>
  <si>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</si>
  <si>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</si>
  <si>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</si>
  <si>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</si>
  <si>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</si>
  <si>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</si>
  <si>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</si>
  <si>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</si>
  <si>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</si>
  <si>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</si>
  <si>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</si>
  <si>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</si>
  <si>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</si>
  <si>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</si>
  <si>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</si>
  <si>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</si>
  <si>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</si>
  <si>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</si>
  <si>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</si>
  <si>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</si>
  <si>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</si>
  <si>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</si>
  <si>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</si>
  <si>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</si>
  <si>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</si>
  <si>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</si>
  <si>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</si>
  <si>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</si>
  <si>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</si>
  <si>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</si>
  <si>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</si>
  <si>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</si>
  <si>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</si>
  <si>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</si>
  <si>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</si>
  <si>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</si>
  <si>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</si>
  <si>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</si>
  <si>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</si>
  <si>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</si>
  <si>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</si>
  <si>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</si>
  <si>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</si>
  <si>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</si>
  <si>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</si>
  <si>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</si>
  <si>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</si>
  <si>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</si>
  <si>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</si>
  <si>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</si>
  <si>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</si>
  <si>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</si>
  <si>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</si>
  <si>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</si>
  <si>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</si>
  <si>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</si>
  <si>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</si>
  <si>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</si>
  <si>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</si>
  <si>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</si>
  <si>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</si>
  <si>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</si>
  <si>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</si>
  <si>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</si>
  <si>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</si>
  <si>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</si>
  <si>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</si>
  <si>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</si>
  <si>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</si>
  <si>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</si>
  <si>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</si>
  <si>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</si>
  <si>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</si>
  <si>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</si>
  <si>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</si>
  <si>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</si>
  <si>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</si>
  <si>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</si>
  <si>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</si>
  <si>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</si>
  <si>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</si>
  <si>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</si>
  <si>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</si>
  <si>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</si>
  <si>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</si>
  <si>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</si>
  <si>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</si>
  <si>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</si>
  <si>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</si>
  <si>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</si>
  <si>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</si>
  <si>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</si>
  <si>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(설문지 : FFQ 95문항 설문지, 사용자 : 김일환, ID : H1310234)</t>
  </si>
  <si>
    <t>2022년 10월 17일 15:46:43</t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</si>
  <si>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</si>
  <si>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</si>
  <si>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</si>
  <si>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</si>
  <si>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</si>
  <si>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</si>
  <si>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</si>
  <si>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</si>
  <si>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</si>
  <si>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</si>
  <si>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</si>
  <si>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</si>
  <si>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</si>
  <si>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몰리브덴(ug/일)</t>
    <phoneticPr fontId="1" type="noConversion"/>
  </si>
  <si>
    <t>H1310234</t>
  </si>
  <si>
    <t>김일환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</si>
</sst>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51.284840000000003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638312"/>
        <c:axId val="710639096"/>
      </c:barChart>
      <c:catAx>
        <c:axId val="71063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639096"/>
        <c:crosses val="autoZero"/>
        <c:auto val="1"/>
        <c:lblAlgn val="ctr"/>
        <c:lblOffset val="100"/>
        <c:noMultiLvlLbl val="0"/>
      </c:catAx>
      <c:valAx>
        <c:axId val="71063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63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1.9804782999999999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57968"/>
        <c:axId val="183057576"/>
      </c:barChart>
      <c:catAx>
        <c:axId val="1830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57576"/>
        <c:crosses val="autoZero"/>
        <c:auto val="1"/>
        <c:lblAlgn val="ctr"/>
        <c:lblOffset val="100"/>
        <c:noMultiLvlLbl val="0"/>
      </c:catAx>
      <c:valAx>
        <c:axId val="1830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2.2276535000000002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71792"/>
        <c:axId val="179668656"/>
      </c:barChart>
      <c:catAx>
        <c:axId val="17967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68656"/>
        <c:crosses val="autoZero"/>
        <c:auto val="1"/>
        <c:lblAlgn val="ctr"/>
        <c:lblOffset val="100"/>
        <c:noMultiLvlLbl val="0"/>
      </c:catAx>
      <c:valAx>
        <c:axId val="17966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7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981.52620000000002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72184"/>
        <c:axId val="179670224"/>
      </c:barChart>
      <c:catAx>
        <c:axId val="17967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70224"/>
        <c:crosses val="autoZero"/>
        <c:auto val="1"/>
        <c:lblAlgn val="ctr"/>
        <c:lblOffset val="100"/>
        <c:noMultiLvlLbl val="0"/>
      </c:catAx>
      <c:valAx>
        <c:axId val="17967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7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2115.6752999999999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69048"/>
        <c:axId val="179669832"/>
      </c:barChart>
      <c:catAx>
        <c:axId val="17966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69832"/>
        <c:crosses val="autoZero"/>
        <c:auto val="1"/>
        <c:lblAlgn val="ctr"/>
        <c:lblOffset val="100"/>
        <c:noMultiLvlLbl val="0"/>
      </c:catAx>
      <c:valAx>
        <c:axId val="179669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6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72.398039999999995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71400"/>
        <c:axId val="743931776"/>
      </c:barChart>
      <c:catAx>
        <c:axId val="17967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3931776"/>
        <c:crosses val="autoZero"/>
        <c:auto val="1"/>
        <c:lblAlgn val="ctr"/>
        <c:lblOffset val="100"/>
        <c:noMultiLvlLbl val="0"/>
      </c:catAx>
      <c:valAx>
        <c:axId val="7439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7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94.642669999999995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3929424"/>
        <c:axId val="743930208"/>
      </c:barChart>
      <c:catAx>
        <c:axId val="74392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3930208"/>
        <c:crosses val="autoZero"/>
        <c:auto val="1"/>
        <c:lblAlgn val="ctr"/>
        <c:lblOffset val="100"/>
        <c:noMultiLvlLbl val="0"/>
      </c:catAx>
      <c:valAx>
        <c:axId val="74393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392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9.4632699999999996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3931384"/>
        <c:axId val="743930600"/>
      </c:barChart>
      <c:catAx>
        <c:axId val="7439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3930600"/>
        <c:crosses val="autoZero"/>
        <c:auto val="1"/>
        <c:lblAlgn val="ctr"/>
        <c:lblOffset val="100"/>
        <c:noMultiLvlLbl val="0"/>
      </c:catAx>
      <c:valAx>
        <c:axId val="743930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393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625.03954999999996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3932560"/>
        <c:axId val="743929816"/>
      </c:barChart>
      <c:catAx>
        <c:axId val="74393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3929816"/>
        <c:crosses val="autoZero"/>
        <c:auto val="1"/>
        <c:lblAlgn val="ctr"/>
        <c:lblOffset val="100"/>
        <c:noMultiLvlLbl val="0"/>
      </c:catAx>
      <c:valAx>
        <c:axId val="743929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393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3.7032736000000002E-3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26616"/>
        <c:axId val="182025048"/>
      </c:barChart>
      <c:catAx>
        <c:axId val="18202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25048"/>
        <c:crosses val="autoZero"/>
        <c:auto val="1"/>
        <c:lblAlgn val="ctr"/>
        <c:lblOffset val="100"/>
        <c:noMultiLvlLbl val="0"/>
      </c:catAx>
      <c:valAx>
        <c:axId val="18202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2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4.0474969999999999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27008"/>
        <c:axId val="182026224"/>
      </c:barChart>
      <c:catAx>
        <c:axId val="18202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26224"/>
        <c:crosses val="autoZero"/>
        <c:auto val="1"/>
        <c:lblAlgn val="ctr"/>
        <c:lblOffset val="100"/>
        <c:noMultiLvlLbl val="0"/>
      </c:catAx>
      <c:valAx>
        <c:axId val="182026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21.66658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638704"/>
        <c:axId val="710636744"/>
      </c:barChart>
      <c:catAx>
        <c:axId val="71063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636744"/>
        <c:crosses val="autoZero"/>
        <c:auto val="1"/>
        <c:lblAlgn val="ctr"/>
        <c:lblOffset val="100"/>
        <c:noMultiLvlLbl val="0"/>
      </c:catAx>
      <c:valAx>
        <c:axId val="710636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63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32.935035999999997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028184"/>
        <c:axId val="182024656"/>
      </c:barChart>
      <c:catAx>
        <c:axId val="18202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24656"/>
        <c:crosses val="autoZero"/>
        <c:auto val="1"/>
        <c:lblAlgn val="ctr"/>
        <c:lblOffset val="100"/>
        <c:noMultiLvlLbl val="0"/>
      </c:catAx>
      <c:valAx>
        <c:axId val="18202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02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75.469245999999998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838776"/>
        <c:axId val="612841520"/>
      </c:barChart>
      <c:catAx>
        <c:axId val="61283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841520"/>
        <c:crosses val="autoZero"/>
        <c:auto val="1"/>
        <c:lblAlgn val="ctr"/>
        <c:lblOffset val="100"/>
        <c:noMultiLvlLbl val="0"/>
      </c:catAx>
      <c:valAx>
        <c:axId val="61284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83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6.61</c:v>
                </c:pt>
                <c:pt idx="1">
                  <c:v>7.99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2838384"/>
        <c:axId val="612839560"/>
      </c:barChart>
      <c:catAx>
        <c:axId val="61283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839560"/>
        <c:crosses val="autoZero"/>
        <c:auto val="1"/>
        <c:lblAlgn val="ctr"/>
        <c:lblOffset val="100"/>
        <c:noMultiLvlLbl val="0"/>
      </c:catAx>
      <c:valAx>
        <c:axId val="61283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83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5.1540340000000002</c:v>
                </c:pt>
                <c:pt idx="1">
                  <c:v>6.0179666999999997</c:v>
                </c:pt>
                <c:pt idx="2">
                  <c:v>6.8718304999999997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466.31304999999998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839952"/>
        <c:axId val="612840344"/>
      </c:barChart>
      <c:catAx>
        <c:axId val="61283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840344"/>
        <c:crosses val="autoZero"/>
        <c:auto val="1"/>
        <c:lblAlgn val="ctr"/>
        <c:lblOffset val="100"/>
        <c:noMultiLvlLbl val="0"/>
      </c:catAx>
      <c:valAx>
        <c:axId val="612840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83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12.757485000000001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058664"/>
        <c:axId val="777059448"/>
      </c:barChart>
      <c:catAx>
        <c:axId val="777058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059448"/>
        <c:crosses val="autoZero"/>
        <c:auto val="1"/>
        <c:lblAlgn val="ctr"/>
        <c:lblOffset val="100"/>
        <c:noMultiLvlLbl val="0"/>
      </c:catAx>
      <c:valAx>
        <c:axId val="777059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058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80.084000000000003</c:v>
                </c:pt>
                <c:pt idx="1">
                  <c:v>6.4960000000000004</c:v>
                </c:pt>
                <c:pt idx="2">
                  <c:v>13.42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7059056"/>
        <c:axId val="777059840"/>
      </c:barChart>
      <c:catAx>
        <c:axId val="77705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059840"/>
        <c:crosses val="autoZero"/>
        <c:auto val="1"/>
        <c:lblAlgn val="ctr"/>
        <c:lblOffset val="100"/>
        <c:noMultiLvlLbl val="0"/>
      </c:catAx>
      <c:valAx>
        <c:axId val="77705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05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1988.9090000000001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056704"/>
        <c:axId val="777057488"/>
      </c:barChart>
      <c:catAx>
        <c:axId val="77705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7057488"/>
        <c:crosses val="autoZero"/>
        <c:auto val="1"/>
        <c:lblAlgn val="ctr"/>
        <c:lblOffset val="100"/>
        <c:noMultiLvlLbl val="0"/>
      </c:catAx>
      <c:valAx>
        <c:axId val="777057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05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66.576415999999995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7058272"/>
        <c:axId val="817064704"/>
      </c:barChart>
      <c:catAx>
        <c:axId val="77705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064704"/>
        <c:crosses val="autoZero"/>
        <c:auto val="1"/>
        <c:lblAlgn val="ctr"/>
        <c:lblOffset val="100"/>
        <c:noMultiLvlLbl val="0"/>
      </c:catAx>
      <c:valAx>
        <c:axId val="81706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70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331.69690000000003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063136"/>
        <c:axId val="817063528"/>
      </c:barChart>
      <c:catAx>
        <c:axId val="81706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063528"/>
        <c:crosses val="autoZero"/>
        <c:auto val="1"/>
        <c:lblAlgn val="ctr"/>
        <c:lblOffset val="100"/>
        <c:noMultiLvlLbl val="0"/>
      </c:catAx>
      <c:valAx>
        <c:axId val="81706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0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1.318867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64512"/>
        <c:axId val="183064904"/>
      </c:barChart>
      <c:catAx>
        <c:axId val="183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64904"/>
        <c:crosses val="autoZero"/>
        <c:auto val="1"/>
        <c:lblAlgn val="ctr"/>
        <c:lblOffset val="100"/>
        <c:noMultiLvlLbl val="0"/>
      </c:catAx>
      <c:valAx>
        <c:axId val="18306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6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4505.1059999999998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061960"/>
        <c:axId val="817062352"/>
      </c:barChart>
      <c:catAx>
        <c:axId val="81706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062352"/>
        <c:crosses val="autoZero"/>
        <c:auto val="1"/>
        <c:lblAlgn val="ctr"/>
        <c:lblOffset val="100"/>
        <c:noMultiLvlLbl val="0"/>
      </c:catAx>
      <c:valAx>
        <c:axId val="81706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06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11.069769000000001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7065096"/>
        <c:axId val="817065488"/>
      </c:barChart>
      <c:catAx>
        <c:axId val="81706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7065488"/>
        <c:crosses val="autoZero"/>
        <c:auto val="1"/>
        <c:lblAlgn val="ctr"/>
        <c:lblOffset val="100"/>
        <c:noMultiLvlLbl val="0"/>
      </c:catAx>
      <c:valAx>
        <c:axId val="81706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706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1.0449795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6860752"/>
        <c:axId val="826866632"/>
      </c:barChart>
      <c:catAx>
        <c:axId val="82686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26866632"/>
        <c:crosses val="autoZero"/>
        <c:auto val="1"/>
        <c:lblAlgn val="ctr"/>
        <c:lblOffset val="100"/>
        <c:noMultiLvlLbl val="0"/>
      </c:catAx>
      <c:valAx>
        <c:axId val="82686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68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190.70737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65296"/>
        <c:axId val="183065688"/>
      </c:barChart>
      <c:catAx>
        <c:axId val="18306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65688"/>
        <c:crosses val="autoZero"/>
        <c:auto val="1"/>
        <c:lblAlgn val="ctr"/>
        <c:lblOffset val="100"/>
        <c:noMultiLvlLbl val="0"/>
      </c:catAx>
      <c:valAx>
        <c:axId val="18306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6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1.1253355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62944"/>
        <c:axId val="183063336"/>
      </c:barChart>
      <c:catAx>
        <c:axId val="18306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63336"/>
        <c:crosses val="autoZero"/>
        <c:auto val="1"/>
        <c:lblAlgn val="ctr"/>
        <c:lblOffset val="100"/>
        <c:noMultiLvlLbl val="0"/>
      </c:catAx>
      <c:valAx>
        <c:axId val="183063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6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11.15352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62552"/>
        <c:axId val="710636352"/>
      </c:barChart>
      <c:catAx>
        <c:axId val="18306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636352"/>
        <c:crosses val="autoZero"/>
        <c:auto val="1"/>
        <c:lblAlgn val="ctr"/>
        <c:lblOffset val="100"/>
        <c:noMultiLvlLbl val="0"/>
      </c:catAx>
      <c:valAx>
        <c:axId val="71063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6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1.0449795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0637528"/>
        <c:axId val="710637920"/>
      </c:barChart>
      <c:catAx>
        <c:axId val="71063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0637920"/>
        <c:crosses val="autoZero"/>
        <c:auto val="1"/>
        <c:lblAlgn val="ctr"/>
        <c:lblOffset val="100"/>
        <c:noMultiLvlLbl val="0"/>
      </c:catAx>
      <c:valAx>
        <c:axId val="71063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063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491.17171999999999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59144"/>
        <c:axId val="183056792"/>
      </c:barChart>
      <c:catAx>
        <c:axId val="1830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56792"/>
        <c:crosses val="autoZero"/>
        <c:auto val="1"/>
        <c:lblAlgn val="ctr"/>
        <c:lblOffset val="100"/>
        <c:noMultiLvlLbl val="0"/>
      </c:catAx>
      <c:valAx>
        <c:axId val="18305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3.9169719999999999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056400"/>
        <c:axId val="183059536"/>
      </c:barChart>
      <c:catAx>
        <c:axId val="18305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059536"/>
        <c:crosses val="autoZero"/>
        <c:auto val="1"/>
        <c:lblAlgn val="ctr"/>
        <c:lblOffset val="100"/>
        <c:noMultiLvlLbl val="0"/>
      </c:catAx>
      <c:valAx>
        <c:axId val="1830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05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김일환, ID : H1310234)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10월 17일 15:46:43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1988.9090000000001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51.284840000000003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21.66658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80.084000000000003</v>
      </c>
      <c r="G8" s="59">
        <f>'DRIs DATA 입력'!G8</f>
        <v>6.4960000000000004</v>
      </c>
      <c r="H8" s="59">
        <f>'DRIs DATA 입력'!H8</f>
        <v>13.42</v>
      </c>
      <c r="I8" s="46"/>
      <c r="J8" s="59" t="s">
        <v>216</v>
      </c>
      <c r="K8" s="59">
        <f>'DRIs DATA 입력'!K8</f>
        <v>6.61</v>
      </c>
      <c r="L8" s="59">
        <f>'DRIs DATA 입력'!L8</f>
        <v>7.99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466.31304999999998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12.757485000000001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1.318867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190.70737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66.576415999999995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1.4734446999999999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1.1253355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11.15352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1.0449795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491.17171999999999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3.9169719999999999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1.9804782999999999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2.2276535000000002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331.69690000000003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981.52620000000002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4505.1059999999998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2115.6752999999999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72.398039999999995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94.642669999999995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11.069769000000001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9.4632699999999996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625.03954999999996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3.7032736000000002E-3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4.0474969999999999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32.935035999999997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75.469245999999998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321</v>
      </c>
      <c r="G1" s="62" t="s">
        <v>278</v>
      </c>
      <c r="H1" s="61" t="s">
        <v>322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323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324</v>
      </c>
      <c r="N5" s="65"/>
      <c r="O5" s="65" t="s">
        <v>287</v>
      </c>
      <c r="P5" s="65" t="s">
        <v>325</v>
      </c>
      <c r="Q5" s="65" t="s">
        <v>288</v>
      </c>
      <c r="R5" s="65" t="s">
        <v>326</v>
      </c>
      <c r="S5" s="65" t="s">
        <v>323</v>
      </c>
      <c r="U5" s="65"/>
      <c r="V5" s="65" t="s">
        <v>287</v>
      </c>
      <c r="W5" s="65" t="s">
        <v>325</v>
      </c>
      <c r="X5" s="65" t="s">
        <v>288</v>
      </c>
      <c r="Y5" s="65" t="s">
        <v>326</v>
      </c>
      <c r="Z5" s="65" t="s">
        <v>323</v>
      </c>
    </row>
    <row r="6" spans="1:27" x14ac:dyDescent="0.3">
      <c r="A6" s="65" t="s">
        <v>280</v>
      </c>
      <c r="B6" s="65">
        <v>2000</v>
      </c>
      <c r="C6" s="65">
        <v>1988.9090000000001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289</v>
      </c>
      <c r="O6" s="65">
        <v>45</v>
      </c>
      <c r="P6" s="65">
        <v>55</v>
      </c>
      <c r="Q6" s="65">
        <v>0</v>
      </c>
      <c r="R6" s="65">
        <v>0</v>
      </c>
      <c r="S6" s="65">
        <v>51.284840000000003</v>
      </c>
      <c r="U6" s="65" t="s">
        <v>328</v>
      </c>
      <c r="V6" s="65">
        <v>0</v>
      </c>
      <c r="W6" s="65">
        <v>0</v>
      </c>
      <c r="X6" s="65">
        <v>25</v>
      </c>
      <c r="Y6" s="65">
        <v>0</v>
      </c>
      <c r="Z6" s="65">
        <v>21.66658</v>
      </c>
    </row>
    <row r="7" spans="1:27" x14ac:dyDescent="0.3">
      <c r="E7" s="65" t="s">
        <v>329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290</v>
      </c>
      <c r="F8" s="65">
        <v>80.084000000000003</v>
      </c>
      <c r="G8" s="65">
        <v>6.4960000000000004</v>
      </c>
      <c r="H8" s="65">
        <v>13.42</v>
      </c>
      <c r="J8" s="65" t="s">
        <v>290</v>
      </c>
      <c r="K8" s="65">
        <v>6.61</v>
      </c>
      <c r="L8" s="65">
        <v>7.99</v>
      </c>
    </row>
    <row r="13" spans="1:27" x14ac:dyDescent="0.3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292</v>
      </c>
      <c r="B14" s="67"/>
      <c r="C14" s="67"/>
      <c r="D14" s="67"/>
      <c r="E14" s="67"/>
      <c r="F14" s="67"/>
      <c r="H14" s="67" t="s">
        <v>293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325</v>
      </c>
      <c r="D15" s="65" t="s">
        <v>288</v>
      </c>
      <c r="E15" s="65" t="s">
        <v>326</v>
      </c>
      <c r="F15" s="65" t="s">
        <v>323</v>
      </c>
      <c r="H15" s="65"/>
      <c r="I15" s="65" t="s">
        <v>287</v>
      </c>
      <c r="J15" s="65" t="s">
        <v>325</v>
      </c>
      <c r="K15" s="65" t="s">
        <v>288</v>
      </c>
      <c r="L15" s="65" t="s">
        <v>326</v>
      </c>
      <c r="M15" s="65" t="s">
        <v>323</v>
      </c>
      <c r="O15" s="65"/>
      <c r="P15" s="65" t="s">
        <v>287</v>
      </c>
      <c r="Q15" s="65" t="s">
        <v>325</v>
      </c>
      <c r="R15" s="65" t="s">
        <v>288</v>
      </c>
      <c r="S15" s="65" t="s">
        <v>326</v>
      </c>
      <c r="T15" s="65" t="s">
        <v>323</v>
      </c>
      <c r="V15" s="65"/>
      <c r="W15" s="65" t="s">
        <v>287</v>
      </c>
      <c r="X15" s="65" t="s">
        <v>325</v>
      </c>
      <c r="Y15" s="65" t="s">
        <v>288</v>
      </c>
      <c r="Z15" s="65" t="s">
        <v>326</v>
      </c>
      <c r="AA15" s="65" t="s">
        <v>323</v>
      </c>
    </row>
    <row r="16" spans="1:27" x14ac:dyDescent="0.3">
      <c r="A16" s="65" t="s">
        <v>294</v>
      </c>
      <c r="B16" s="65">
        <v>500</v>
      </c>
      <c r="C16" s="65">
        <v>700</v>
      </c>
      <c r="D16" s="65">
        <v>0</v>
      </c>
      <c r="E16" s="65">
        <v>3000</v>
      </c>
      <c r="F16" s="65">
        <v>466.31304999999998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12.757485000000001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1.318867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190.70737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296</v>
      </c>
      <c r="B24" s="67"/>
      <c r="C24" s="67"/>
      <c r="D24" s="67"/>
      <c r="E24" s="67"/>
      <c r="F24" s="67"/>
      <c r="H24" s="67" t="s">
        <v>297</v>
      </c>
      <c r="I24" s="67"/>
      <c r="J24" s="67"/>
      <c r="K24" s="67"/>
      <c r="L24" s="67"/>
      <c r="M24" s="67"/>
      <c r="O24" s="67" t="s">
        <v>332</v>
      </c>
      <c r="P24" s="67"/>
      <c r="Q24" s="67"/>
      <c r="R24" s="67"/>
      <c r="S24" s="67"/>
      <c r="T24" s="67"/>
      <c r="V24" s="67" t="s">
        <v>298</v>
      </c>
      <c r="W24" s="67"/>
      <c r="X24" s="67"/>
      <c r="Y24" s="67"/>
      <c r="Z24" s="67"/>
      <c r="AA24" s="67"/>
      <c r="AC24" s="67" t="s">
        <v>299</v>
      </c>
      <c r="AD24" s="67"/>
      <c r="AE24" s="67"/>
      <c r="AF24" s="67"/>
      <c r="AG24" s="67"/>
      <c r="AH24" s="67"/>
      <c r="AJ24" s="67" t="s">
        <v>300</v>
      </c>
      <c r="AK24" s="67"/>
      <c r="AL24" s="67"/>
      <c r="AM24" s="67"/>
      <c r="AN24" s="67"/>
      <c r="AO24" s="67"/>
      <c r="AQ24" s="67" t="s">
        <v>301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333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325</v>
      </c>
      <c r="D25" s="65" t="s">
        <v>288</v>
      </c>
      <c r="E25" s="65" t="s">
        <v>326</v>
      </c>
      <c r="F25" s="65" t="s">
        <v>323</v>
      </c>
      <c r="H25" s="65"/>
      <c r="I25" s="65" t="s">
        <v>287</v>
      </c>
      <c r="J25" s="65" t="s">
        <v>325</v>
      </c>
      <c r="K25" s="65" t="s">
        <v>288</v>
      </c>
      <c r="L25" s="65" t="s">
        <v>326</v>
      </c>
      <c r="M25" s="65" t="s">
        <v>323</v>
      </c>
      <c r="O25" s="65"/>
      <c r="P25" s="65" t="s">
        <v>287</v>
      </c>
      <c r="Q25" s="65" t="s">
        <v>325</v>
      </c>
      <c r="R25" s="65" t="s">
        <v>288</v>
      </c>
      <c r="S25" s="65" t="s">
        <v>326</v>
      </c>
      <c r="T25" s="65" t="s">
        <v>323</v>
      </c>
      <c r="V25" s="65"/>
      <c r="W25" s="65" t="s">
        <v>287</v>
      </c>
      <c r="X25" s="65" t="s">
        <v>325</v>
      </c>
      <c r="Y25" s="65" t="s">
        <v>288</v>
      </c>
      <c r="Z25" s="65" t="s">
        <v>326</v>
      </c>
      <c r="AA25" s="65" t="s">
        <v>323</v>
      </c>
      <c r="AC25" s="65"/>
      <c r="AD25" s="65" t="s">
        <v>287</v>
      </c>
      <c r="AE25" s="65" t="s">
        <v>325</v>
      </c>
      <c r="AF25" s="65" t="s">
        <v>288</v>
      </c>
      <c r="AG25" s="65" t="s">
        <v>326</v>
      </c>
      <c r="AH25" s="65" t="s">
        <v>323</v>
      </c>
      <c r="AJ25" s="65"/>
      <c r="AK25" s="65" t="s">
        <v>287</v>
      </c>
      <c r="AL25" s="65" t="s">
        <v>325</v>
      </c>
      <c r="AM25" s="65" t="s">
        <v>288</v>
      </c>
      <c r="AN25" s="65" t="s">
        <v>326</v>
      </c>
      <c r="AO25" s="65" t="s">
        <v>323</v>
      </c>
      <c r="AQ25" s="65"/>
      <c r="AR25" s="65" t="s">
        <v>287</v>
      </c>
      <c r="AS25" s="65" t="s">
        <v>325</v>
      </c>
      <c r="AT25" s="65" t="s">
        <v>288</v>
      </c>
      <c r="AU25" s="65" t="s">
        <v>326</v>
      </c>
      <c r="AV25" s="65" t="s">
        <v>323</v>
      </c>
      <c r="AX25" s="65"/>
      <c r="AY25" s="65" t="s">
        <v>287</v>
      </c>
      <c r="AZ25" s="65" t="s">
        <v>325</v>
      </c>
      <c r="BA25" s="65" t="s">
        <v>288</v>
      </c>
      <c r="BB25" s="65" t="s">
        <v>326</v>
      </c>
      <c r="BC25" s="65" t="s">
        <v>323</v>
      </c>
      <c r="BE25" s="65"/>
      <c r="BF25" s="65" t="s">
        <v>287</v>
      </c>
      <c r="BG25" s="65" t="s">
        <v>325</v>
      </c>
      <c r="BH25" s="65" t="s">
        <v>288</v>
      </c>
      <c r="BI25" s="65" t="s">
        <v>326</v>
      </c>
      <c r="BJ25" s="65" t="s">
        <v>323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66.576415999999995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1.4734446999999999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1.1253355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11.15352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1.0449795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491.17171999999999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3.9169719999999999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1.9804782999999999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2.2276535000000002</v>
      </c>
    </row>
    <row r="33" spans="1:68" x14ac:dyDescent="0.3">
      <c r="A33" s="66" t="s">
        <v>334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335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305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325</v>
      </c>
      <c r="D35" s="65" t="s">
        <v>288</v>
      </c>
      <c r="E35" s="65" t="s">
        <v>326</v>
      </c>
      <c r="F35" s="65" t="s">
        <v>323</v>
      </c>
      <c r="H35" s="65"/>
      <c r="I35" s="65" t="s">
        <v>287</v>
      </c>
      <c r="J35" s="65" t="s">
        <v>325</v>
      </c>
      <c r="K35" s="65" t="s">
        <v>288</v>
      </c>
      <c r="L35" s="65" t="s">
        <v>326</v>
      </c>
      <c r="M35" s="65" t="s">
        <v>323</v>
      </c>
      <c r="O35" s="65"/>
      <c r="P35" s="65" t="s">
        <v>287</v>
      </c>
      <c r="Q35" s="65" t="s">
        <v>325</v>
      </c>
      <c r="R35" s="65" t="s">
        <v>288</v>
      </c>
      <c r="S35" s="65" t="s">
        <v>326</v>
      </c>
      <c r="T35" s="65" t="s">
        <v>323</v>
      </c>
      <c r="V35" s="65"/>
      <c r="W35" s="65" t="s">
        <v>287</v>
      </c>
      <c r="X35" s="65" t="s">
        <v>325</v>
      </c>
      <c r="Y35" s="65" t="s">
        <v>288</v>
      </c>
      <c r="Z35" s="65" t="s">
        <v>326</v>
      </c>
      <c r="AA35" s="65" t="s">
        <v>323</v>
      </c>
      <c r="AC35" s="65"/>
      <c r="AD35" s="65" t="s">
        <v>287</v>
      </c>
      <c r="AE35" s="65" t="s">
        <v>325</v>
      </c>
      <c r="AF35" s="65" t="s">
        <v>288</v>
      </c>
      <c r="AG35" s="65" t="s">
        <v>326</v>
      </c>
      <c r="AH35" s="65" t="s">
        <v>323</v>
      </c>
      <c r="AJ35" s="65"/>
      <c r="AK35" s="65" t="s">
        <v>287</v>
      </c>
      <c r="AL35" s="65" t="s">
        <v>325</v>
      </c>
      <c r="AM35" s="65" t="s">
        <v>288</v>
      </c>
      <c r="AN35" s="65" t="s">
        <v>326</v>
      </c>
      <c r="AO35" s="65" t="s">
        <v>323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331.69690000000003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981.52620000000002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4505.1059999999998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2115.6752999999999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72.398039999999995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94.642669999999995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310</v>
      </c>
      <c r="B44" s="67"/>
      <c r="C44" s="67"/>
      <c r="D44" s="67"/>
      <c r="E44" s="67"/>
      <c r="F44" s="67"/>
      <c r="H44" s="67" t="s">
        <v>311</v>
      </c>
      <c r="I44" s="67"/>
      <c r="J44" s="67"/>
      <c r="K44" s="67"/>
      <c r="L44" s="67"/>
      <c r="M44" s="67"/>
      <c r="O44" s="67" t="s">
        <v>312</v>
      </c>
      <c r="P44" s="67"/>
      <c r="Q44" s="67"/>
      <c r="R44" s="67"/>
      <c r="S44" s="67"/>
      <c r="T44" s="67"/>
      <c r="V44" s="67" t="s">
        <v>313</v>
      </c>
      <c r="W44" s="67"/>
      <c r="X44" s="67"/>
      <c r="Y44" s="67"/>
      <c r="Z44" s="67"/>
      <c r="AA44" s="67"/>
      <c r="AC44" s="67" t="s">
        <v>314</v>
      </c>
      <c r="AD44" s="67"/>
      <c r="AE44" s="67"/>
      <c r="AF44" s="67"/>
      <c r="AG44" s="67"/>
      <c r="AH44" s="67"/>
      <c r="AJ44" s="67" t="s">
        <v>320</v>
      </c>
      <c r="AK44" s="67"/>
      <c r="AL44" s="67"/>
      <c r="AM44" s="67"/>
      <c r="AN44" s="67"/>
      <c r="AO44" s="67"/>
      <c r="AQ44" s="67" t="s">
        <v>315</v>
      </c>
      <c r="AR44" s="67"/>
      <c r="AS44" s="67"/>
      <c r="AT44" s="67"/>
      <c r="AU44" s="67"/>
      <c r="AV44" s="67"/>
      <c r="AX44" s="67" t="s">
        <v>316</v>
      </c>
      <c r="AY44" s="67"/>
      <c r="AZ44" s="67"/>
      <c r="BA44" s="67"/>
      <c r="BB44" s="67"/>
      <c r="BC44" s="67"/>
      <c r="BE44" s="67" t="s">
        <v>317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325</v>
      </c>
      <c r="D45" s="65" t="s">
        <v>288</v>
      </c>
      <c r="E45" s="65" t="s">
        <v>326</v>
      </c>
      <c r="F45" s="65" t="s">
        <v>323</v>
      </c>
      <c r="H45" s="65"/>
      <c r="I45" s="65" t="s">
        <v>287</v>
      </c>
      <c r="J45" s="65" t="s">
        <v>325</v>
      </c>
      <c r="K45" s="65" t="s">
        <v>288</v>
      </c>
      <c r="L45" s="65" t="s">
        <v>326</v>
      </c>
      <c r="M45" s="65" t="s">
        <v>323</v>
      </c>
      <c r="O45" s="65"/>
      <c r="P45" s="65" t="s">
        <v>287</v>
      </c>
      <c r="Q45" s="65" t="s">
        <v>325</v>
      </c>
      <c r="R45" s="65" t="s">
        <v>288</v>
      </c>
      <c r="S45" s="65" t="s">
        <v>326</v>
      </c>
      <c r="T45" s="65" t="s">
        <v>323</v>
      </c>
      <c r="V45" s="65"/>
      <c r="W45" s="65" t="s">
        <v>287</v>
      </c>
      <c r="X45" s="65" t="s">
        <v>325</v>
      </c>
      <c r="Y45" s="65" t="s">
        <v>288</v>
      </c>
      <c r="Z45" s="65" t="s">
        <v>326</v>
      </c>
      <c r="AA45" s="65" t="s">
        <v>323</v>
      </c>
      <c r="AC45" s="65"/>
      <c r="AD45" s="65" t="s">
        <v>287</v>
      </c>
      <c r="AE45" s="65" t="s">
        <v>325</v>
      </c>
      <c r="AF45" s="65" t="s">
        <v>288</v>
      </c>
      <c r="AG45" s="65" t="s">
        <v>326</v>
      </c>
      <c r="AH45" s="65" t="s">
        <v>323</v>
      </c>
      <c r="AJ45" s="65"/>
      <c r="AK45" s="65" t="s">
        <v>287</v>
      </c>
      <c r="AL45" s="65" t="s">
        <v>325</v>
      </c>
      <c r="AM45" s="65" t="s">
        <v>288</v>
      </c>
      <c r="AN45" s="65" t="s">
        <v>326</v>
      </c>
      <c r="AO45" s="65" t="s">
        <v>323</v>
      </c>
      <c r="AQ45" s="65"/>
      <c r="AR45" s="65" t="s">
        <v>287</v>
      </c>
      <c r="AS45" s="65" t="s">
        <v>325</v>
      </c>
      <c r="AT45" s="65" t="s">
        <v>288</v>
      </c>
      <c r="AU45" s="65" t="s">
        <v>326</v>
      </c>
      <c r="AV45" s="65" t="s">
        <v>323</v>
      </c>
      <c r="AX45" s="65"/>
      <c r="AY45" s="65" t="s">
        <v>287</v>
      </c>
      <c r="AZ45" s="65" t="s">
        <v>325</v>
      </c>
      <c r="BA45" s="65" t="s">
        <v>288</v>
      </c>
      <c r="BB45" s="65" t="s">
        <v>326</v>
      </c>
      <c r="BC45" s="65" t="s">
        <v>323</v>
      </c>
      <c r="BE45" s="65"/>
      <c r="BF45" s="65" t="s">
        <v>287</v>
      </c>
      <c r="BG45" s="65" t="s">
        <v>325</v>
      </c>
      <c r="BH45" s="65" t="s">
        <v>288</v>
      </c>
      <c r="BI45" s="65" t="s">
        <v>326</v>
      </c>
      <c r="BJ45" s="65" t="s">
        <v>323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11.069769000000001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9.4632699999999996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625.03954999999996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3.7032736000000002E-3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4.0474969999999999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32.935035999999997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75.469245999999998</v>
      </c>
      <c r="AX46" s="65" t="s">
        <v>336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66</v>
      </c>
      <c r="E2" s="61">
        <v>1988.9090000000001</v>
      </c>
      <c r="F2" s="61">
        <v>306.0421</v>
      </c>
      <c r="G2" s="61">
        <v>24.823910000000001</v>
      </c>
      <c r="H2" s="61">
        <v>14.431003</v>
      </c>
      <c r="I2" s="61">
        <v>10.392906999999999</v>
      </c>
      <c r="J2" s="61">
        <v>51.284840000000003</v>
      </c>
      <c r="K2" s="61">
        <v>36.459693999999999</v>
      </c>
      <c r="L2" s="61">
        <v>14.825146999999999</v>
      </c>
      <c r="M2" s="61">
        <v>21.66658</v>
      </c>
      <c r="N2" s="61">
        <v>2.7170906000000001</v>
      </c>
      <c r="O2" s="61">
        <v>11.322654</v>
      </c>
      <c r="P2" s="61">
        <v>587.18560000000002</v>
      </c>
      <c r="Q2" s="61">
        <v>19.749967999999999</v>
      </c>
      <c r="R2" s="61">
        <v>466.31304999999998</v>
      </c>
      <c r="S2" s="61">
        <v>61.675666999999997</v>
      </c>
      <c r="T2" s="61">
        <v>4855.6490000000003</v>
      </c>
      <c r="U2" s="61">
        <v>1.318867</v>
      </c>
      <c r="V2" s="61">
        <v>12.757485000000001</v>
      </c>
      <c r="W2" s="61">
        <v>190.70737</v>
      </c>
      <c r="X2" s="61">
        <v>66.576415999999995</v>
      </c>
      <c r="Y2" s="61">
        <v>1.4734446999999999</v>
      </c>
      <c r="Z2" s="61">
        <v>1.1253355</v>
      </c>
      <c r="AA2" s="61">
        <v>11.15352</v>
      </c>
      <c r="AB2" s="61">
        <v>1.0449795</v>
      </c>
      <c r="AC2" s="61">
        <v>491.17171999999999</v>
      </c>
      <c r="AD2" s="61">
        <v>3.9169719999999999</v>
      </c>
      <c r="AE2" s="61">
        <v>1.9804782999999999</v>
      </c>
      <c r="AF2" s="61">
        <v>2.2276535000000002</v>
      </c>
      <c r="AG2" s="61">
        <v>331.69690000000003</v>
      </c>
      <c r="AH2" s="61">
        <v>187.42442</v>
      </c>
      <c r="AI2" s="61">
        <v>144.27248</v>
      </c>
      <c r="AJ2" s="61">
        <v>981.52620000000002</v>
      </c>
      <c r="AK2" s="61">
        <v>4505.1059999999998</v>
      </c>
      <c r="AL2" s="61">
        <v>72.398039999999995</v>
      </c>
      <c r="AM2" s="61">
        <v>2115.6752999999999</v>
      </c>
      <c r="AN2" s="61">
        <v>94.642669999999995</v>
      </c>
      <c r="AO2" s="61">
        <v>11.069769000000001</v>
      </c>
      <c r="AP2" s="61">
        <v>8.7097029999999993</v>
      </c>
      <c r="AQ2" s="61">
        <v>2.3600655000000001</v>
      </c>
      <c r="AR2" s="61">
        <v>9.4632699999999996</v>
      </c>
      <c r="AS2" s="61">
        <v>625.03954999999996</v>
      </c>
      <c r="AT2" s="61">
        <v>3.7032736000000002E-3</v>
      </c>
      <c r="AU2" s="61">
        <v>4.0474969999999999</v>
      </c>
      <c r="AV2" s="61">
        <v>32.935035999999997</v>
      </c>
      <c r="AW2" s="61">
        <v>75.469245999999998</v>
      </c>
      <c r="AX2" s="61">
        <v>4.006668E-2</v>
      </c>
      <c r="AY2" s="61">
        <v>0.48361327999999998</v>
      </c>
      <c r="AZ2" s="61">
        <v>275.26224000000002</v>
      </c>
      <c r="BA2" s="61">
        <v>18.056443999999999</v>
      </c>
      <c r="BB2" s="61">
        <v>5.1540340000000002</v>
      </c>
      <c r="BC2" s="61">
        <v>6.0179666999999997</v>
      </c>
      <c r="BD2" s="61">
        <v>6.8718304999999997</v>
      </c>
      <c r="BE2" s="61">
        <v>0.40531105000000001</v>
      </c>
      <c r="BF2" s="61">
        <v>2.9386909999999999</v>
      </c>
      <c r="BG2" s="61">
        <v>0</v>
      </c>
      <c r="BH2" s="61">
        <v>4.23632E-3</v>
      </c>
      <c r="BI2" s="61">
        <v>3.1772397999999999E-3</v>
      </c>
      <c r="BJ2" s="61">
        <v>2.3380477E-2</v>
      </c>
      <c r="BK2" s="61">
        <v>0</v>
      </c>
      <c r="BL2" s="61">
        <v>0.27325811999999999</v>
      </c>
      <c r="BM2" s="61">
        <v>3.4659548</v>
      </c>
      <c r="BN2" s="61">
        <v>1.1731277</v>
      </c>
      <c r="BO2" s="61">
        <v>62.152434999999997</v>
      </c>
      <c r="BP2" s="61">
        <v>11.670161999999999</v>
      </c>
      <c r="BQ2" s="61">
        <v>20.790103999999999</v>
      </c>
      <c r="BR2" s="61">
        <v>77.067840000000004</v>
      </c>
      <c r="BS2" s="61">
        <v>16.465899</v>
      </c>
      <c r="BT2" s="61">
        <v>14.559167</v>
      </c>
      <c r="BU2" s="61">
        <v>6.9772295000000001E-4</v>
      </c>
      <c r="BV2" s="61">
        <v>2.8292090000000002E-4</v>
      </c>
      <c r="BW2" s="61">
        <v>0.93644309999999997</v>
      </c>
      <c r="BX2" s="61">
        <v>0.95710839999999997</v>
      </c>
      <c r="BY2" s="61">
        <v>8.4113629999999995E-2</v>
      </c>
      <c r="BZ2" s="61">
        <v>3.4747362999999997E-4</v>
      </c>
      <c r="CA2" s="61">
        <v>1.0966723</v>
      </c>
      <c r="CB2" s="61">
        <v>1.7284091E-4</v>
      </c>
      <c r="CC2" s="61">
        <v>9.8496920000000002E-3</v>
      </c>
      <c r="CD2" s="61">
        <v>3.2042260000000003E-2</v>
      </c>
      <c r="CE2" s="61">
        <v>2.3593215000000001E-2</v>
      </c>
      <c r="CF2" s="61">
        <v>2.7778663E-4</v>
      </c>
      <c r="CG2" s="61">
        <v>0</v>
      </c>
      <c r="CH2" s="61">
        <v>1.1521227E-3</v>
      </c>
      <c r="CI2" s="61">
        <v>1.9428639999999999E-7</v>
      </c>
      <c r="CJ2" s="61">
        <v>4.5888632999999998E-2</v>
      </c>
      <c r="CK2" s="61">
        <v>6.5112529999999998E-3</v>
      </c>
      <c r="CL2" s="61">
        <v>0.48989470000000002</v>
      </c>
      <c r="CM2" s="61">
        <v>3.2775186999999999</v>
      </c>
      <c r="CN2" s="61">
        <v>1790.0889999999999</v>
      </c>
      <c r="CO2" s="61">
        <v>3139.0450000000001</v>
      </c>
      <c r="CP2" s="61">
        <v>1208.6815999999999</v>
      </c>
      <c r="CQ2" s="61">
        <v>568.12694999999997</v>
      </c>
      <c r="CR2" s="61">
        <v>340.7747</v>
      </c>
      <c r="CS2" s="61">
        <v>439.46730000000002</v>
      </c>
      <c r="CT2" s="61">
        <v>1796.1213</v>
      </c>
      <c r="CU2" s="61">
        <v>908.53620000000001</v>
      </c>
      <c r="CV2" s="61">
        <v>1506.6232</v>
      </c>
      <c r="CW2" s="61">
        <v>906.57836999999995</v>
      </c>
      <c r="CX2" s="61">
        <v>301.97946000000002</v>
      </c>
      <c r="CY2" s="61">
        <v>2538.0752000000002</v>
      </c>
      <c r="CZ2" s="61">
        <v>965.04719999999998</v>
      </c>
      <c r="DA2" s="61">
        <v>2533.5846999999999</v>
      </c>
      <c r="DB2" s="61">
        <v>2783.6529999999998</v>
      </c>
      <c r="DC2" s="61">
        <v>3340.578</v>
      </c>
      <c r="DD2" s="61">
        <v>5090.7772999999997</v>
      </c>
      <c r="DE2" s="61">
        <v>896.65179999999998</v>
      </c>
      <c r="DF2" s="61">
        <v>3365.1846</v>
      </c>
      <c r="DG2" s="61">
        <v>1144.3154</v>
      </c>
      <c r="DH2" s="61">
        <v>48.783816999999999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18.056443999999999</v>
      </c>
      <c r="B6">
        <f>BB2</f>
        <v>5.1540340000000002</v>
      </c>
      <c r="C6">
        <f>BC2</f>
        <v>6.0179666999999997</v>
      </c>
      <c r="D6">
        <f>BD2</f>
        <v>6.8718304999999997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20" sqref="H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20459</v>
      </c>
      <c r="C2" s="56">
        <f ca="1">YEAR(TODAY())-YEAR(B2)+IF(TODAY()&gt;=DATE(YEAR(TODAY()),MONTH(B2),DAY(B2)),0,-1)</f>
        <v>66</v>
      </c>
      <c r="E2" s="52">
        <v>163.4</v>
      </c>
      <c r="F2" s="53" t="s">
        <v>39</v>
      </c>
      <c r="G2" s="52">
        <v>65</v>
      </c>
      <c r="H2" s="51" t="s">
        <v>41</v>
      </c>
      <c r="I2" s="72">
        <f>ROUND(G3/E3^2,1)</f>
        <v>24.3</v>
      </c>
    </row>
    <row r="3" spans="1:9" x14ac:dyDescent="0.3">
      <c r="E3" s="51">
        <f>E2/100</f>
        <v>1.6340000000000001</v>
      </c>
      <c r="F3" s="51" t="s">
        <v>40</v>
      </c>
      <c r="G3" s="51">
        <f>G2</f>
        <v>65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김일환, ID : H1310234)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10월 17일 15:46:43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44851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163.4</v>
      </c>
      <c r="L12" s="124"/>
      <c r="M12" s="117">
        <f>'개인정보 및 신체계측 입력'!G2</f>
        <v>65</v>
      </c>
      <c r="N12" s="118"/>
      <c r="O12" s="113" t="s">
        <v>271</v>
      </c>
      <c r="P12" s="107"/>
      <c r="Q12" s="90">
        <f>'개인정보 및 신체계측 입력'!I2</f>
        <v>24.3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김일환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80.084000000000003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6.4960000000000004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13.42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</v>
      </c>
      <c r="L72" s="36" t="s">
        <v>53</v>
      </c>
      <c r="M72" s="36">
        <f>ROUND('DRIs DATA'!K8,1)</f>
        <v>6.6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62.18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106.31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66.58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69.67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41.46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300.33999999999997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110.7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2022-10-17T06:50:53Z</dcterms:modified>
</cp:coreProperties>
</file>