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<sst xmlns="http://schemas.openxmlformats.org/spreadsheetml/2006/main" count="692" uniqueCount="339">
  <si>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</si>
  <si>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</si>
  <si>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</si>
  <si>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</si>
  <si>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</si>
  <si>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</si>
  <si>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</si>
  <si>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</si>
  <si>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</si>
  <si>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</si>
  <si>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</si>
  <si>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</si>
  <si>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</si>
  <si>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</si>
  <si>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</si>
  <si>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</si>
  <si>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</si>
  <si>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</si>
  <si>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</si>
  <si>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</si>
  <si>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</si>
  <si>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</si>
  <si>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</si>
  <si>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</si>
  <si>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</si>
  <si>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</si>
  <si>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</si>
  <si>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</si>
  <si>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</si>
  <si>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</si>
  <si>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</si>
  <si>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</si>
  <si>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</si>
  <si>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</si>
  <si>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</si>
  <si>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</si>
  <si>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</si>
  <si>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</si>
  <si>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</si>
  <si>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</si>
  <si>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</si>
  <si>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</si>
  <si>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</si>
  <si>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</si>
  <si>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</si>
  <si>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</si>
  <si>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</si>
  <si>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</si>
  <si>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</si>
  <si>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</si>
  <si>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</si>
  <si>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</si>
  <si>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</si>
  <si>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</si>
  <si>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</si>
  <si>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</si>
  <si>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</si>
  <si>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</si>
  <si>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</si>
  <si>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</si>
  <si>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</si>
  <si>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</si>
  <si>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</si>
  <si>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</si>
  <si>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</si>
  <si>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</si>
  <si>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</si>
  <si>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</si>
  <si>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</si>
  <si>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</si>
  <si>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</si>
  <si>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</si>
  <si>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</si>
  <si>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</si>
  <si>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</si>
  <si>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</si>
  <si>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</si>
  <si>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</si>
  <si>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</si>
  <si>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</si>
  <si>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</si>
  <si>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</si>
  <si>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</si>
  <si>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</si>
  <si>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</si>
  <si>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</si>
  <si>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</si>
  <si>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</si>
  <si>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</si>
  <si>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</si>
  <si>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</si>
  <si>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</si>
  <si>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</si>
  <si>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</si>
  <si>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</si>
  <si>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</si>
  <si>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</si>
  <si>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</si>
  <si>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</si>
  <si>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</si>
  <si>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</si>
  <si>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</si>
  <si>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</si>
  <si>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</si>
  <si>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</si>
  <si>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</si>
  <si>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</si>
  <si>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</si>
  <si>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</si>
  <si>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</si>
  <si>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</si>
  <si>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</si>
  <si>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</si>
  <si>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</si>
  <si>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</si>
  <si>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</si>
  <si>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</si>
  <si>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</si>
  <si>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</si>
  <si>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</si>
  <si>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</si>
  <si>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</si>
  <si>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</si>
  <si>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</si>
  <si>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</si>
  <si>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</si>
  <si>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</si>
  <si>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</si>
  <si>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</si>
  <si>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</si>
  <si>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</si>
  <si>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</si>
  <si>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</si>
  <si>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</si>
  <si>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</si>
  <si>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</si>
  <si>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</si>
  <si>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</si>
  <si>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</si>
  <si>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</si>
  <si>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</si>
  <si>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</si>
  <si>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</si>
  <si>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</si>
  <si>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</si>
  <si>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</si>
  <si>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</si>
  <si>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</si>
  <si>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</si>
  <si>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</si>
  <si>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</si>
  <si>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</si>
  <si>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</si>
  <si>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</si>
  <si>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</si>
  <si>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</si>
  <si>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</si>
  <si>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</si>
  <si>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</si>
  <si>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</si>
  <si>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</si>
  <si>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</si>
  <si>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</si>
  <si>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</si>
  <si>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</si>
  <si>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</si>
  <si>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</si>
  <si>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</si>
  <si>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</si>
  <si>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</si>
  <si>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</si>
  <si>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</si>
  <si>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</si>
  <si>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</si>
  <si>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</si>
  <si>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</si>
  <si>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</si>
  <si>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</si>
  <si>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</si>
  <si>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</si>
  <si>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</si>
  <si>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</si>
  <si>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</si>
  <si>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</si>
  <si>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</si>
  <si>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</si>
  <si>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</si>
  <si>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</si>
  <si>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</si>
  <si>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</si>
  <si>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</si>
  <si>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</si>
  <si>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</si>
  <si>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</si>
  <si>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</si>
  <si>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</si>
  <si>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</si>
  <si>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</si>
  <si>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</si>
  <si>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</si>
  <si>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</si>
  <si>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</si>
  <si>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</si>
  <si>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</si>
  <si>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</si>
  <si>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</si>
  <si>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</si>
  <si>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</si>
  <si>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</si>
  <si>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</si>
  <si>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</si>
  <si>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</si>
  <si>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</si>
  <si>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</si>
  <si>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</si>
  <si>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</si>
  <si>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</si>
  <si>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</si>
  <si>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</si>
  <si>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</si>
  <si>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</si>
  <si>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</si>
  <si>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</si>
  <si>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</si>
  <si>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</si>
  <si>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</si>
  <si>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</si>
  <si>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</si>
  <si>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</si>
  <si>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</si>
  <si>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</si>
  <si>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</si>
  <si>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</si>
  <si>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</si>
  <si>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</si>
  <si>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</si>
  <si>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</si>
  <si>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</si>
  <si>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</si>
  <si>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</si>
  <si>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</si>
  <si>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</si>
  <si>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</si>
  <si>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</si>
  <si>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</si>
  <si>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</si>
  <si>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</si>
  <si>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</si>
  <si>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</si>
  <si>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</si>
  <si>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</si>
  <si>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</si>
  <si>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</si>
  <si>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</si>
  <si>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</si>
  <si>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</si>
  <si>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</si>
  <si>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</si>
  <si>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</si>
  <si>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</si>
  <si>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</si>
  <si>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</si>
  <si>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</si>
  <si>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</si>
  <si>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</si>
  <si>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</si>
  <si>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</si>
  <si>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</si>
  <si>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</si>
  <si>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</si>
  <si>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</si>
  <si>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</si>
  <si>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</si>
  <si>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</si>
  <si>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</si>
  <si>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</si>
  <si>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</si>
  <si>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H1310236</t>
  </si>
  <si>
    <t>안정국</t>
  </si>
  <si>
    <t>정보</t>
    <phoneticPr fontId="1" type="noConversion"/>
  </si>
  <si>
    <t>(설문지 : FFQ 95문항 설문지, 사용자 : 안정국, ID : H1310236)</t>
  </si>
  <si>
    <t>출력시각</t>
    <phoneticPr fontId="1" type="noConversion"/>
  </si>
  <si>
    <t>2022년 10월 19일 12:23:58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</si>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</sst>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102.49585999999999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641504"/>
        <c:axId val="808088784"/>
      </c:barChart>
      <c:catAx>
        <c:axId val="55864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8088784"/>
        <c:crosses val="autoZero"/>
        <c:auto val="1"/>
        <c:lblAlgn val="ctr"/>
        <c:lblOffset val="100"/>
        <c:noMultiLvlLbl val="0"/>
      </c:catAx>
      <c:valAx>
        <c:axId val="80808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64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3.0535237999999998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8752064"/>
        <c:axId val="758751672"/>
      </c:barChart>
      <c:catAx>
        <c:axId val="75875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8751672"/>
        <c:crosses val="autoZero"/>
        <c:auto val="1"/>
        <c:lblAlgn val="ctr"/>
        <c:lblOffset val="100"/>
        <c:noMultiLvlLbl val="0"/>
      </c:catAx>
      <c:valAx>
        <c:axId val="758751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875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1.1683505000000001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8752456"/>
        <c:axId val="758753632"/>
      </c:barChart>
      <c:catAx>
        <c:axId val="75875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8753632"/>
        <c:crosses val="autoZero"/>
        <c:auto val="1"/>
        <c:lblAlgn val="ctr"/>
        <c:lblOffset val="100"/>
        <c:noMultiLvlLbl val="0"/>
      </c:catAx>
      <c:valAx>
        <c:axId val="75875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875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1922.058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8754808"/>
        <c:axId val="720457232"/>
      </c:barChart>
      <c:catAx>
        <c:axId val="75875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0457232"/>
        <c:crosses val="autoZero"/>
        <c:auto val="1"/>
        <c:lblAlgn val="ctr"/>
        <c:lblOffset val="100"/>
        <c:noMultiLvlLbl val="0"/>
      </c:catAx>
      <c:valAx>
        <c:axId val="72045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875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6699.2016999999996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0453704"/>
        <c:axId val="720455664"/>
      </c:barChart>
      <c:catAx>
        <c:axId val="72045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0455664"/>
        <c:crosses val="autoZero"/>
        <c:auto val="1"/>
        <c:lblAlgn val="ctr"/>
        <c:lblOffset val="100"/>
        <c:noMultiLvlLbl val="0"/>
      </c:catAx>
      <c:valAx>
        <c:axId val="720455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045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231.42354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0456448"/>
        <c:axId val="720455272"/>
      </c:barChart>
      <c:catAx>
        <c:axId val="72045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0455272"/>
        <c:crosses val="autoZero"/>
        <c:auto val="1"/>
        <c:lblAlgn val="ctr"/>
        <c:lblOffset val="100"/>
        <c:noMultiLvlLbl val="0"/>
      </c:catAx>
      <c:valAx>
        <c:axId val="720455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045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194.54019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0454096"/>
        <c:axId val="720454488"/>
      </c:barChart>
      <c:catAx>
        <c:axId val="72045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0454488"/>
        <c:crosses val="autoZero"/>
        <c:auto val="1"/>
        <c:lblAlgn val="ctr"/>
        <c:lblOffset val="100"/>
        <c:noMultiLvlLbl val="0"/>
      </c:catAx>
      <c:valAx>
        <c:axId val="72045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045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17.255040999999999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70560"/>
        <c:axId val="564171344"/>
      </c:barChart>
      <c:catAx>
        <c:axId val="56417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71344"/>
        <c:crosses val="autoZero"/>
        <c:auto val="1"/>
        <c:lblAlgn val="ctr"/>
        <c:lblOffset val="100"/>
        <c:noMultiLvlLbl val="0"/>
      </c:catAx>
      <c:valAx>
        <c:axId val="564171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7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878.15049999999997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68208"/>
        <c:axId val="564167816"/>
      </c:barChart>
      <c:catAx>
        <c:axId val="56416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67816"/>
        <c:crosses val="autoZero"/>
        <c:auto val="1"/>
        <c:lblAlgn val="ctr"/>
        <c:lblOffset val="100"/>
        <c:noMultiLvlLbl val="0"/>
      </c:catAx>
      <c:valAx>
        <c:axId val="5641678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6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8.8631539999999998E-3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68600"/>
        <c:axId val="564170168"/>
      </c:barChart>
      <c:catAx>
        <c:axId val="56416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70168"/>
        <c:crosses val="autoZero"/>
        <c:auto val="1"/>
        <c:lblAlgn val="ctr"/>
        <c:lblOffset val="100"/>
        <c:noMultiLvlLbl val="0"/>
      </c:catAx>
      <c:valAx>
        <c:axId val="564170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6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6.7578253999999998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6356696"/>
        <c:axId val="626358656"/>
      </c:barChart>
      <c:catAx>
        <c:axId val="62635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6358656"/>
        <c:crosses val="autoZero"/>
        <c:auto val="1"/>
        <c:lblAlgn val="ctr"/>
        <c:lblOffset val="100"/>
        <c:noMultiLvlLbl val="0"/>
      </c:catAx>
      <c:valAx>
        <c:axId val="626358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635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57.326312999999999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8087608"/>
        <c:axId val="560435464"/>
      </c:barChart>
      <c:catAx>
        <c:axId val="80808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435464"/>
        <c:crosses val="autoZero"/>
        <c:auto val="1"/>
        <c:lblAlgn val="ctr"/>
        <c:lblOffset val="100"/>
        <c:noMultiLvlLbl val="0"/>
      </c:catAx>
      <c:valAx>
        <c:axId val="560435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8087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126.89134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6357872"/>
        <c:axId val="626358264"/>
      </c:barChart>
      <c:catAx>
        <c:axId val="62635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6358264"/>
        <c:crosses val="autoZero"/>
        <c:auto val="1"/>
        <c:lblAlgn val="ctr"/>
        <c:lblOffset val="100"/>
        <c:noMultiLvlLbl val="0"/>
      </c:catAx>
      <c:valAx>
        <c:axId val="626358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635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129.12689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6357088"/>
        <c:axId val="626359832"/>
      </c:barChart>
      <c:catAx>
        <c:axId val="62635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6359832"/>
        <c:crosses val="autoZero"/>
        <c:auto val="1"/>
        <c:lblAlgn val="ctr"/>
        <c:lblOffset val="100"/>
        <c:noMultiLvlLbl val="0"/>
      </c:catAx>
      <c:valAx>
        <c:axId val="626359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635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13.314</c:v>
                </c:pt>
                <c:pt idx="1">
                  <c:v>21.128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6356304"/>
        <c:axId val="554294136"/>
      </c:barChart>
      <c:catAx>
        <c:axId val="62635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294136"/>
        <c:crosses val="autoZero"/>
        <c:auto val="1"/>
        <c:lblAlgn val="ctr"/>
        <c:lblOffset val="100"/>
        <c:noMultiLvlLbl val="0"/>
      </c:catAx>
      <c:valAx>
        <c:axId val="554294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635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14.4229965</c:v>
                </c:pt>
                <c:pt idx="1">
                  <c:v>17.279893999999999</c:v>
                </c:pt>
                <c:pt idx="2">
                  <c:v>27.70853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1289.4468999999999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288256"/>
        <c:axId val="554294528"/>
      </c:barChart>
      <c:catAx>
        <c:axId val="55428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294528"/>
        <c:crosses val="autoZero"/>
        <c:auto val="1"/>
        <c:lblAlgn val="ctr"/>
        <c:lblOffset val="100"/>
        <c:noMultiLvlLbl val="0"/>
      </c:catAx>
      <c:valAx>
        <c:axId val="554294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28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43.013443000000002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292568"/>
        <c:axId val="554293744"/>
      </c:barChart>
      <c:catAx>
        <c:axId val="554292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293744"/>
        <c:crosses val="autoZero"/>
        <c:auto val="1"/>
        <c:lblAlgn val="ctr"/>
        <c:lblOffset val="100"/>
        <c:noMultiLvlLbl val="0"/>
      </c:catAx>
      <c:valAx>
        <c:axId val="55429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292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76.12</c:v>
                </c:pt>
                <c:pt idx="1">
                  <c:v>9.0280000000000005</c:v>
                </c:pt>
                <c:pt idx="2">
                  <c:v>14.853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4294920"/>
        <c:axId val="554292960"/>
      </c:barChart>
      <c:catAx>
        <c:axId val="55429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292960"/>
        <c:crosses val="autoZero"/>
        <c:auto val="1"/>
        <c:lblAlgn val="ctr"/>
        <c:lblOffset val="100"/>
        <c:noMultiLvlLbl val="0"/>
      </c:catAx>
      <c:valAx>
        <c:axId val="55429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29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3079.1662999999999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288648"/>
        <c:axId val="554291392"/>
      </c:barChart>
      <c:catAx>
        <c:axId val="55428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291392"/>
        <c:crosses val="autoZero"/>
        <c:auto val="1"/>
        <c:lblAlgn val="ctr"/>
        <c:lblOffset val="100"/>
        <c:noMultiLvlLbl val="0"/>
      </c:catAx>
      <c:valAx>
        <c:axId val="554291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28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222.10087999999999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295312"/>
        <c:axId val="554290608"/>
      </c:barChart>
      <c:catAx>
        <c:axId val="55429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290608"/>
        <c:crosses val="autoZero"/>
        <c:auto val="1"/>
        <c:lblAlgn val="ctr"/>
        <c:lblOffset val="100"/>
        <c:noMultiLvlLbl val="0"/>
      </c:catAx>
      <c:valAx>
        <c:axId val="554290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29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973.45465000000002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295704"/>
        <c:axId val="554290216"/>
      </c:barChart>
      <c:catAx>
        <c:axId val="55429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290216"/>
        <c:crosses val="autoZero"/>
        <c:auto val="1"/>
        <c:lblAlgn val="ctr"/>
        <c:lblOffset val="100"/>
        <c:noMultiLvlLbl val="0"/>
      </c:catAx>
      <c:valAx>
        <c:axId val="554290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29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5.6077895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436640"/>
        <c:axId val="560433112"/>
      </c:barChart>
      <c:catAx>
        <c:axId val="56043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433112"/>
        <c:crosses val="autoZero"/>
        <c:auto val="1"/>
        <c:lblAlgn val="ctr"/>
        <c:lblOffset val="100"/>
        <c:noMultiLvlLbl val="0"/>
      </c:catAx>
      <c:valAx>
        <c:axId val="560433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43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17112.48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9248568"/>
        <c:axId val="749248960"/>
      </c:barChart>
      <c:catAx>
        <c:axId val="74924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9248960"/>
        <c:crosses val="autoZero"/>
        <c:auto val="1"/>
        <c:lblAlgn val="ctr"/>
        <c:lblOffset val="100"/>
        <c:noMultiLvlLbl val="0"/>
      </c:catAx>
      <c:valAx>
        <c:axId val="74924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924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31.890726000000001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9256016"/>
        <c:axId val="749250920"/>
      </c:barChart>
      <c:catAx>
        <c:axId val="74925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9250920"/>
        <c:crosses val="autoZero"/>
        <c:auto val="1"/>
        <c:lblAlgn val="ctr"/>
        <c:lblOffset val="100"/>
        <c:noMultiLvlLbl val="0"/>
      </c:catAx>
      <c:valAx>
        <c:axId val="749250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925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2.5163671999999999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9252880"/>
        <c:axId val="749249352"/>
      </c:barChart>
      <c:catAx>
        <c:axId val="74925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9249352"/>
        <c:crosses val="autoZero"/>
        <c:auto val="1"/>
        <c:lblAlgn val="ctr"/>
        <c:lblOffset val="100"/>
        <c:noMultiLvlLbl val="0"/>
      </c:catAx>
      <c:valAx>
        <c:axId val="74924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925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540.56719999999996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434288"/>
        <c:axId val="560435856"/>
      </c:barChart>
      <c:catAx>
        <c:axId val="56043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435856"/>
        <c:crosses val="autoZero"/>
        <c:auto val="1"/>
        <c:lblAlgn val="ctr"/>
        <c:lblOffset val="100"/>
        <c:noMultiLvlLbl val="0"/>
      </c:catAx>
      <c:valAx>
        <c:axId val="560435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43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2.5760999999999998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434680"/>
        <c:axId val="260645008"/>
      </c:barChart>
      <c:catAx>
        <c:axId val="56043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645008"/>
        <c:crosses val="autoZero"/>
        <c:auto val="1"/>
        <c:lblAlgn val="ctr"/>
        <c:lblOffset val="100"/>
        <c:noMultiLvlLbl val="0"/>
      </c:catAx>
      <c:valAx>
        <c:axId val="260645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43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28.530352000000001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644616"/>
        <c:axId val="260643832"/>
      </c:barChart>
      <c:catAx>
        <c:axId val="26064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643832"/>
        <c:crosses val="autoZero"/>
        <c:auto val="1"/>
        <c:lblAlgn val="ctr"/>
        <c:lblOffset val="100"/>
        <c:noMultiLvlLbl val="0"/>
      </c:catAx>
      <c:valAx>
        <c:axId val="26064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64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2.5163671999999999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647360"/>
        <c:axId val="260646576"/>
      </c:barChart>
      <c:catAx>
        <c:axId val="26064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646576"/>
        <c:crosses val="autoZero"/>
        <c:auto val="1"/>
        <c:lblAlgn val="ctr"/>
        <c:lblOffset val="100"/>
        <c:noMultiLvlLbl val="0"/>
      </c:catAx>
      <c:valAx>
        <c:axId val="26064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64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1366.1147000000001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645400"/>
        <c:axId val="260646184"/>
      </c:barChart>
      <c:catAx>
        <c:axId val="26064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646184"/>
        <c:crosses val="autoZero"/>
        <c:auto val="1"/>
        <c:lblAlgn val="ctr"/>
        <c:lblOffset val="100"/>
        <c:noMultiLvlLbl val="0"/>
      </c:catAx>
      <c:valAx>
        <c:axId val="26064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64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8.5678830000000001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8752848"/>
        <c:axId val="758754416"/>
      </c:barChart>
      <c:catAx>
        <c:axId val="75875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8754416"/>
        <c:crosses val="autoZero"/>
        <c:auto val="1"/>
        <c:lblAlgn val="ctr"/>
        <c:lblOffset val="100"/>
        <c:noMultiLvlLbl val="0"/>
      </c:catAx>
      <c:valAx>
        <c:axId val="758754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875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안정국, ID : H1310236)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10월 19일 12:23:58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3079.1662999999999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102.49585999999999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57.326312999999999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76.12</v>
      </c>
      <c r="G8" s="59">
        <f>'DRIs DATA 입력'!G8</f>
        <v>9.0280000000000005</v>
      </c>
      <c r="H8" s="59">
        <f>'DRIs DATA 입력'!H8</f>
        <v>14.853</v>
      </c>
      <c r="I8" s="46"/>
      <c r="J8" s="59" t="s">
        <v>216</v>
      </c>
      <c r="K8" s="59">
        <f>'DRIs DATA 입력'!K8</f>
        <v>13.314</v>
      </c>
      <c r="L8" s="59">
        <f>'DRIs DATA 입력'!L8</f>
        <v>21.128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1289.4468999999999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43.013443000000002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5.6077895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540.56719999999996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222.10087999999999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3.6363355999999998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2.5760999999999998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28.530352000000001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2.5163671999999999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1366.1147000000001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8.5678830000000001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3.0535237999999998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1.1683505000000001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973.45465000000002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1922.058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17112.48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6699.2016999999996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231.42354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194.54019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31.890726000000001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17.255040999999999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878.15049999999997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8.8631539999999998E-3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6.7578253999999998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126.89134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129.12689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60" sqref="I6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71" t="s">
        <v>283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284</v>
      </c>
      <c r="B4" s="69"/>
      <c r="C4" s="69"/>
      <c r="E4" s="66" t="s">
        <v>285</v>
      </c>
      <c r="F4" s="67"/>
      <c r="G4" s="67"/>
      <c r="H4" s="68"/>
      <c r="J4" s="66" t="s">
        <v>286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287</v>
      </c>
      <c r="V4" s="69"/>
      <c r="W4" s="69"/>
      <c r="X4" s="69"/>
      <c r="Y4" s="69"/>
      <c r="Z4" s="69"/>
    </row>
    <row r="5" spans="1:27" x14ac:dyDescent="0.3">
      <c r="A5" s="65"/>
      <c r="B5" s="65" t="s">
        <v>288</v>
      </c>
      <c r="C5" s="65" t="s">
        <v>289</v>
      </c>
      <c r="E5" s="65"/>
      <c r="F5" s="65" t="s">
        <v>50</v>
      </c>
      <c r="G5" s="65" t="s">
        <v>290</v>
      </c>
      <c r="H5" s="65" t="s">
        <v>46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296</v>
      </c>
      <c r="S5" s="65" t="s">
        <v>289</v>
      </c>
      <c r="U5" s="65"/>
      <c r="V5" s="65" t="s">
        <v>293</v>
      </c>
      <c r="W5" s="65" t="s">
        <v>294</v>
      </c>
      <c r="X5" s="65" t="s">
        <v>295</v>
      </c>
      <c r="Y5" s="65" t="s">
        <v>296</v>
      </c>
      <c r="Z5" s="65" t="s">
        <v>289</v>
      </c>
    </row>
    <row r="6" spans="1:27" x14ac:dyDescent="0.3">
      <c r="A6" s="65" t="s">
        <v>284</v>
      </c>
      <c r="B6" s="65">
        <v>2200</v>
      </c>
      <c r="C6" s="65">
        <v>3079.1662999999999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50</v>
      </c>
      <c r="P6" s="65">
        <v>60</v>
      </c>
      <c r="Q6" s="65">
        <v>0</v>
      </c>
      <c r="R6" s="65">
        <v>0</v>
      </c>
      <c r="S6" s="65">
        <v>102.49585999999999</v>
      </c>
      <c r="U6" s="65" t="s">
        <v>299</v>
      </c>
      <c r="V6" s="65">
        <v>0</v>
      </c>
      <c r="W6" s="65">
        <v>0</v>
      </c>
      <c r="X6" s="65">
        <v>25</v>
      </c>
      <c r="Y6" s="65">
        <v>0</v>
      </c>
      <c r="Z6" s="65">
        <v>57.326312999999999</v>
      </c>
    </row>
    <row r="7" spans="1:27" x14ac:dyDescent="0.3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3">
      <c r="E8" s="65" t="s">
        <v>301</v>
      </c>
      <c r="F8" s="65">
        <v>76.12</v>
      </c>
      <c r="G8" s="65">
        <v>9.0280000000000005</v>
      </c>
      <c r="H8" s="65">
        <v>14.853</v>
      </c>
      <c r="J8" s="65" t="s">
        <v>301</v>
      </c>
      <c r="K8" s="65">
        <v>13.314</v>
      </c>
      <c r="L8" s="65">
        <v>21.128</v>
      </c>
    </row>
    <row r="13" spans="1:27" x14ac:dyDescent="0.3">
      <c r="A13" s="70" t="s">
        <v>302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303</v>
      </c>
      <c r="B14" s="69"/>
      <c r="C14" s="69"/>
      <c r="D14" s="69"/>
      <c r="E14" s="69"/>
      <c r="F14" s="69"/>
      <c r="H14" s="69" t="s">
        <v>304</v>
      </c>
      <c r="I14" s="69"/>
      <c r="J14" s="69"/>
      <c r="K14" s="69"/>
      <c r="L14" s="69"/>
      <c r="M14" s="69"/>
      <c r="O14" s="69" t="s">
        <v>305</v>
      </c>
      <c r="P14" s="69"/>
      <c r="Q14" s="69"/>
      <c r="R14" s="69"/>
      <c r="S14" s="69"/>
      <c r="T14" s="69"/>
      <c r="V14" s="69" t="s">
        <v>306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293</v>
      </c>
      <c r="C15" s="65" t="s">
        <v>294</v>
      </c>
      <c r="D15" s="65" t="s">
        <v>295</v>
      </c>
      <c r="E15" s="65" t="s">
        <v>296</v>
      </c>
      <c r="F15" s="65" t="s">
        <v>289</v>
      </c>
      <c r="H15" s="65"/>
      <c r="I15" s="65" t="s">
        <v>293</v>
      </c>
      <c r="J15" s="65" t="s">
        <v>294</v>
      </c>
      <c r="K15" s="65" t="s">
        <v>295</v>
      </c>
      <c r="L15" s="65" t="s">
        <v>296</v>
      </c>
      <c r="M15" s="65" t="s">
        <v>289</v>
      </c>
      <c r="O15" s="65"/>
      <c r="P15" s="65" t="s">
        <v>293</v>
      </c>
      <c r="Q15" s="65" t="s">
        <v>294</v>
      </c>
      <c r="R15" s="65" t="s">
        <v>295</v>
      </c>
      <c r="S15" s="65" t="s">
        <v>296</v>
      </c>
      <c r="T15" s="65" t="s">
        <v>289</v>
      </c>
      <c r="V15" s="65"/>
      <c r="W15" s="65" t="s">
        <v>293</v>
      </c>
      <c r="X15" s="65" t="s">
        <v>294</v>
      </c>
      <c r="Y15" s="65" t="s">
        <v>295</v>
      </c>
      <c r="Z15" s="65" t="s">
        <v>296</v>
      </c>
      <c r="AA15" s="65" t="s">
        <v>289</v>
      </c>
    </row>
    <row r="16" spans="1:27" x14ac:dyDescent="0.3">
      <c r="A16" s="65" t="s">
        <v>307</v>
      </c>
      <c r="B16" s="65">
        <v>530</v>
      </c>
      <c r="C16" s="65">
        <v>750</v>
      </c>
      <c r="D16" s="65">
        <v>0</v>
      </c>
      <c r="E16" s="65">
        <v>3000</v>
      </c>
      <c r="F16" s="65">
        <v>1289.4468999999999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43.013443000000002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5.6077895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540.56719999999996</v>
      </c>
    </row>
    <row r="23" spans="1:62" x14ac:dyDescent="0.3">
      <c r="A23" s="70" t="s">
        <v>308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309</v>
      </c>
      <c r="B24" s="69"/>
      <c r="C24" s="69"/>
      <c r="D24" s="69"/>
      <c r="E24" s="69"/>
      <c r="F24" s="69"/>
      <c r="H24" s="69" t="s">
        <v>310</v>
      </c>
      <c r="I24" s="69"/>
      <c r="J24" s="69"/>
      <c r="K24" s="69"/>
      <c r="L24" s="69"/>
      <c r="M24" s="69"/>
      <c r="O24" s="69" t="s">
        <v>311</v>
      </c>
      <c r="P24" s="69"/>
      <c r="Q24" s="69"/>
      <c r="R24" s="69"/>
      <c r="S24" s="69"/>
      <c r="T24" s="69"/>
      <c r="V24" s="69" t="s">
        <v>312</v>
      </c>
      <c r="W24" s="69"/>
      <c r="X24" s="69"/>
      <c r="Y24" s="69"/>
      <c r="Z24" s="69"/>
      <c r="AA24" s="69"/>
      <c r="AC24" s="69" t="s">
        <v>313</v>
      </c>
      <c r="AD24" s="69"/>
      <c r="AE24" s="69"/>
      <c r="AF24" s="69"/>
      <c r="AG24" s="69"/>
      <c r="AH24" s="69"/>
      <c r="AJ24" s="69" t="s">
        <v>314</v>
      </c>
      <c r="AK24" s="69"/>
      <c r="AL24" s="69"/>
      <c r="AM24" s="69"/>
      <c r="AN24" s="69"/>
      <c r="AO24" s="69"/>
      <c r="AQ24" s="69" t="s">
        <v>315</v>
      </c>
      <c r="AR24" s="69"/>
      <c r="AS24" s="69"/>
      <c r="AT24" s="69"/>
      <c r="AU24" s="69"/>
      <c r="AV24" s="69"/>
      <c r="AX24" s="69" t="s">
        <v>316</v>
      </c>
      <c r="AY24" s="69"/>
      <c r="AZ24" s="69"/>
      <c r="BA24" s="69"/>
      <c r="BB24" s="69"/>
      <c r="BC24" s="69"/>
      <c r="BE24" s="69" t="s">
        <v>317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293</v>
      </c>
      <c r="C25" s="65" t="s">
        <v>294</v>
      </c>
      <c r="D25" s="65" t="s">
        <v>295</v>
      </c>
      <c r="E25" s="65" t="s">
        <v>296</v>
      </c>
      <c r="F25" s="65" t="s">
        <v>289</v>
      </c>
      <c r="H25" s="65"/>
      <c r="I25" s="65" t="s">
        <v>293</v>
      </c>
      <c r="J25" s="65" t="s">
        <v>294</v>
      </c>
      <c r="K25" s="65" t="s">
        <v>295</v>
      </c>
      <c r="L25" s="65" t="s">
        <v>296</v>
      </c>
      <c r="M25" s="65" t="s">
        <v>289</v>
      </c>
      <c r="O25" s="65"/>
      <c r="P25" s="65" t="s">
        <v>293</v>
      </c>
      <c r="Q25" s="65" t="s">
        <v>294</v>
      </c>
      <c r="R25" s="65" t="s">
        <v>295</v>
      </c>
      <c r="S25" s="65" t="s">
        <v>296</v>
      </c>
      <c r="T25" s="65" t="s">
        <v>289</v>
      </c>
      <c r="V25" s="65"/>
      <c r="W25" s="65" t="s">
        <v>293</v>
      </c>
      <c r="X25" s="65" t="s">
        <v>294</v>
      </c>
      <c r="Y25" s="65" t="s">
        <v>295</v>
      </c>
      <c r="Z25" s="65" t="s">
        <v>296</v>
      </c>
      <c r="AA25" s="65" t="s">
        <v>289</v>
      </c>
      <c r="AC25" s="65"/>
      <c r="AD25" s="65" t="s">
        <v>293</v>
      </c>
      <c r="AE25" s="65" t="s">
        <v>294</v>
      </c>
      <c r="AF25" s="65" t="s">
        <v>295</v>
      </c>
      <c r="AG25" s="65" t="s">
        <v>296</v>
      </c>
      <c r="AH25" s="65" t="s">
        <v>289</v>
      </c>
      <c r="AJ25" s="65"/>
      <c r="AK25" s="65" t="s">
        <v>293</v>
      </c>
      <c r="AL25" s="65" t="s">
        <v>294</v>
      </c>
      <c r="AM25" s="65" t="s">
        <v>295</v>
      </c>
      <c r="AN25" s="65" t="s">
        <v>296</v>
      </c>
      <c r="AO25" s="65" t="s">
        <v>289</v>
      </c>
      <c r="AQ25" s="65"/>
      <c r="AR25" s="65" t="s">
        <v>293</v>
      </c>
      <c r="AS25" s="65" t="s">
        <v>294</v>
      </c>
      <c r="AT25" s="65" t="s">
        <v>295</v>
      </c>
      <c r="AU25" s="65" t="s">
        <v>296</v>
      </c>
      <c r="AV25" s="65" t="s">
        <v>289</v>
      </c>
      <c r="AX25" s="65"/>
      <c r="AY25" s="65" t="s">
        <v>293</v>
      </c>
      <c r="AZ25" s="65" t="s">
        <v>294</v>
      </c>
      <c r="BA25" s="65" t="s">
        <v>295</v>
      </c>
      <c r="BB25" s="65" t="s">
        <v>296</v>
      </c>
      <c r="BC25" s="65" t="s">
        <v>289</v>
      </c>
      <c r="BE25" s="65"/>
      <c r="BF25" s="65" t="s">
        <v>293</v>
      </c>
      <c r="BG25" s="65" t="s">
        <v>294</v>
      </c>
      <c r="BH25" s="65" t="s">
        <v>295</v>
      </c>
      <c r="BI25" s="65" t="s">
        <v>296</v>
      </c>
      <c r="BJ25" s="65" t="s">
        <v>289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222.10087999999999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3.6363355999999998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2.5760999999999998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28.530352000000001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2.5163671999999999</v>
      </c>
      <c r="AJ26" s="65" t="s">
        <v>318</v>
      </c>
      <c r="AK26" s="65">
        <v>320</v>
      </c>
      <c r="AL26" s="65">
        <v>400</v>
      </c>
      <c r="AM26" s="65">
        <v>0</v>
      </c>
      <c r="AN26" s="65">
        <v>1000</v>
      </c>
      <c r="AO26" s="65">
        <v>1366.1147000000001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8.5678830000000001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3.0535237999999998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1.1683505000000001</v>
      </c>
    </row>
    <row r="33" spans="1:68" x14ac:dyDescent="0.3">
      <c r="A33" s="70" t="s">
        <v>319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320</v>
      </c>
      <c r="B34" s="69"/>
      <c r="C34" s="69"/>
      <c r="D34" s="69"/>
      <c r="E34" s="69"/>
      <c r="F34" s="69"/>
      <c r="H34" s="69" t="s">
        <v>321</v>
      </c>
      <c r="I34" s="69"/>
      <c r="J34" s="69"/>
      <c r="K34" s="69"/>
      <c r="L34" s="69"/>
      <c r="M34" s="69"/>
      <c r="O34" s="69" t="s">
        <v>322</v>
      </c>
      <c r="P34" s="69"/>
      <c r="Q34" s="69"/>
      <c r="R34" s="69"/>
      <c r="S34" s="69"/>
      <c r="T34" s="69"/>
      <c r="V34" s="69" t="s">
        <v>323</v>
      </c>
      <c r="W34" s="69"/>
      <c r="X34" s="69"/>
      <c r="Y34" s="69"/>
      <c r="Z34" s="69"/>
      <c r="AA34" s="69"/>
      <c r="AC34" s="69" t="s">
        <v>324</v>
      </c>
      <c r="AD34" s="69"/>
      <c r="AE34" s="69"/>
      <c r="AF34" s="69"/>
      <c r="AG34" s="69"/>
      <c r="AH34" s="69"/>
      <c r="AJ34" s="69" t="s">
        <v>325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293</v>
      </c>
      <c r="C35" s="65" t="s">
        <v>294</v>
      </c>
      <c r="D35" s="65" t="s">
        <v>295</v>
      </c>
      <c r="E35" s="65" t="s">
        <v>296</v>
      </c>
      <c r="F35" s="65" t="s">
        <v>289</v>
      </c>
      <c r="H35" s="65"/>
      <c r="I35" s="65" t="s">
        <v>293</v>
      </c>
      <c r="J35" s="65" t="s">
        <v>294</v>
      </c>
      <c r="K35" s="65" t="s">
        <v>295</v>
      </c>
      <c r="L35" s="65" t="s">
        <v>296</v>
      </c>
      <c r="M35" s="65" t="s">
        <v>289</v>
      </c>
      <c r="O35" s="65"/>
      <c r="P35" s="65" t="s">
        <v>293</v>
      </c>
      <c r="Q35" s="65" t="s">
        <v>294</v>
      </c>
      <c r="R35" s="65" t="s">
        <v>295</v>
      </c>
      <c r="S35" s="65" t="s">
        <v>296</v>
      </c>
      <c r="T35" s="65" t="s">
        <v>289</v>
      </c>
      <c r="V35" s="65"/>
      <c r="W35" s="65" t="s">
        <v>293</v>
      </c>
      <c r="X35" s="65" t="s">
        <v>294</v>
      </c>
      <c r="Y35" s="65" t="s">
        <v>295</v>
      </c>
      <c r="Z35" s="65" t="s">
        <v>296</v>
      </c>
      <c r="AA35" s="65" t="s">
        <v>289</v>
      </c>
      <c r="AC35" s="65"/>
      <c r="AD35" s="65" t="s">
        <v>293</v>
      </c>
      <c r="AE35" s="65" t="s">
        <v>294</v>
      </c>
      <c r="AF35" s="65" t="s">
        <v>295</v>
      </c>
      <c r="AG35" s="65" t="s">
        <v>296</v>
      </c>
      <c r="AH35" s="65" t="s">
        <v>289</v>
      </c>
      <c r="AJ35" s="65"/>
      <c r="AK35" s="65" t="s">
        <v>293</v>
      </c>
      <c r="AL35" s="65" t="s">
        <v>294</v>
      </c>
      <c r="AM35" s="65" t="s">
        <v>295</v>
      </c>
      <c r="AN35" s="65" t="s">
        <v>296</v>
      </c>
      <c r="AO35" s="65" t="s">
        <v>289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973.45465000000002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1922.058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17112.48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6699.2016999999996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231.42354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194.54019</v>
      </c>
    </row>
    <row r="43" spans="1:68" x14ac:dyDescent="0.3">
      <c r="A43" s="70" t="s">
        <v>326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327</v>
      </c>
      <c r="B44" s="69"/>
      <c r="C44" s="69"/>
      <c r="D44" s="69"/>
      <c r="E44" s="69"/>
      <c r="F44" s="69"/>
      <c r="H44" s="69" t="s">
        <v>328</v>
      </c>
      <c r="I44" s="69"/>
      <c r="J44" s="69"/>
      <c r="K44" s="69"/>
      <c r="L44" s="69"/>
      <c r="M44" s="69"/>
      <c r="O44" s="69" t="s">
        <v>329</v>
      </c>
      <c r="P44" s="69"/>
      <c r="Q44" s="69"/>
      <c r="R44" s="69"/>
      <c r="S44" s="69"/>
      <c r="T44" s="69"/>
      <c r="V44" s="69" t="s">
        <v>330</v>
      </c>
      <c r="W44" s="69"/>
      <c r="X44" s="69"/>
      <c r="Y44" s="69"/>
      <c r="Z44" s="69"/>
      <c r="AA44" s="69"/>
      <c r="AC44" s="69" t="s">
        <v>331</v>
      </c>
      <c r="AD44" s="69"/>
      <c r="AE44" s="69"/>
      <c r="AF44" s="69"/>
      <c r="AG44" s="69"/>
      <c r="AH44" s="69"/>
      <c r="AJ44" s="69" t="s">
        <v>332</v>
      </c>
      <c r="AK44" s="69"/>
      <c r="AL44" s="69"/>
      <c r="AM44" s="69"/>
      <c r="AN44" s="69"/>
      <c r="AO44" s="69"/>
      <c r="AQ44" s="69" t="s">
        <v>333</v>
      </c>
      <c r="AR44" s="69"/>
      <c r="AS44" s="69"/>
      <c r="AT44" s="69"/>
      <c r="AU44" s="69"/>
      <c r="AV44" s="69"/>
      <c r="AX44" s="69" t="s">
        <v>334</v>
      </c>
      <c r="AY44" s="69"/>
      <c r="AZ44" s="69"/>
      <c r="BA44" s="69"/>
      <c r="BB44" s="69"/>
      <c r="BC44" s="69"/>
      <c r="BE44" s="69" t="s">
        <v>335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293</v>
      </c>
      <c r="C45" s="65" t="s">
        <v>294</v>
      </c>
      <c r="D45" s="65" t="s">
        <v>295</v>
      </c>
      <c r="E45" s="65" t="s">
        <v>296</v>
      </c>
      <c r="F45" s="65" t="s">
        <v>289</v>
      </c>
      <c r="H45" s="65"/>
      <c r="I45" s="65" t="s">
        <v>293</v>
      </c>
      <c r="J45" s="65" t="s">
        <v>294</v>
      </c>
      <c r="K45" s="65" t="s">
        <v>295</v>
      </c>
      <c r="L45" s="65" t="s">
        <v>296</v>
      </c>
      <c r="M45" s="65" t="s">
        <v>289</v>
      </c>
      <c r="O45" s="65"/>
      <c r="P45" s="65" t="s">
        <v>293</v>
      </c>
      <c r="Q45" s="65" t="s">
        <v>294</v>
      </c>
      <c r="R45" s="65" t="s">
        <v>295</v>
      </c>
      <c r="S45" s="65" t="s">
        <v>296</v>
      </c>
      <c r="T45" s="65" t="s">
        <v>289</v>
      </c>
      <c r="V45" s="65"/>
      <c r="W45" s="65" t="s">
        <v>293</v>
      </c>
      <c r="X45" s="65" t="s">
        <v>294</v>
      </c>
      <c r="Y45" s="65" t="s">
        <v>295</v>
      </c>
      <c r="Z45" s="65" t="s">
        <v>296</v>
      </c>
      <c r="AA45" s="65" t="s">
        <v>289</v>
      </c>
      <c r="AC45" s="65"/>
      <c r="AD45" s="65" t="s">
        <v>293</v>
      </c>
      <c r="AE45" s="65" t="s">
        <v>294</v>
      </c>
      <c r="AF45" s="65" t="s">
        <v>295</v>
      </c>
      <c r="AG45" s="65" t="s">
        <v>296</v>
      </c>
      <c r="AH45" s="65" t="s">
        <v>289</v>
      </c>
      <c r="AJ45" s="65"/>
      <c r="AK45" s="65" t="s">
        <v>293</v>
      </c>
      <c r="AL45" s="65" t="s">
        <v>294</v>
      </c>
      <c r="AM45" s="65" t="s">
        <v>295</v>
      </c>
      <c r="AN45" s="65" t="s">
        <v>296</v>
      </c>
      <c r="AO45" s="65" t="s">
        <v>289</v>
      </c>
      <c r="AQ45" s="65"/>
      <c r="AR45" s="65" t="s">
        <v>293</v>
      </c>
      <c r="AS45" s="65" t="s">
        <v>294</v>
      </c>
      <c r="AT45" s="65" t="s">
        <v>295</v>
      </c>
      <c r="AU45" s="65" t="s">
        <v>296</v>
      </c>
      <c r="AV45" s="65" t="s">
        <v>289</v>
      </c>
      <c r="AX45" s="65"/>
      <c r="AY45" s="65" t="s">
        <v>293</v>
      </c>
      <c r="AZ45" s="65" t="s">
        <v>294</v>
      </c>
      <c r="BA45" s="65" t="s">
        <v>295</v>
      </c>
      <c r="BB45" s="65" t="s">
        <v>296</v>
      </c>
      <c r="BC45" s="65" t="s">
        <v>289</v>
      </c>
      <c r="BE45" s="65"/>
      <c r="BF45" s="65" t="s">
        <v>293</v>
      </c>
      <c r="BG45" s="65" t="s">
        <v>294</v>
      </c>
      <c r="BH45" s="65" t="s">
        <v>295</v>
      </c>
      <c r="BI45" s="65" t="s">
        <v>296</v>
      </c>
      <c r="BJ45" s="65" t="s">
        <v>289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31.890726000000001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17.255040999999999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878.15049999999997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8.8631539999999998E-3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6.7578253999999998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126.89134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129.12689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1" sqref="I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277</v>
      </c>
      <c r="B2" s="61" t="s">
        <v>278</v>
      </c>
      <c r="C2" s="61" t="s">
        <v>275</v>
      </c>
      <c r="D2" s="61">
        <v>60</v>
      </c>
      <c r="E2" s="61">
        <v>3079.1662999999999</v>
      </c>
      <c r="F2" s="61">
        <v>525.28985999999998</v>
      </c>
      <c r="G2" s="61">
        <v>62.297460000000001</v>
      </c>
      <c r="H2" s="61">
        <v>40.695126000000002</v>
      </c>
      <c r="I2" s="61">
        <v>21.602329999999998</v>
      </c>
      <c r="J2" s="61">
        <v>102.49585999999999</v>
      </c>
      <c r="K2" s="61">
        <v>70.12218</v>
      </c>
      <c r="L2" s="61">
        <v>32.373683999999997</v>
      </c>
      <c r="M2" s="61">
        <v>57.326312999999999</v>
      </c>
      <c r="N2" s="61">
        <v>3.6361775000000001</v>
      </c>
      <c r="O2" s="61">
        <v>31.842772</v>
      </c>
      <c r="P2" s="61">
        <v>1564.4929</v>
      </c>
      <c r="Q2" s="61">
        <v>66.866759999999999</v>
      </c>
      <c r="R2" s="61">
        <v>1289.4468999999999</v>
      </c>
      <c r="S2" s="61">
        <v>124.187004</v>
      </c>
      <c r="T2" s="61">
        <v>13983.12</v>
      </c>
      <c r="U2" s="61">
        <v>5.6077895</v>
      </c>
      <c r="V2" s="61">
        <v>43.013443000000002</v>
      </c>
      <c r="W2" s="61">
        <v>540.56719999999996</v>
      </c>
      <c r="X2" s="61">
        <v>222.10087999999999</v>
      </c>
      <c r="Y2" s="61">
        <v>3.6363355999999998</v>
      </c>
      <c r="Z2" s="61">
        <v>2.5760999999999998</v>
      </c>
      <c r="AA2" s="61">
        <v>28.530352000000001</v>
      </c>
      <c r="AB2" s="61">
        <v>2.5163671999999999</v>
      </c>
      <c r="AC2" s="61">
        <v>1366.1147000000001</v>
      </c>
      <c r="AD2" s="61">
        <v>8.5678830000000001</v>
      </c>
      <c r="AE2" s="61">
        <v>3.0535237999999998</v>
      </c>
      <c r="AF2" s="61">
        <v>1.1683505000000001</v>
      </c>
      <c r="AG2" s="61">
        <v>973.45465000000002</v>
      </c>
      <c r="AH2" s="61">
        <v>712.46654999999998</v>
      </c>
      <c r="AI2" s="61">
        <v>260.98813000000001</v>
      </c>
      <c r="AJ2" s="61">
        <v>1922.058</v>
      </c>
      <c r="AK2" s="61">
        <v>17112.48</v>
      </c>
      <c r="AL2" s="61">
        <v>231.42354</v>
      </c>
      <c r="AM2" s="61">
        <v>6699.2016999999996</v>
      </c>
      <c r="AN2" s="61">
        <v>194.54019</v>
      </c>
      <c r="AO2" s="61">
        <v>31.890726000000001</v>
      </c>
      <c r="AP2" s="61">
        <v>27.614462</v>
      </c>
      <c r="AQ2" s="61">
        <v>4.2762637000000003</v>
      </c>
      <c r="AR2" s="61">
        <v>17.255040999999999</v>
      </c>
      <c r="AS2" s="61">
        <v>878.15049999999997</v>
      </c>
      <c r="AT2" s="61">
        <v>8.8631539999999998E-3</v>
      </c>
      <c r="AU2" s="61">
        <v>6.7578253999999998</v>
      </c>
      <c r="AV2" s="61">
        <v>126.89134</v>
      </c>
      <c r="AW2" s="61">
        <v>129.12689</v>
      </c>
      <c r="AX2" s="61">
        <v>0.22463536000000001</v>
      </c>
      <c r="AY2" s="61">
        <v>2.3644582999999999</v>
      </c>
      <c r="AZ2" s="61">
        <v>439.75693000000001</v>
      </c>
      <c r="BA2" s="61">
        <v>59.431601999999998</v>
      </c>
      <c r="BB2" s="61">
        <v>14.4229965</v>
      </c>
      <c r="BC2" s="61">
        <v>17.279893999999999</v>
      </c>
      <c r="BD2" s="61">
        <v>27.70853</v>
      </c>
      <c r="BE2" s="61">
        <v>2.172555</v>
      </c>
      <c r="BF2" s="61">
        <v>11.941711</v>
      </c>
      <c r="BG2" s="61">
        <v>0</v>
      </c>
      <c r="BH2" s="61">
        <v>0</v>
      </c>
      <c r="BI2" s="61">
        <v>3.4805753999999999E-4</v>
      </c>
      <c r="BJ2" s="61">
        <v>5.0211604999999999E-2</v>
      </c>
      <c r="BK2" s="61">
        <v>0</v>
      </c>
      <c r="BL2" s="61">
        <v>0.75575040000000004</v>
      </c>
      <c r="BM2" s="61">
        <v>9.712256</v>
      </c>
      <c r="BN2" s="61">
        <v>3.2990211999999999</v>
      </c>
      <c r="BO2" s="61">
        <v>169.00905</v>
      </c>
      <c r="BP2" s="61">
        <v>30.552322</v>
      </c>
      <c r="BQ2" s="61">
        <v>53.918669999999999</v>
      </c>
      <c r="BR2" s="61">
        <v>185.71394000000001</v>
      </c>
      <c r="BS2" s="61">
        <v>70.511629999999997</v>
      </c>
      <c r="BT2" s="61">
        <v>43.335552</v>
      </c>
      <c r="BU2" s="61">
        <v>4.6674864999999999E-3</v>
      </c>
      <c r="BV2" s="61">
        <v>1.837536E-2</v>
      </c>
      <c r="BW2" s="61">
        <v>2.6791548999999999</v>
      </c>
      <c r="BX2" s="61">
        <v>3.0430603000000001</v>
      </c>
      <c r="BY2" s="61">
        <v>0.12786600000000001</v>
      </c>
      <c r="BZ2" s="61">
        <v>3.0585245E-4</v>
      </c>
      <c r="CA2" s="61">
        <v>1.4424595</v>
      </c>
      <c r="CB2" s="61">
        <v>6.7088079999999995E-4</v>
      </c>
      <c r="CC2" s="61">
        <v>0.19017814</v>
      </c>
      <c r="CD2" s="61">
        <v>0.87610434999999998</v>
      </c>
      <c r="CE2" s="61">
        <v>9.3449585000000002E-2</v>
      </c>
      <c r="CF2" s="61">
        <v>0.43423265</v>
      </c>
      <c r="CG2" s="61">
        <v>4.9500000000000003E-7</v>
      </c>
      <c r="CH2" s="61">
        <v>5.1096875E-2</v>
      </c>
      <c r="CI2" s="61">
        <v>1.2741214000000001E-2</v>
      </c>
      <c r="CJ2" s="61">
        <v>2.1456027</v>
      </c>
      <c r="CK2" s="61">
        <v>2.5911387000000001E-2</v>
      </c>
      <c r="CL2" s="61">
        <v>0.61882716000000004</v>
      </c>
      <c r="CM2" s="61">
        <v>8.8868299999999998</v>
      </c>
      <c r="CN2" s="61">
        <v>4158.1390000000001</v>
      </c>
      <c r="CO2" s="61">
        <v>7241.6019999999999</v>
      </c>
      <c r="CP2" s="61">
        <v>4166.1377000000002</v>
      </c>
      <c r="CQ2" s="61">
        <v>1361.7112999999999</v>
      </c>
      <c r="CR2" s="61">
        <v>889.51824999999997</v>
      </c>
      <c r="CS2" s="61">
        <v>608.77390000000003</v>
      </c>
      <c r="CT2" s="61">
        <v>4308.3890000000001</v>
      </c>
      <c r="CU2" s="61">
        <v>2533.4564999999998</v>
      </c>
      <c r="CV2" s="61">
        <v>1974.3937000000001</v>
      </c>
      <c r="CW2" s="61">
        <v>2906.1442999999999</v>
      </c>
      <c r="CX2" s="61">
        <v>1008.95593</v>
      </c>
      <c r="CY2" s="61">
        <v>5277.2950000000001</v>
      </c>
      <c r="CZ2" s="61">
        <v>2795.462</v>
      </c>
      <c r="DA2" s="61">
        <v>6721.7543999999998</v>
      </c>
      <c r="DB2" s="61">
        <v>6233.1005999999998</v>
      </c>
      <c r="DC2" s="61">
        <v>10081.114</v>
      </c>
      <c r="DD2" s="61">
        <v>16066.418</v>
      </c>
      <c r="DE2" s="61">
        <v>3205.7501999999999</v>
      </c>
      <c r="DF2" s="61">
        <v>7048.4546</v>
      </c>
      <c r="DG2" s="61">
        <v>3653.1833000000001</v>
      </c>
      <c r="DH2" s="61">
        <v>101.62233999999999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59.431601999999998</v>
      </c>
      <c r="B6">
        <f>BB2</f>
        <v>14.4229965</v>
      </c>
      <c r="C6">
        <f>BC2</f>
        <v>17.279893999999999</v>
      </c>
      <c r="D6">
        <f>BD2</f>
        <v>27.70853</v>
      </c>
    </row>
    <row r="7" spans="1:113" x14ac:dyDescent="0.3">
      <c r="B7">
        <f>ROUND(B6/MAX($B$6,$C$6,$D$6),1)</f>
        <v>0.5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4" sqref="G3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22692</v>
      </c>
      <c r="C2" s="56">
        <f ca="1">YEAR(TODAY())-YEAR(B2)+IF(TODAY()&gt;=DATE(YEAR(TODAY()),MONTH(B2),DAY(B2)),0,-1)</f>
        <v>60</v>
      </c>
      <c r="E2" s="52">
        <v>164.3</v>
      </c>
      <c r="F2" s="53" t="s">
        <v>39</v>
      </c>
      <c r="G2" s="52">
        <v>85.5</v>
      </c>
      <c r="H2" s="51" t="s">
        <v>41</v>
      </c>
      <c r="I2" s="72">
        <f>ROUND(G3/E3^2,1)</f>
        <v>31.7</v>
      </c>
    </row>
    <row r="3" spans="1:9" x14ac:dyDescent="0.3">
      <c r="E3" s="51">
        <f>E2/100</f>
        <v>1.643</v>
      </c>
      <c r="F3" s="51" t="s">
        <v>40</v>
      </c>
      <c r="G3" s="51">
        <f>G2</f>
        <v>85.5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44853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안정국, ID : H1310236)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10월 19일 12:23:58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E50" sqref="E5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276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44853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60</v>
      </c>
      <c r="G12" s="137"/>
      <c r="H12" s="137"/>
      <c r="I12" s="137"/>
      <c r="K12" s="128">
        <f>'개인정보 및 신체계측 입력'!E2</f>
        <v>164.3</v>
      </c>
      <c r="L12" s="129"/>
      <c r="M12" s="122">
        <f>'개인정보 및 신체계측 입력'!G2</f>
        <v>85.5</v>
      </c>
      <c r="N12" s="123"/>
      <c r="O12" s="118" t="s">
        <v>271</v>
      </c>
      <c r="P12" s="112"/>
      <c r="Q12" s="115">
        <f>'개인정보 및 신체계측 입력'!I2</f>
        <v>31.7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안정국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76.12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9.0280000000000005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14.853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0.5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0.6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1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21.1</v>
      </c>
      <c r="L71" s="36" t="s">
        <v>53</v>
      </c>
      <c r="M71" s="36">
        <f>ROUND('DRIs DATA'!K8,1)</f>
        <v>13.3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171.93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358.45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222.1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167.76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121.68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1140.83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318.91000000000003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2020-10-23T06:11:56Z</cp:lastPrinted>
  <dcterms:created xsi:type="dcterms:W3CDTF">2015-06-13T08:19:18Z</dcterms:created>
  <dcterms:modified xsi:type="dcterms:W3CDTF">2022-10-19T03:27:03Z</dcterms:modified>
</cp:coreProperties>
</file>