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<sst xmlns="http://schemas.openxmlformats.org/spreadsheetml/2006/main" count="692" uniqueCount="337">
  <si>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</si>
  <si>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</si>
  <si>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</si>
  <si>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</si>
  <si>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</si>
  <si>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</si>
  <si>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</si>
  <si>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</si>
  <si>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</si>
  <si>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</si>
  <si>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</si>
  <si>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</si>
  <si>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</si>
  <si>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</si>
  <si>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</si>
  <si>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</si>
  <si>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</si>
  <si>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</si>
  <si>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</si>
  <si>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</si>
  <si>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</si>
  <si>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</si>
  <si>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</si>
  <si>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</si>
  <si>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</si>
  <si>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</si>
  <si>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</si>
  <si>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</si>
  <si>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</si>
  <si>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</si>
  <si>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</si>
  <si>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</si>
  <si>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</si>
  <si>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</si>
  <si>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</si>
  <si>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</si>
  <si>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</si>
  <si>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</si>
  <si>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</si>
  <si>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</si>
  <si>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</si>
  <si>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</si>
  <si>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</si>
  <si>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</si>
  <si>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</si>
  <si>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</si>
  <si>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</si>
  <si>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</si>
  <si>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</si>
  <si>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</si>
  <si>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</si>
  <si>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</si>
  <si>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</si>
  <si>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</si>
  <si>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</si>
  <si>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</si>
  <si>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</si>
  <si>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</si>
  <si>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</si>
  <si>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</si>
  <si>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</si>
  <si>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</si>
  <si>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</si>
  <si>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</si>
  <si>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</si>
  <si>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</si>
  <si>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</si>
  <si>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</si>
  <si>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</si>
  <si>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</si>
  <si>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</si>
  <si>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</si>
  <si>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</si>
  <si>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</si>
  <si>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</si>
  <si>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</si>
  <si>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</si>
  <si>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</si>
  <si>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</si>
  <si>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</si>
  <si>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</si>
  <si>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</si>
  <si>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</si>
  <si>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</si>
  <si>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</si>
  <si>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</si>
  <si>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</si>
  <si>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</si>
  <si>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</si>
  <si>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</si>
  <si>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</si>
  <si>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</si>
  <si>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</si>
  <si>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</si>
  <si>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</si>
  <si>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</si>
  <si>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</si>
  <si>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</si>
  <si>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</si>
  <si>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</si>
  <si>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</si>
  <si>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</si>
  <si>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</si>
  <si>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</si>
  <si>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</si>
  <si>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</si>
  <si>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</si>
  <si>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</si>
  <si>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</si>
  <si>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</si>
  <si>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</si>
  <si>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</si>
  <si>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</si>
  <si>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</si>
  <si>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</si>
  <si>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</si>
  <si>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</si>
  <si>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</si>
  <si>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</si>
  <si>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</si>
  <si>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</si>
  <si>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</si>
  <si>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</si>
  <si>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</si>
  <si>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</si>
  <si>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</si>
  <si>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</si>
  <si>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</si>
  <si>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</si>
  <si>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</si>
  <si>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</si>
  <si>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</si>
  <si>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</si>
  <si>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</si>
  <si>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</si>
  <si>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</si>
  <si>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</si>
  <si>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</si>
  <si>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</si>
  <si>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</si>
  <si>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</si>
  <si>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</si>
  <si>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</si>
  <si>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</si>
  <si>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</si>
  <si>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</si>
  <si>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</si>
  <si>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</si>
  <si>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</si>
  <si>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</si>
  <si>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</si>
  <si>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</si>
  <si>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</si>
  <si>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</si>
  <si>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</si>
  <si>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</si>
  <si>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</si>
  <si>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</si>
  <si>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</si>
  <si>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</si>
  <si>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</si>
  <si>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</si>
  <si>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</si>
  <si>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</si>
  <si>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</si>
  <si>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</si>
  <si>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</si>
  <si>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</si>
  <si>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</si>
  <si>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</si>
  <si>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</si>
  <si>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</si>
  <si>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</si>
  <si>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</si>
  <si>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</si>
  <si>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</si>
  <si>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</si>
  <si>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</si>
  <si>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</si>
  <si>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</si>
  <si>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</si>
  <si>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</si>
  <si>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</si>
  <si>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</si>
  <si>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</si>
  <si>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</si>
  <si>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</si>
  <si>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</si>
  <si>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</si>
  <si>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</si>
  <si>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</si>
  <si>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</si>
  <si>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</si>
  <si>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</si>
  <si>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</si>
  <si>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</si>
  <si>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</si>
  <si>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</si>
  <si>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</si>
  <si>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</si>
  <si>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</si>
  <si>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</si>
  <si>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</si>
  <si>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</si>
  <si>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</si>
  <si>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</si>
  <si>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</si>
  <si>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</si>
  <si>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</si>
  <si>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</si>
  <si>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</si>
  <si>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</si>
  <si>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</si>
  <si>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</si>
  <si>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</si>
  <si>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</si>
  <si>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</si>
  <si>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</si>
  <si>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</si>
  <si>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</si>
  <si>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</si>
  <si>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</si>
  <si>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</si>
  <si>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</si>
  <si>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</si>
  <si>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</si>
  <si>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</si>
  <si>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</si>
  <si>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</si>
  <si>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</si>
  <si>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</si>
  <si>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</si>
  <si>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</si>
  <si>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</si>
  <si>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</si>
  <si>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</si>
  <si>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</si>
  <si>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</si>
  <si>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</si>
  <si>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</si>
  <si>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</si>
  <si>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</si>
  <si>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</si>
  <si>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</si>
  <si>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</si>
  <si>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</si>
  <si>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</si>
  <si>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</si>
  <si>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</si>
  <si>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</si>
  <si>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</si>
  <si>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</si>
  <si>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</si>
  <si>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</si>
  <si>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</si>
  <si>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</si>
  <si>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</si>
  <si>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</si>
  <si>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</si>
  <si>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</si>
  <si>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</si>
  <si>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</si>
  <si>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</si>
  <si>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</si>
  <si>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</si>
  <si>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</si>
  <si>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</si>
  <si>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</si>
  <si>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</si>
  <si>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</si>
  <si>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</si>
  <si>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</si>
  <si>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</si>
  <si>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</si>
  <si>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</si>
  <si>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</si>
  <si>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</si>
  <si>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</si>
  <si>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</si>
  <si>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</si>
  <si>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</si>
  <si>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</si>
  <si>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</si>
  <si>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</si>
  <si>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</si>
  <si>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</si>
  <si>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</si>
  <si>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</si>
  <si>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</si>
  <si>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</si>
  <si>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</si>
  <si>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</si>
  <si>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</si>
  <si>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</si>
  <si>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</si>
  <si>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</si>
  <si>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</si>
  <si>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</si>
  <si>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</si>
  <si>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</si>
  <si>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</si>
  <si>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</si>
  <si>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</si>
  <si>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</si>
  <si>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</si>
  <si>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</si>
  <si>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</si>
  <si>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</si>
  <si>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</si>
  <si>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</si>
  <si>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</si>
  <si>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</si>
  <si>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</si>
  <si>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</si>
  <si>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</si>
  <si>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</si>
  <si>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</si>
  <si>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</si>
  <si>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</si>
  <si>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요오드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</si>
  <si>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</si>
  <si>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</si>
  <si>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</si>
  <si>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</si>
  <si>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</si>
  <si>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</si>
  <si>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</si>
  <si>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비타민D</t>
    <phoneticPr fontId="1" type="noConversion"/>
  </si>
  <si>
    <t>비타민K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</si>
  <si>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</si>
  <si>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</si>
  <si>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</si>
  <si>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몰리브덴(ug/일)</t>
    <phoneticPr fontId="1" type="noConversion"/>
  </si>
  <si>
    <t>H1310241</t>
  </si>
  <si>
    <t>전윤근</t>
  </si>
  <si>
    <t>(설문지 : FFQ 95문항 설문지, 사용자 : 전윤근, ID : H1310241)</t>
  </si>
  <si>
    <t>2022년 11월 02일 15:29:21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</si>
</sst>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44.637011999999999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4219104"/>
        <c:axId val="704221064"/>
      </c:barChart>
      <c:catAx>
        <c:axId val="70421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4221064"/>
        <c:crosses val="autoZero"/>
        <c:auto val="1"/>
        <c:lblAlgn val="ctr"/>
        <c:lblOffset val="100"/>
        <c:noMultiLvlLbl val="0"/>
      </c:catAx>
      <c:valAx>
        <c:axId val="70422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42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0.79116430000000004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4222632"/>
        <c:axId val="571413440"/>
      </c:barChart>
      <c:catAx>
        <c:axId val="70422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3440"/>
        <c:crosses val="autoZero"/>
        <c:auto val="1"/>
        <c:lblAlgn val="ctr"/>
        <c:lblOffset val="100"/>
        <c:noMultiLvlLbl val="0"/>
      </c:catAx>
      <c:valAx>
        <c:axId val="57141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422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0.2754702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14616"/>
        <c:axId val="571413832"/>
      </c:barChart>
      <c:catAx>
        <c:axId val="57141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3832"/>
        <c:crosses val="autoZero"/>
        <c:auto val="1"/>
        <c:lblAlgn val="ctr"/>
        <c:lblOffset val="100"/>
        <c:noMultiLvlLbl val="0"/>
      </c:catAx>
      <c:valAx>
        <c:axId val="57141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1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805.29803000000004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15400"/>
        <c:axId val="571416184"/>
      </c:barChart>
      <c:catAx>
        <c:axId val="57141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6184"/>
        <c:crosses val="autoZero"/>
        <c:auto val="1"/>
        <c:lblAlgn val="ctr"/>
        <c:lblOffset val="100"/>
        <c:noMultiLvlLbl val="0"/>
      </c:catAx>
      <c:valAx>
        <c:axId val="57141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1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1458.1746000000001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415792"/>
        <c:axId val="571416576"/>
      </c:barChart>
      <c:catAx>
        <c:axId val="57141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416576"/>
        <c:crosses val="autoZero"/>
        <c:auto val="1"/>
        <c:lblAlgn val="ctr"/>
        <c:lblOffset val="100"/>
        <c:noMultiLvlLbl val="0"/>
      </c:catAx>
      <c:valAx>
        <c:axId val="571416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41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28.401577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363120"/>
        <c:axId val="703361944"/>
      </c:barChart>
      <c:catAx>
        <c:axId val="70336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361944"/>
        <c:crosses val="autoZero"/>
        <c:auto val="1"/>
        <c:lblAlgn val="ctr"/>
        <c:lblOffset val="100"/>
        <c:noMultiLvlLbl val="0"/>
      </c:catAx>
      <c:valAx>
        <c:axId val="7033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36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41.33305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362336"/>
        <c:axId val="703361552"/>
      </c:barChart>
      <c:catAx>
        <c:axId val="70336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361552"/>
        <c:crosses val="autoZero"/>
        <c:auto val="1"/>
        <c:lblAlgn val="ctr"/>
        <c:lblOffset val="100"/>
        <c:noMultiLvlLbl val="0"/>
      </c:catAx>
      <c:valAx>
        <c:axId val="70336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3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8.2489290000000004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361160"/>
        <c:axId val="703363904"/>
      </c:barChart>
      <c:catAx>
        <c:axId val="7033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363904"/>
        <c:crosses val="autoZero"/>
        <c:auto val="1"/>
        <c:lblAlgn val="ctr"/>
        <c:lblOffset val="100"/>
        <c:noMultiLvlLbl val="0"/>
      </c:catAx>
      <c:valAx>
        <c:axId val="70336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3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241.88683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8256"/>
        <c:axId val="705506296"/>
      </c:barChart>
      <c:catAx>
        <c:axId val="70550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506296"/>
        <c:crosses val="autoZero"/>
        <c:auto val="1"/>
        <c:lblAlgn val="ctr"/>
        <c:lblOffset val="100"/>
        <c:noMultiLvlLbl val="0"/>
      </c:catAx>
      <c:valAx>
        <c:axId val="7055062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3.1961709999999997E-2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8648"/>
        <c:axId val="705505120"/>
      </c:barChart>
      <c:catAx>
        <c:axId val="70550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505120"/>
        <c:crosses val="autoZero"/>
        <c:auto val="1"/>
        <c:lblAlgn val="ctr"/>
        <c:lblOffset val="100"/>
        <c:noMultiLvlLbl val="0"/>
      </c:catAx>
      <c:valAx>
        <c:axId val="70550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3.1502346999999999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5904"/>
        <c:axId val="705506688"/>
      </c:barChart>
      <c:catAx>
        <c:axId val="70550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506688"/>
        <c:crosses val="autoZero"/>
        <c:auto val="1"/>
        <c:lblAlgn val="ctr"/>
        <c:lblOffset val="100"/>
        <c:noMultiLvlLbl val="0"/>
      </c:catAx>
      <c:valAx>
        <c:axId val="705506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10.116493999999999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4221456"/>
        <c:axId val="704221848"/>
      </c:barChart>
      <c:catAx>
        <c:axId val="70422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4221848"/>
        <c:crosses val="autoZero"/>
        <c:auto val="1"/>
        <c:lblAlgn val="ctr"/>
        <c:lblOffset val="100"/>
        <c:noMultiLvlLbl val="0"/>
      </c:catAx>
      <c:valAx>
        <c:axId val="70422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422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72.074200000000005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06984"/>
        <c:axId val="787807376"/>
      </c:barChart>
      <c:catAx>
        <c:axId val="78780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07376"/>
        <c:crosses val="autoZero"/>
        <c:auto val="1"/>
        <c:lblAlgn val="ctr"/>
        <c:lblOffset val="100"/>
        <c:noMultiLvlLbl val="0"/>
      </c:catAx>
      <c:valAx>
        <c:axId val="78780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0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75.245093999999995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05808"/>
        <c:axId val="787806592"/>
      </c:barChart>
      <c:catAx>
        <c:axId val="78780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06592"/>
        <c:crosses val="autoZero"/>
        <c:auto val="1"/>
        <c:lblAlgn val="ctr"/>
        <c:lblOffset val="100"/>
        <c:noMultiLvlLbl val="0"/>
      </c:catAx>
      <c:valAx>
        <c:axId val="78780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0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2.9369999999999998</c:v>
                </c:pt>
                <c:pt idx="1">
                  <c:v>5.2640000000000002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7804632"/>
        <c:axId val="787805024"/>
      </c:barChart>
      <c:catAx>
        <c:axId val="78780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05024"/>
        <c:crosses val="autoZero"/>
        <c:auto val="1"/>
        <c:lblAlgn val="ctr"/>
        <c:lblOffset val="100"/>
        <c:noMultiLvlLbl val="0"/>
      </c:catAx>
      <c:valAx>
        <c:axId val="78780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0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3.9092039999999999</c:v>
                </c:pt>
                <c:pt idx="1">
                  <c:v>4.9206346999999999</c:v>
                </c:pt>
                <c:pt idx="2">
                  <c:v>4.4263089999999998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154.85641000000001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507080"/>
        <c:axId val="706864984"/>
      </c:barChart>
      <c:catAx>
        <c:axId val="70550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4984"/>
        <c:crosses val="autoZero"/>
        <c:auto val="1"/>
        <c:lblAlgn val="ctr"/>
        <c:lblOffset val="100"/>
        <c:noMultiLvlLbl val="0"/>
      </c:catAx>
      <c:valAx>
        <c:axId val="706864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50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6.5599685000000001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6863808"/>
        <c:axId val="706863416"/>
      </c:barChart>
      <c:catAx>
        <c:axId val="70686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3416"/>
        <c:crosses val="autoZero"/>
        <c:auto val="1"/>
        <c:lblAlgn val="ctr"/>
        <c:lblOffset val="100"/>
        <c:noMultiLvlLbl val="0"/>
      </c:catAx>
      <c:valAx>
        <c:axId val="70686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68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84.475999999999999</c:v>
                </c:pt>
                <c:pt idx="1">
                  <c:v>4.1740000000000004</c:v>
                </c:pt>
                <c:pt idx="2">
                  <c:v>11.349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06865376"/>
        <c:axId val="706863024"/>
      </c:barChart>
      <c:catAx>
        <c:axId val="7068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3024"/>
        <c:crosses val="autoZero"/>
        <c:auto val="1"/>
        <c:lblAlgn val="ctr"/>
        <c:lblOffset val="100"/>
        <c:noMultiLvlLbl val="0"/>
      </c:catAx>
      <c:valAx>
        <c:axId val="70686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68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1725.5778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6866160"/>
        <c:axId val="706862632"/>
      </c:barChart>
      <c:catAx>
        <c:axId val="7068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862632"/>
        <c:crosses val="autoZero"/>
        <c:auto val="1"/>
        <c:lblAlgn val="ctr"/>
        <c:lblOffset val="100"/>
        <c:noMultiLvlLbl val="0"/>
      </c:catAx>
      <c:valAx>
        <c:axId val="70686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686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27.172121000000001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961704"/>
        <c:axId val="705960920"/>
      </c:barChart>
      <c:catAx>
        <c:axId val="7059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960920"/>
        <c:crosses val="autoZero"/>
        <c:auto val="1"/>
        <c:lblAlgn val="ctr"/>
        <c:lblOffset val="100"/>
        <c:noMultiLvlLbl val="0"/>
      </c:catAx>
      <c:valAx>
        <c:axId val="70596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9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156.65298000000001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962096"/>
        <c:axId val="705959352"/>
      </c:barChart>
      <c:catAx>
        <c:axId val="7059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959352"/>
        <c:crosses val="autoZero"/>
        <c:auto val="1"/>
        <c:lblAlgn val="ctr"/>
        <c:lblOffset val="100"/>
        <c:noMultiLvlLbl val="0"/>
      </c:catAx>
      <c:valAx>
        <c:axId val="70595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9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1.4832101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200640"/>
        <c:axId val="204202992"/>
      </c:barChart>
      <c:catAx>
        <c:axId val="20420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202992"/>
        <c:crosses val="autoZero"/>
        <c:auto val="1"/>
        <c:lblAlgn val="ctr"/>
        <c:lblOffset val="100"/>
        <c:noMultiLvlLbl val="0"/>
      </c:catAx>
      <c:valAx>
        <c:axId val="20420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20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1953.3981000000001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5959744"/>
        <c:axId val="705958960"/>
      </c:barChart>
      <c:catAx>
        <c:axId val="70595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5958960"/>
        <c:crosses val="autoZero"/>
        <c:auto val="1"/>
        <c:lblAlgn val="ctr"/>
        <c:lblOffset val="100"/>
        <c:noMultiLvlLbl val="0"/>
      </c:catAx>
      <c:valAx>
        <c:axId val="70595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59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6.0159162999999998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235608"/>
        <c:axId val="703234432"/>
      </c:barChart>
      <c:catAx>
        <c:axId val="70323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234432"/>
        <c:crosses val="autoZero"/>
        <c:auto val="1"/>
        <c:lblAlgn val="ctr"/>
        <c:lblOffset val="100"/>
        <c:noMultiLvlLbl val="0"/>
      </c:catAx>
      <c:valAx>
        <c:axId val="70323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23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1.0490345000000001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231688"/>
        <c:axId val="703233256"/>
      </c:barChart>
      <c:catAx>
        <c:axId val="70323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233256"/>
        <c:crosses val="autoZero"/>
        <c:auto val="1"/>
        <c:lblAlgn val="ctr"/>
        <c:lblOffset val="100"/>
        <c:noMultiLvlLbl val="0"/>
      </c:catAx>
      <c:valAx>
        <c:axId val="70323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23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63.491591999999997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203384"/>
        <c:axId val="204203776"/>
      </c:barChart>
      <c:catAx>
        <c:axId val="20420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203776"/>
        <c:crosses val="autoZero"/>
        <c:auto val="1"/>
        <c:lblAlgn val="ctr"/>
        <c:lblOffset val="100"/>
        <c:noMultiLvlLbl val="0"/>
      </c:catAx>
      <c:valAx>
        <c:axId val="20420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20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0.58038659999999997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979920"/>
        <c:axId val="105980704"/>
      </c:barChart>
      <c:catAx>
        <c:axId val="10597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980704"/>
        <c:crosses val="autoZero"/>
        <c:auto val="1"/>
        <c:lblAlgn val="ctr"/>
        <c:lblOffset val="100"/>
        <c:noMultiLvlLbl val="0"/>
      </c:catAx>
      <c:valAx>
        <c:axId val="105980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97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10.295877000000001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87120"/>
        <c:axId val="563389864"/>
      </c:barChart>
      <c:catAx>
        <c:axId val="56338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89864"/>
        <c:crosses val="autoZero"/>
        <c:auto val="1"/>
        <c:lblAlgn val="ctr"/>
        <c:lblOffset val="100"/>
        <c:noMultiLvlLbl val="0"/>
      </c:catAx>
      <c:valAx>
        <c:axId val="56338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8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1.0490345000000001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89080"/>
        <c:axId val="563390256"/>
      </c:barChart>
      <c:catAx>
        <c:axId val="56338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90256"/>
        <c:crosses val="autoZero"/>
        <c:auto val="1"/>
        <c:lblAlgn val="ctr"/>
        <c:lblOffset val="100"/>
        <c:noMultiLvlLbl val="0"/>
      </c:catAx>
      <c:valAx>
        <c:axId val="56339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8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238.21492000000001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87904"/>
        <c:axId val="563386728"/>
      </c:barChart>
      <c:catAx>
        <c:axId val="56338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86728"/>
        <c:crosses val="autoZero"/>
        <c:auto val="1"/>
        <c:lblAlgn val="ctr"/>
        <c:lblOffset val="100"/>
        <c:noMultiLvlLbl val="0"/>
      </c:catAx>
      <c:valAx>
        <c:axId val="56338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3.7342024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204168"/>
        <c:axId val="204201424"/>
      </c:barChart>
      <c:catAx>
        <c:axId val="20420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201424"/>
        <c:crosses val="autoZero"/>
        <c:auto val="1"/>
        <c:lblAlgn val="ctr"/>
        <c:lblOffset val="100"/>
        <c:noMultiLvlLbl val="0"/>
      </c:catAx>
      <c:valAx>
        <c:axId val="20420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20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전윤근, ID : H1310241)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02일 15:29:21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1725.5778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44.637011999999999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10.116493999999999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84.475999999999999</v>
      </c>
      <c r="G8" s="59">
        <f>'DRIs DATA 입력'!G8</f>
        <v>4.1740000000000004</v>
      </c>
      <c r="H8" s="59">
        <f>'DRIs DATA 입력'!H8</f>
        <v>11.349</v>
      </c>
      <c r="I8" s="46"/>
      <c r="J8" s="59" t="s">
        <v>216</v>
      </c>
      <c r="K8" s="59">
        <f>'DRIs DATA 입력'!K8</f>
        <v>2.9369999999999998</v>
      </c>
      <c r="L8" s="59">
        <f>'DRIs DATA 입력'!L8</f>
        <v>5.2640000000000002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154.85641000000001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6.5599685000000001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1.4832101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63.491591999999997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27.172121000000001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0.88704914000000001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0.58038659999999997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10.295877000000001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1.0490345000000001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238.21492000000001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3.7342024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0.79116430000000004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0.2754702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156.65298000000001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805.29803000000004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1953.3981000000001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1458.1746000000001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28.401577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41.33305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6.0159162999999998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8.2489290000000004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241.88683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3.1961709999999997E-2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3.1502346999999999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72.074200000000005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75.245093999999995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4" sqref="F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335</v>
      </c>
      <c r="G1" s="62" t="s">
        <v>278</v>
      </c>
      <c r="H1" s="61" t="s">
        <v>336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320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321</v>
      </c>
      <c r="N5" s="65"/>
      <c r="O5" s="65" t="s">
        <v>287</v>
      </c>
      <c r="P5" s="65" t="s">
        <v>322</v>
      </c>
      <c r="Q5" s="65" t="s">
        <v>288</v>
      </c>
      <c r="R5" s="65" t="s">
        <v>323</v>
      </c>
      <c r="S5" s="65" t="s">
        <v>320</v>
      </c>
      <c r="U5" s="65"/>
      <c r="V5" s="65" t="s">
        <v>287</v>
      </c>
      <c r="W5" s="65" t="s">
        <v>322</v>
      </c>
      <c r="X5" s="65" t="s">
        <v>288</v>
      </c>
      <c r="Y5" s="65" t="s">
        <v>323</v>
      </c>
      <c r="Z5" s="65" t="s">
        <v>320</v>
      </c>
    </row>
    <row r="6" spans="1:27" x14ac:dyDescent="0.3">
      <c r="A6" s="65" t="s">
        <v>280</v>
      </c>
      <c r="B6" s="65">
        <v>2200</v>
      </c>
      <c r="C6" s="65">
        <v>1725.5778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289</v>
      </c>
      <c r="O6" s="65">
        <v>50</v>
      </c>
      <c r="P6" s="65">
        <v>60</v>
      </c>
      <c r="Q6" s="65">
        <v>0</v>
      </c>
      <c r="R6" s="65">
        <v>0</v>
      </c>
      <c r="S6" s="65">
        <v>44.637011999999999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10.116493999999999</v>
      </c>
    </row>
    <row r="7" spans="1:27" x14ac:dyDescent="0.3">
      <c r="E7" s="65" t="s">
        <v>326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290</v>
      </c>
      <c r="F8" s="65">
        <v>84.475999999999999</v>
      </c>
      <c r="G8" s="65">
        <v>4.1740000000000004</v>
      </c>
      <c r="H8" s="65">
        <v>11.349</v>
      </c>
      <c r="J8" s="65" t="s">
        <v>290</v>
      </c>
      <c r="K8" s="65">
        <v>2.9369999999999998</v>
      </c>
      <c r="L8" s="65">
        <v>5.2640000000000002</v>
      </c>
    </row>
    <row r="13" spans="1:27" x14ac:dyDescent="0.3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327</v>
      </c>
      <c r="P14" s="69"/>
      <c r="Q14" s="69"/>
      <c r="R14" s="69"/>
      <c r="S14" s="69"/>
      <c r="T14" s="69"/>
      <c r="V14" s="69" t="s">
        <v>328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287</v>
      </c>
      <c r="C15" s="65" t="s">
        <v>322</v>
      </c>
      <c r="D15" s="65" t="s">
        <v>288</v>
      </c>
      <c r="E15" s="65" t="s">
        <v>323</v>
      </c>
      <c r="F15" s="65" t="s">
        <v>320</v>
      </c>
      <c r="H15" s="65"/>
      <c r="I15" s="65" t="s">
        <v>287</v>
      </c>
      <c r="J15" s="65" t="s">
        <v>322</v>
      </c>
      <c r="K15" s="65" t="s">
        <v>288</v>
      </c>
      <c r="L15" s="65" t="s">
        <v>323</v>
      </c>
      <c r="M15" s="65" t="s">
        <v>320</v>
      </c>
      <c r="O15" s="65"/>
      <c r="P15" s="65" t="s">
        <v>287</v>
      </c>
      <c r="Q15" s="65" t="s">
        <v>322</v>
      </c>
      <c r="R15" s="65" t="s">
        <v>288</v>
      </c>
      <c r="S15" s="65" t="s">
        <v>323</v>
      </c>
      <c r="T15" s="65" t="s">
        <v>320</v>
      </c>
      <c r="V15" s="65"/>
      <c r="W15" s="65" t="s">
        <v>287</v>
      </c>
      <c r="X15" s="65" t="s">
        <v>322</v>
      </c>
      <c r="Y15" s="65" t="s">
        <v>288</v>
      </c>
      <c r="Z15" s="65" t="s">
        <v>323</v>
      </c>
      <c r="AA15" s="65" t="s">
        <v>320</v>
      </c>
    </row>
    <row r="16" spans="1:27" x14ac:dyDescent="0.3">
      <c r="A16" s="65" t="s">
        <v>294</v>
      </c>
      <c r="B16" s="65">
        <v>530</v>
      </c>
      <c r="C16" s="65">
        <v>750</v>
      </c>
      <c r="D16" s="65">
        <v>0</v>
      </c>
      <c r="E16" s="65">
        <v>3000</v>
      </c>
      <c r="F16" s="65">
        <v>154.85641000000001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6.5599685000000001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1.4832101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63.491591999999997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329</v>
      </c>
      <c r="P24" s="69"/>
      <c r="Q24" s="69"/>
      <c r="R24" s="69"/>
      <c r="S24" s="69"/>
      <c r="T24" s="69"/>
      <c r="V24" s="69" t="s">
        <v>298</v>
      </c>
      <c r="W24" s="69"/>
      <c r="X24" s="69"/>
      <c r="Y24" s="69"/>
      <c r="Z24" s="69"/>
      <c r="AA24" s="69"/>
      <c r="AC24" s="69" t="s">
        <v>299</v>
      </c>
      <c r="AD24" s="69"/>
      <c r="AE24" s="69"/>
      <c r="AF24" s="69"/>
      <c r="AG24" s="69"/>
      <c r="AH24" s="69"/>
      <c r="AJ24" s="69" t="s">
        <v>300</v>
      </c>
      <c r="AK24" s="69"/>
      <c r="AL24" s="69"/>
      <c r="AM24" s="69"/>
      <c r="AN24" s="69"/>
      <c r="AO24" s="69"/>
      <c r="AQ24" s="69" t="s">
        <v>301</v>
      </c>
      <c r="AR24" s="69"/>
      <c r="AS24" s="69"/>
      <c r="AT24" s="69"/>
      <c r="AU24" s="69"/>
      <c r="AV24" s="69"/>
      <c r="AX24" s="69" t="s">
        <v>302</v>
      </c>
      <c r="AY24" s="69"/>
      <c r="AZ24" s="69"/>
      <c r="BA24" s="69"/>
      <c r="BB24" s="69"/>
      <c r="BC24" s="69"/>
      <c r="BE24" s="69" t="s">
        <v>330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287</v>
      </c>
      <c r="C25" s="65" t="s">
        <v>322</v>
      </c>
      <c r="D25" s="65" t="s">
        <v>288</v>
      </c>
      <c r="E25" s="65" t="s">
        <v>323</v>
      </c>
      <c r="F25" s="65" t="s">
        <v>320</v>
      </c>
      <c r="H25" s="65"/>
      <c r="I25" s="65" t="s">
        <v>287</v>
      </c>
      <c r="J25" s="65" t="s">
        <v>322</v>
      </c>
      <c r="K25" s="65" t="s">
        <v>288</v>
      </c>
      <c r="L25" s="65" t="s">
        <v>323</v>
      </c>
      <c r="M25" s="65" t="s">
        <v>320</v>
      </c>
      <c r="O25" s="65"/>
      <c r="P25" s="65" t="s">
        <v>287</v>
      </c>
      <c r="Q25" s="65" t="s">
        <v>322</v>
      </c>
      <c r="R25" s="65" t="s">
        <v>288</v>
      </c>
      <c r="S25" s="65" t="s">
        <v>323</v>
      </c>
      <c r="T25" s="65" t="s">
        <v>320</v>
      </c>
      <c r="V25" s="65"/>
      <c r="W25" s="65" t="s">
        <v>287</v>
      </c>
      <c r="X25" s="65" t="s">
        <v>322</v>
      </c>
      <c r="Y25" s="65" t="s">
        <v>288</v>
      </c>
      <c r="Z25" s="65" t="s">
        <v>323</v>
      </c>
      <c r="AA25" s="65" t="s">
        <v>320</v>
      </c>
      <c r="AC25" s="65"/>
      <c r="AD25" s="65" t="s">
        <v>287</v>
      </c>
      <c r="AE25" s="65" t="s">
        <v>322</v>
      </c>
      <c r="AF25" s="65" t="s">
        <v>288</v>
      </c>
      <c r="AG25" s="65" t="s">
        <v>323</v>
      </c>
      <c r="AH25" s="65" t="s">
        <v>320</v>
      </c>
      <c r="AJ25" s="65"/>
      <c r="AK25" s="65" t="s">
        <v>287</v>
      </c>
      <c r="AL25" s="65" t="s">
        <v>322</v>
      </c>
      <c r="AM25" s="65" t="s">
        <v>288</v>
      </c>
      <c r="AN25" s="65" t="s">
        <v>323</v>
      </c>
      <c r="AO25" s="65" t="s">
        <v>320</v>
      </c>
      <c r="AQ25" s="65"/>
      <c r="AR25" s="65" t="s">
        <v>287</v>
      </c>
      <c r="AS25" s="65" t="s">
        <v>322</v>
      </c>
      <c r="AT25" s="65" t="s">
        <v>288</v>
      </c>
      <c r="AU25" s="65" t="s">
        <v>323</v>
      </c>
      <c r="AV25" s="65" t="s">
        <v>320</v>
      </c>
      <c r="AX25" s="65"/>
      <c r="AY25" s="65" t="s">
        <v>287</v>
      </c>
      <c r="AZ25" s="65" t="s">
        <v>322</v>
      </c>
      <c r="BA25" s="65" t="s">
        <v>288</v>
      </c>
      <c r="BB25" s="65" t="s">
        <v>323</v>
      </c>
      <c r="BC25" s="65" t="s">
        <v>320</v>
      </c>
      <c r="BE25" s="65"/>
      <c r="BF25" s="65" t="s">
        <v>287</v>
      </c>
      <c r="BG25" s="65" t="s">
        <v>322</v>
      </c>
      <c r="BH25" s="65" t="s">
        <v>288</v>
      </c>
      <c r="BI25" s="65" t="s">
        <v>323</v>
      </c>
      <c r="BJ25" s="65" t="s">
        <v>320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27.172121000000001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0.88704914000000001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0.58038659999999997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10.295877000000001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1.0490345000000001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238.21492000000001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3.7342024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0.79116430000000004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0.2754702</v>
      </c>
    </row>
    <row r="33" spans="1:68" x14ac:dyDescent="0.3">
      <c r="A33" s="70" t="s">
        <v>331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305</v>
      </c>
      <c r="W34" s="69"/>
      <c r="X34" s="69"/>
      <c r="Y34" s="69"/>
      <c r="Z34" s="69"/>
      <c r="AA34" s="69"/>
      <c r="AC34" s="69" t="s">
        <v>306</v>
      </c>
      <c r="AD34" s="69"/>
      <c r="AE34" s="69"/>
      <c r="AF34" s="69"/>
      <c r="AG34" s="69"/>
      <c r="AH34" s="69"/>
      <c r="AJ34" s="69" t="s">
        <v>307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287</v>
      </c>
      <c r="C35" s="65" t="s">
        <v>322</v>
      </c>
      <c r="D35" s="65" t="s">
        <v>288</v>
      </c>
      <c r="E35" s="65" t="s">
        <v>323</v>
      </c>
      <c r="F35" s="65" t="s">
        <v>320</v>
      </c>
      <c r="H35" s="65"/>
      <c r="I35" s="65" t="s">
        <v>287</v>
      </c>
      <c r="J35" s="65" t="s">
        <v>322</v>
      </c>
      <c r="K35" s="65" t="s">
        <v>288</v>
      </c>
      <c r="L35" s="65" t="s">
        <v>323</v>
      </c>
      <c r="M35" s="65" t="s">
        <v>320</v>
      </c>
      <c r="O35" s="65"/>
      <c r="P35" s="65" t="s">
        <v>287</v>
      </c>
      <c r="Q35" s="65" t="s">
        <v>322</v>
      </c>
      <c r="R35" s="65" t="s">
        <v>288</v>
      </c>
      <c r="S35" s="65" t="s">
        <v>323</v>
      </c>
      <c r="T35" s="65" t="s">
        <v>320</v>
      </c>
      <c r="V35" s="65"/>
      <c r="W35" s="65" t="s">
        <v>287</v>
      </c>
      <c r="X35" s="65" t="s">
        <v>322</v>
      </c>
      <c r="Y35" s="65" t="s">
        <v>288</v>
      </c>
      <c r="Z35" s="65" t="s">
        <v>323</v>
      </c>
      <c r="AA35" s="65" t="s">
        <v>320</v>
      </c>
      <c r="AC35" s="65"/>
      <c r="AD35" s="65" t="s">
        <v>287</v>
      </c>
      <c r="AE35" s="65" t="s">
        <v>322</v>
      </c>
      <c r="AF35" s="65" t="s">
        <v>288</v>
      </c>
      <c r="AG35" s="65" t="s">
        <v>323</v>
      </c>
      <c r="AH35" s="65" t="s">
        <v>320</v>
      </c>
      <c r="AJ35" s="65"/>
      <c r="AK35" s="65" t="s">
        <v>287</v>
      </c>
      <c r="AL35" s="65" t="s">
        <v>322</v>
      </c>
      <c r="AM35" s="65" t="s">
        <v>288</v>
      </c>
      <c r="AN35" s="65" t="s">
        <v>323</v>
      </c>
      <c r="AO35" s="65" t="s">
        <v>320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156.65298000000001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805.29803000000004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1953.3981000000001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1458.1746000000001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28.401577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41.33305</v>
      </c>
    </row>
    <row r="43" spans="1:68" x14ac:dyDescent="0.3">
      <c r="A43" s="70" t="s">
        <v>308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310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312</v>
      </c>
      <c r="W44" s="69"/>
      <c r="X44" s="69"/>
      <c r="Y44" s="69"/>
      <c r="Z44" s="69"/>
      <c r="AA44" s="69"/>
      <c r="AC44" s="69" t="s">
        <v>313</v>
      </c>
      <c r="AD44" s="69"/>
      <c r="AE44" s="69"/>
      <c r="AF44" s="69"/>
      <c r="AG44" s="69"/>
      <c r="AH44" s="69"/>
      <c r="AJ44" s="69" t="s">
        <v>319</v>
      </c>
      <c r="AK44" s="69"/>
      <c r="AL44" s="69"/>
      <c r="AM44" s="69"/>
      <c r="AN44" s="69"/>
      <c r="AO44" s="69"/>
      <c r="AQ44" s="69" t="s">
        <v>314</v>
      </c>
      <c r="AR44" s="69"/>
      <c r="AS44" s="69"/>
      <c r="AT44" s="69"/>
      <c r="AU44" s="69"/>
      <c r="AV44" s="69"/>
      <c r="AX44" s="69" t="s">
        <v>315</v>
      </c>
      <c r="AY44" s="69"/>
      <c r="AZ44" s="69"/>
      <c r="BA44" s="69"/>
      <c r="BB44" s="69"/>
      <c r="BC44" s="69"/>
      <c r="BE44" s="69" t="s">
        <v>316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287</v>
      </c>
      <c r="C45" s="65" t="s">
        <v>322</v>
      </c>
      <c r="D45" s="65" t="s">
        <v>288</v>
      </c>
      <c r="E45" s="65" t="s">
        <v>323</v>
      </c>
      <c r="F45" s="65" t="s">
        <v>320</v>
      </c>
      <c r="H45" s="65"/>
      <c r="I45" s="65" t="s">
        <v>287</v>
      </c>
      <c r="J45" s="65" t="s">
        <v>322</v>
      </c>
      <c r="K45" s="65" t="s">
        <v>288</v>
      </c>
      <c r="L45" s="65" t="s">
        <v>323</v>
      </c>
      <c r="M45" s="65" t="s">
        <v>320</v>
      </c>
      <c r="O45" s="65"/>
      <c r="P45" s="65" t="s">
        <v>287</v>
      </c>
      <c r="Q45" s="65" t="s">
        <v>322</v>
      </c>
      <c r="R45" s="65" t="s">
        <v>288</v>
      </c>
      <c r="S45" s="65" t="s">
        <v>323</v>
      </c>
      <c r="T45" s="65" t="s">
        <v>320</v>
      </c>
      <c r="V45" s="65"/>
      <c r="W45" s="65" t="s">
        <v>287</v>
      </c>
      <c r="X45" s="65" t="s">
        <v>322</v>
      </c>
      <c r="Y45" s="65" t="s">
        <v>288</v>
      </c>
      <c r="Z45" s="65" t="s">
        <v>323</v>
      </c>
      <c r="AA45" s="65" t="s">
        <v>320</v>
      </c>
      <c r="AC45" s="65"/>
      <c r="AD45" s="65" t="s">
        <v>287</v>
      </c>
      <c r="AE45" s="65" t="s">
        <v>322</v>
      </c>
      <c r="AF45" s="65" t="s">
        <v>288</v>
      </c>
      <c r="AG45" s="65" t="s">
        <v>323</v>
      </c>
      <c r="AH45" s="65" t="s">
        <v>320</v>
      </c>
      <c r="AJ45" s="65"/>
      <c r="AK45" s="65" t="s">
        <v>287</v>
      </c>
      <c r="AL45" s="65" t="s">
        <v>322</v>
      </c>
      <c r="AM45" s="65" t="s">
        <v>288</v>
      </c>
      <c r="AN45" s="65" t="s">
        <v>323</v>
      </c>
      <c r="AO45" s="65" t="s">
        <v>320</v>
      </c>
      <c r="AQ45" s="65"/>
      <c r="AR45" s="65" t="s">
        <v>287</v>
      </c>
      <c r="AS45" s="65" t="s">
        <v>322</v>
      </c>
      <c r="AT45" s="65" t="s">
        <v>288</v>
      </c>
      <c r="AU45" s="65" t="s">
        <v>323</v>
      </c>
      <c r="AV45" s="65" t="s">
        <v>320</v>
      </c>
      <c r="AX45" s="65"/>
      <c r="AY45" s="65" t="s">
        <v>287</v>
      </c>
      <c r="AZ45" s="65" t="s">
        <v>322</v>
      </c>
      <c r="BA45" s="65" t="s">
        <v>288</v>
      </c>
      <c r="BB45" s="65" t="s">
        <v>323</v>
      </c>
      <c r="BC45" s="65" t="s">
        <v>320</v>
      </c>
      <c r="BE45" s="65"/>
      <c r="BF45" s="65" t="s">
        <v>287</v>
      </c>
      <c r="BG45" s="65" t="s">
        <v>322</v>
      </c>
      <c r="BH45" s="65" t="s">
        <v>288</v>
      </c>
      <c r="BI45" s="65" t="s">
        <v>323</v>
      </c>
      <c r="BJ45" s="65" t="s">
        <v>320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6.0159162999999998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8.2489290000000004</v>
      </c>
      <c r="O46" s="65" t="s">
        <v>317</v>
      </c>
      <c r="P46" s="65">
        <v>600</v>
      </c>
      <c r="Q46" s="65">
        <v>800</v>
      </c>
      <c r="R46" s="65">
        <v>0</v>
      </c>
      <c r="S46" s="65">
        <v>10000</v>
      </c>
      <c r="T46" s="65">
        <v>241.88683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3.1961709999999997E-2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3.1502346999999999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72.074200000000005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75.245093999999995</v>
      </c>
      <c r="AX46" s="65" t="s">
        <v>332</v>
      </c>
      <c r="AY46" s="65"/>
      <c r="AZ46" s="65"/>
      <c r="BA46" s="65"/>
      <c r="BB46" s="65"/>
      <c r="BC46" s="65"/>
      <c r="BE46" s="65" t="s">
        <v>318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4" sqref="K1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276</v>
      </c>
      <c r="D2" s="61">
        <v>63</v>
      </c>
      <c r="E2" s="61">
        <v>1725.5778</v>
      </c>
      <c r="F2" s="61">
        <v>332.24900000000002</v>
      </c>
      <c r="G2" s="61">
        <v>16.417777999999998</v>
      </c>
      <c r="H2" s="61">
        <v>9.1451290000000007</v>
      </c>
      <c r="I2" s="61">
        <v>7.2726483000000002</v>
      </c>
      <c r="J2" s="61">
        <v>44.637011999999999</v>
      </c>
      <c r="K2" s="61">
        <v>30.067484</v>
      </c>
      <c r="L2" s="61">
        <v>14.569528</v>
      </c>
      <c r="M2" s="61">
        <v>10.116493999999999</v>
      </c>
      <c r="N2" s="61">
        <v>0.71892595000000004</v>
      </c>
      <c r="O2" s="61">
        <v>3.8841920000000001</v>
      </c>
      <c r="P2" s="61">
        <v>367.58877999999999</v>
      </c>
      <c r="Q2" s="61">
        <v>9.0631310000000003</v>
      </c>
      <c r="R2" s="61">
        <v>154.85641000000001</v>
      </c>
      <c r="S2" s="61">
        <v>31.014132</v>
      </c>
      <c r="T2" s="61">
        <v>1486.1071999999999</v>
      </c>
      <c r="U2" s="61">
        <v>1.4832101</v>
      </c>
      <c r="V2" s="61">
        <v>6.5599685000000001</v>
      </c>
      <c r="W2" s="61">
        <v>63.491591999999997</v>
      </c>
      <c r="X2" s="61">
        <v>27.172121000000001</v>
      </c>
      <c r="Y2" s="61">
        <v>0.88704914000000001</v>
      </c>
      <c r="Z2" s="61">
        <v>0.58038659999999997</v>
      </c>
      <c r="AA2" s="61">
        <v>10.295877000000001</v>
      </c>
      <c r="AB2" s="61">
        <v>1.0490345000000001</v>
      </c>
      <c r="AC2" s="61">
        <v>238.21492000000001</v>
      </c>
      <c r="AD2" s="61">
        <v>3.7342024</v>
      </c>
      <c r="AE2" s="61">
        <v>0.79116430000000004</v>
      </c>
      <c r="AF2" s="61">
        <v>0.2754702</v>
      </c>
      <c r="AG2" s="61">
        <v>156.65298000000001</v>
      </c>
      <c r="AH2" s="61">
        <v>99.016829999999999</v>
      </c>
      <c r="AI2" s="61">
        <v>57.636153999999998</v>
      </c>
      <c r="AJ2" s="61">
        <v>805.29803000000004</v>
      </c>
      <c r="AK2" s="61">
        <v>1953.3981000000001</v>
      </c>
      <c r="AL2" s="61">
        <v>28.401577</v>
      </c>
      <c r="AM2" s="61">
        <v>1458.1746000000001</v>
      </c>
      <c r="AN2" s="61">
        <v>41.33305</v>
      </c>
      <c r="AO2" s="61">
        <v>6.0159162999999998</v>
      </c>
      <c r="AP2" s="61">
        <v>4.4005064999999997</v>
      </c>
      <c r="AQ2" s="61">
        <v>1.6154096</v>
      </c>
      <c r="AR2" s="61">
        <v>8.2489290000000004</v>
      </c>
      <c r="AS2" s="61">
        <v>241.88683</v>
      </c>
      <c r="AT2" s="61">
        <v>3.1961709999999997E-2</v>
      </c>
      <c r="AU2" s="61">
        <v>3.1502346999999999</v>
      </c>
      <c r="AV2" s="61">
        <v>72.074200000000005</v>
      </c>
      <c r="AW2" s="61">
        <v>75.245093999999995</v>
      </c>
      <c r="AX2" s="61">
        <v>2.4331868E-2</v>
      </c>
      <c r="AY2" s="61">
        <v>0.50456553999999998</v>
      </c>
      <c r="AZ2" s="61">
        <v>103.18325</v>
      </c>
      <c r="BA2" s="61">
        <v>13.258388</v>
      </c>
      <c r="BB2" s="61">
        <v>3.9092039999999999</v>
      </c>
      <c r="BC2" s="61">
        <v>4.9206346999999999</v>
      </c>
      <c r="BD2" s="61">
        <v>4.4263089999999998</v>
      </c>
      <c r="BE2" s="61">
        <v>0.33900037</v>
      </c>
      <c r="BF2" s="61">
        <v>1.3745970999999999</v>
      </c>
      <c r="BG2" s="61">
        <v>4.5795576000000001E-4</v>
      </c>
      <c r="BH2" s="61">
        <v>2.2502758000000002E-3</v>
      </c>
      <c r="BI2" s="61">
        <v>1.8220254E-3</v>
      </c>
      <c r="BJ2" s="61">
        <v>1.2990997000000001E-2</v>
      </c>
      <c r="BK2" s="61">
        <v>3.5227366999999997E-5</v>
      </c>
      <c r="BL2" s="61">
        <v>7.471672E-2</v>
      </c>
      <c r="BM2" s="61">
        <v>1.1474972999999999</v>
      </c>
      <c r="BN2" s="61">
        <v>0.29759875000000002</v>
      </c>
      <c r="BO2" s="61">
        <v>17.752192999999998</v>
      </c>
      <c r="BP2" s="61">
        <v>3.2127929000000002</v>
      </c>
      <c r="BQ2" s="61">
        <v>5.3828506000000003</v>
      </c>
      <c r="BR2" s="61">
        <v>19.859000000000002</v>
      </c>
      <c r="BS2" s="61">
        <v>9.599869</v>
      </c>
      <c r="BT2" s="61">
        <v>3.4080461999999998</v>
      </c>
      <c r="BU2" s="61">
        <v>2.262134E-2</v>
      </c>
      <c r="BV2" s="61">
        <v>2.7336863999999999E-2</v>
      </c>
      <c r="BW2" s="61">
        <v>0.23337226999999999</v>
      </c>
      <c r="BX2" s="61">
        <v>0.54014890000000004</v>
      </c>
      <c r="BY2" s="61">
        <v>5.3803824E-2</v>
      </c>
      <c r="BZ2" s="61">
        <v>1.9546194999999999E-4</v>
      </c>
      <c r="CA2" s="61">
        <v>0.2638779</v>
      </c>
      <c r="CB2" s="61">
        <v>1.7413640000000001E-2</v>
      </c>
      <c r="CC2" s="61">
        <v>0.17334774</v>
      </c>
      <c r="CD2" s="61">
        <v>1.1109146000000001</v>
      </c>
      <c r="CE2" s="61">
        <v>1.6189668000000001E-2</v>
      </c>
      <c r="CF2" s="61">
        <v>0.15936077000000001</v>
      </c>
      <c r="CG2" s="61">
        <v>0</v>
      </c>
      <c r="CH2" s="61">
        <v>3.8065799999999997E-2</v>
      </c>
      <c r="CI2" s="61">
        <v>2.5328759999999999E-3</v>
      </c>
      <c r="CJ2" s="61">
        <v>2.1394174000000001</v>
      </c>
      <c r="CK2" s="61">
        <v>3.9128019999999999E-3</v>
      </c>
      <c r="CL2" s="61">
        <v>0.27911871999999999</v>
      </c>
      <c r="CM2" s="61">
        <v>1.1501663</v>
      </c>
      <c r="CN2" s="61">
        <v>1993.6604</v>
      </c>
      <c r="CO2" s="61">
        <v>3322.9005999999999</v>
      </c>
      <c r="CP2" s="61">
        <v>1157.1569999999999</v>
      </c>
      <c r="CQ2" s="61">
        <v>594.79785000000004</v>
      </c>
      <c r="CR2" s="61">
        <v>331.03316999999998</v>
      </c>
      <c r="CS2" s="61">
        <v>551.87940000000003</v>
      </c>
      <c r="CT2" s="61">
        <v>1859.7373</v>
      </c>
      <c r="CU2" s="61">
        <v>837.37030000000004</v>
      </c>
      <c r="CV2" s="61">
        <v>1775.5311999999999</v>
      </c>
      <c r="CW2" s="61">
        <v>838.81055000000003</v>
      </c>
      <c r="CX2" s="61">
        <v>265.14663999999999</v>
      </c>
      <c r="CY2" s="61">
        <v>2866.337</v>
      </c>
      <c r="CZ2" s="61">
        <v>886.20263999999997</v>
      </c>
      <c r="DA2" s="61">
        <v>2700.6426000000001</v>
      </c>
      <c r="DB2" s="61">
        <v>3087.7905000000001</v>
      </c>
      <c r="DC2" s="61">
        <v>3265.0695999999998</v>
      </c>
      <c r="DD2" s="61">
        <v>4446.7340000000004</v>
      </c>
      <c r="DE2" s="61">
        <v>750.32429999999999</v>
      </c>
      <c r="DF2" s="61">
        <v>3545.3825999999999</v>
      </c>
      <c r="DG2" s="61">
        <v>1065.1632999999999</v>
      </c>
      <c r="DH2" s="61">
        <v>57.272840000000002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13.258388</v>
      </c>
      <c r="B6">
        <f>BB2</f>
        <v>3.9092039999999999</v>
      </c>
      <c r="C6">
        <f>BC2</f>
        <v>4.9206346999999999</v>
      </c>
      <c r="D6">
        <f>BD2</f>
        <v>4.4263089999999998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2" sqref="J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21828</v>
      </c>
      <c r="C2" s="56">
        <f ca="1">YEAR(TODAY())-YEAR(B2)+IF(TODAY()&gt;=DATE(YEAR(TODAY()),MONTH(B2),DAY(B2)),0,-1)</f>
        <v>63</v>
      </c>
      <c r="E2" s="52">
        <v>173.4</v>
      </c>
      <c r="F2" s="53" t="s">
        <v>39</v>
      </c>
      <c r="G2" s="52">
        <v>64.2</v>
      </c>
      <c r="H2" s="51" t="s">
        <v>41</v>
      </c>
      <c r="I2" s="72">
        <f>ROUND(G3/E3^2,1)</f>
        <v>21.4</v>
      </c>
    </row>
    <row r="3" spans="1:9" x14ac:dyDescent="0.3">
      <c r="E3" s="51">
        <f>E2/100</f>
        <v>1.734</v>
      </c>
      <c r="F3" s="51" t="s">
        <v>40</v>
      </c>
      <c r="G3" s="51">
        <f>G2</f>
        <v>64.2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전윤근, ID : H1310241)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02일 15:29:21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44867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63</v>
      </c>
      <c r="G12" s="137"/>
      <c r="H12" s="137"/>
      <c r="I12" s="137"/>
      <c r="K12" s="128">
        <f>'개인정보 및 신체계측 입력'!E2</f>
        <v>173.4</v>
      </c>
      <c r="L12" s="129"/>
      <c r="M12" s="122">
        <f>'개인정보 및 신체계측 입력'!G2</f>
        <v>64.2</v>
      </c>
      <c r="N12" s="123"/>
      <c r="O12" s="118" t="s">
        <v>271</v>
      </c>
      <c r="P12" s="112"/>
      <c r="Q12" s="115">
        <f>'개인정보 및 신체계측 입력'!I2</f>
        <v>21.4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전윤근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84.475999999999999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4.1740000000000004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11.349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5.3</v>
      </c>
      <c r="L72" s="36" t="s">
        <v>53</v>
      </c>
      <c r="M72" s="36">
        <f>ROUND('DRIs DATA'!K8,1)</f>
        <v>2.9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20.65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54.67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27.17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69.94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19.579999999999998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130.22999999999999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60.16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2022-11-02T06:39:49Z</dcterms:modified>
</cp:coreProperties>
</file>