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<sst xmlns="http://schemas.openxmlformats.org/spreadsheetml/2006/main" count="692" uniqueCount="337">
  <si>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</si>
  <si>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</si>
  <si>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</si>
  <si>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</si>
  <si>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</si>
  <si>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</si>
  <si>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</si>
  <si>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</si>
  <si>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</si>
  <si>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</si>
  <si>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</si>
  <si>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</si>
  <si>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</si>
  <si>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</si>
  <si>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</si>
  <si>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</si>
  <si>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</si>
  <si>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</si>
  <si>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</si>
  <si>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</si>
  <si>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</si>
  <si>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</si>
  <si>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</si>
  <si>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</si>
  <si>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</si>
  <si>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</si>
  <si>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</si>
  <si>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</si>
  <si>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</si>
  <si>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</si>
  <si>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</si>
  <si>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</si>
  <si>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</si>
  <si>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</si>
  <si>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</si>
  <si>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</si>
  <si>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</si>
  <si>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</si>
  <si>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</si>
  <si>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</si>
  <si>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</si>
  <si>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</si>
  <si>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</si>
  <si>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</si>
  <si>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</si>
  <si>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</si>
  <si>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</si>
  <si>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</si>
  <si>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</si>
  <si>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</si>
  <si>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</si>
  <si>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</si>
  <si>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</si>
  <si>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</si>
  <si>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</si>
  <si>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</si>
  <si>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</si>
  <si>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</si>
  <si>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</si>
  <si>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</si>
  <si>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</si>
  <si>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</si>
  <si>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</si>
  <si>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</si>
  <si>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</si>
  <si>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</si>
  <si>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</si>
  <si>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</si>
  <si>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</si>
  <si>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</si>
  <si>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</si>
  <si>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</si>
  <si>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</si>
  <si>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</si>
  <si>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</si>
  <si>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</si>
  <si>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</si>
  <si>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</si>
  <si>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</si>
  <si>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</si>
  <si>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</si>
  <si>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</si>
  <si>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</si>
  <si>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</si>
  <si>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</si>
  <si>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</si>
  <si>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</si>
  <si>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</si>
  <si>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</si>
  <si>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</si>
  <si>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</si>
  <si>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</si>
  <si>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</si>
  <si>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</si>
  <si>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</si>
  <si>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</si>
  <si>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</si>
  <si>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</si>
  <si>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</si>
  <si>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</si>
  <si>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</si>
  <si>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</si>
  <si>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</si>
  <si>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</si>
  <si>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</si>
  <si>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</si>
  <si>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</si>
  <si>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</si>
  <si>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</si>
  <si>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</si>
  <si>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</si>
  <si>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</si>
  <si>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</si>
  <si>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</si>
  <si>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</si>
  <si>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</si>
  <si>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</si>
  <si>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</si>
  <si>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</si>
  <si>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</si>
  <si>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</si>
  <si>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</si>
  <si>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</si>
  <si>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</si>
  <si>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</si>
  <si>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</si>
  <si>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</si>
  <si>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</si>
  <si>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</si>
  <si>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</si>
  <si>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</si>
  <si>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</si>
  <si>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</si>
  <si>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</si>
  <si>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</si>
  <si>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</si>
  <si>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</si>
  <si>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</si>
  <si>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</si>
  <si>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</si>
  <si>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</si>
  <si>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</si>
  <si>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</si>
  <si>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</si>
  <si>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</si>
  <si>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</si>
  <si>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</si>
  <si>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</si>
  <si>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</si>
  <si>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</si>
  <si>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</si>
  <si>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</si>
  <si>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</si>
  <si>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</si>
  <si>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</si>
  <si>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</si>
  <si>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</si>
  <si>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</si>
  <si>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</si>
  <si>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</si>
  <si>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</si>
  <si>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</si>
  <si>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</si>
  <si>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</si>
  <si>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</si>
  <si>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</si>
  <si>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</si>
  <si>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</si>
  <si>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</si>
  <si>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</si>
  <si>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</si>
  <si>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</si>
  <si>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</si>
  <si>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</si>
  <si>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</si>
  <si>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</si>
  <si>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</si>
  <si>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</si>
  <si>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</si>
  <si>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</si>
  <si>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</si>
  <si>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</si>
  <si>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</si>
  <si>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</si>
  <si>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</si>
  <si>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</si>
  <si>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</si>
  <si>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</si>
  <si>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</si>
  <si>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</si>
  <si>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</si>
  <si>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</si>
  <si>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</si>
  <si>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</si>
  <si>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</si>
  <si>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</si>
  <si>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</si>
  <si>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</si>
  <si>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</si>
  <si>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</si>
  <si>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</si>
  <si>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</si>
  <si>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</si>
  <si>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</si>
  <si>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</si>
  <si>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</si>
  <si>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</si>
  <si>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</si>
  <si>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</si>
  <si>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</si>
  <si>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</si>
  <si>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</si>
  <si>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</si>
  <si>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</si>
  <si>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</si>
  <si>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</si>
  <si>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</si>
  <si>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</si>
  <si>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</si>
  <si>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</si>
  <si>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</si>
  <si>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</si>
  <si>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</si>
  <si>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</si>
  <si>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</si>
  <si>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</si>
  <si>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</si>
  <si>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</si>
  <si>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</si>
  <si>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</si>
  <si>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</si>
  <si>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</si>
  <si>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</si>
  <si>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</si>
  <si>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</si>
  <si>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</si>
  <si>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</si>
  <si>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</si>
  <si>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</si>
  <si>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</si>
  <si>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</si>
  <si>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</si>
  <si>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</si>
  <si>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</si>
  <si>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</si>
  <si>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</si>
  <si>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</si>
  <si>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</si>
  <si>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</si>
  <si>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</si>
  <si>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</si>
  <si>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</si>
  <si>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</si>
  <si>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</si>
  <si>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</si>
  <si>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</si>
  <si>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</si>
  <si>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</si>
  <si>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</si>
  <si>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</si>
  <si>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</si>
  <si>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</si>
  <si>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</si>
  <si>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</si>
  <si>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</si>
  <si>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</si>
  <si>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</si>
  <si>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</si>
  <si>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</si>
  <si>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</si>
  <si>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</si>
  <si>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</si>
  <si>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</si>
  <si>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</si>
  <si>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</si>
  <si>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</si>
  <si>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</si>
  <si>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</si>
  <si>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</si>
  <si>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</si>
  <si>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</si>
  <si>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</si>
  <si>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</si>
  <si>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</si>
  <si>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</si>
  <si>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</si>
  <si>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</si>
  <si>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</si>
  <si>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</si>
  <si>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</si>
  <si>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</si>
  <si>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</si>
  <si>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</si>
  <si>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</si>
  <si>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</si>
  <si>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</si>
  <si>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</si>
  <si>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</si>
  <si>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</si>
  <si>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</si>
  <si>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</si>
  <si>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</si>
  <si>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</si>
  <si>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</si>
  <si>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</si>
  <si>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</si>
  <si>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</si>
  <si>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</si>
  <si>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</si>
  <si>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</si>
  <si>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</si>
  <si>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</si>
  <si>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</si>
  <si>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</si>
  <si>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</si>
  <si>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</si>
  <si>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</si>
  <si>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</si>
  <si>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</si>
  <si>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</si>
  <si>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</si>
  <si>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</si>
  <si>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</si>
  <si>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</si>
  <si>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</si>
  <si>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</si>
  <si>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</si>
  <si>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</si>
  <si>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</si>
  <si>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</si>
  <si>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</si>
  <si>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요오드</t>
    <phoneticPr fontId="1" type="noConversion"/>
  </si>
  <si>
    <t>H1310242</t>
  </si>
  <si>
    <t>정명순</t>
  </si>
  <si>
    <t>F</t>
  </si>
  <si>
    <t>(설문지 : FFQ 95문항 설문지, 사용자 : 정명순, ID : H1310242)</t>
  </si>
  <si>
    <t>2022년 11월 07일 14:16:53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</si>
</sst>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61.181583000000003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76272"/>
        <c:axId val="179279800"/>
      </c:barChart>
      <c:catAx>
        <c:axId val="17927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79800"/>
        <c:crosses val="autoZero"/>
        <c:auto val="1"/>
        <c:lblAlgn val="ctr"/>
        <c:lblOffset val="100"/>
        <c:noMultiLvlLbl val="0"/>
      </c:catAx>
      <c:valAx>
        <c:axId val="17927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7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2.8987026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69416"/>
        <c:axId val="569869808"/>
      </c:barChart>
      <c:catAx>
        <c:axId val="56986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69808"/>
        <c:crosses val="autoZero"/>
        <c:auto val="1"/>
        <c:lblAlgn val="ctr"/>
        <c:lblOffset val="100"/>
        <c:noMultiLvlLbl val="0"/>
      </c:catAx>
      <c:valAx>
        <c:axId val="56986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6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1.6160592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70200"/>
        <c:axId val="569870592"/>
      </c:barChart>
      <c:catAx>
        <c:axId val="56987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70592"/>
        <c:crosses val="autoZero"/>
        <c:auto val="1"/>
        <c:lblAlgn val="ctr"/>
        <c:lblOffset val="100"/>
        <c:noMultiLvlLbl val="0"/>
      </c:catAx>
      <c:valAx>
        <c:axId val="56987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7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1146.2372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5688"/>
        <c:axId val="529197256"/>
      </c:barChart>
      <c:catAx>
        <c:axId val="52919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7256"/>
        <c:crosses val="autoZero"/>
        <c:auto val="1"/>
        <c:lblAlgn val="ctr"/>
        <c:lblOffset val="100"/>
        <c:noMultiLvlLbl val="0"/>
      </c:catAx>
      <c:valAx>
        <c:axId val="52919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4317.1629999999996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2552"/>
        <c:axId val="563132520"/>
      </c:barChart>
      <c:catAx>
        <c:axId val="52919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32520"/>
        <c:crosses val="autoZero"/>
        <c:auto val="1"/>
        <c:lblAlgn val="ctr"/>
        <c:lblOffset val="100"/>
        <c:noMultiLvlLbl val="0"/>
      </c:catAx>
      <c:valAx>
        <c:axId val="5631325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391.92806999999999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31736"/>
        <c:axId val="563135264"/>
      </c:barChart>
      <c:catAx>
        <c:axId val="56313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35264"/>
        <c:crosses val="autoZero"/>
        <c:auto val="1"/>
        <c:lblAlgn val="ctr"/>
        <c:lblOffset val="100"/>
        <c:noMultiLvlLbl val="0"/>
      </c:catAx>
      <c:valAx>
        <c:axId val="56313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3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109.56316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35656"/>
        <c:axId val="563136048"/>
      </c:barChart>
      <c:catAx>
        <c:axId val="56313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36048"/>
        <c:crosses val="autoZero"/>
        <c:auto val="1"/>
        <c:lblAlgn val="ctr"/>
        <c:lblOffset val="100"/>
        <c:noMultiLvlLbl val="0"/>
      </c:catAx>
      <c:valAx>
        <c:axId val="56313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3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10.718802999999999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33304"/>
        <c:axId val="563134480"/>
      </c:barChart>
      <c:catAx>
        <c:axId val="56313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34480"/>
        <c:crosses val="autoZero"/>
        <c:auto val="1"/>
        <c:lblAlgn val="ctr"/>
        <c:lblOffset val="100"/>
        <c:noMultiLvlLbl val="0"/>
      </c:catAx>
      <c:valAx>
        <c:axId val="563134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3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911.31304999999998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38008"/>
        <c:axId val="563134872"/>
      </c:barChart>
      <c:catAx>
        <c:axId val="56313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34872"/>
        <c:crosses val="autoZero"/>
        <c:auto val="1"/>
        <c:lblAlgn val="ctr"/>
        <c:lblOffset val="100"/>
        <c:noMultiLvlLbl val="0"/>
      </c:catAx>
      <c:valAx>
        <c:axId val="563134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3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2.8668300000000001E-2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36440"/>
        <c:axId val="563137224"/>
      </c:barChart>
      <c:catAx>
        <c:axId val="56313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37224"/>
        <c:crosses val="autoZero"/>
        <c:auto val="1"/>
        <c:lblAlgn val="ctr"/>
        <c:lblOffset val="100"/>
        <c:noMultiLvlLbl val="0"/>
      </c:catAx>
      <c:valAx>
        <c:axId val="5631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3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3.8022594000000001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37616"/>
        <c:axId val="563131344"/>
      </c:barChart>
      <c:catAx>
        <c:axId val="56313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31344"/>
        <c:crosses val="autoZero"/>
        <c:auto val="1"/>
        <c:lblAlgn val="ctr"/>
        <c:lblOffset val="100"/>
        <c:noMultiLvlLbl val="0"/>
      </c:catAx>
      <c:valAx>
        <c:axId val="563131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3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38.928818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80192"/>
        <c:axId val="179280976"/>
      </c:barChart>
      <c:catAx>
        <c:axId val="17928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80976"/>
        <c:crosses val="autoZero"/>
        <c:auto val="1"/>
        <c:lblAlgn val="ctr"/>
        <c:lblOffset val="100"/>
        <c:noMultiLvlLbl val="0"/>
      </c:catAx>
      <c:valAx>
        <c:axId val="17928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168.32677000000001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10808"/>
        <c:axId val="570808456"/>
      </c:barChart>
      <c:catAx>
        <c:axId val="57081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08456"/>
        <c:crosses val="autoZero"/>
        <c:auto val="1"/>
        <c:lblAlgn val="ctr"/>
        <c:lblOffset val="100"/>
        <c:noMultiLvlLbl val="0"/>
      </c:catAx>
      <c:valAx>
        <c:axId val="57080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1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68.244315999999998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11984"/>
        <c:axId val="570806888"/>
      </c:barChart>
      <c:catAx>
        <c:axId val="57081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06888"/>
        <c:crosses val="autoZero"/>
        <c:auto val="1"/>
        <c:lblAlgn val="ctr"/>
        <c:lblOffset val="100"/>
        <c:noMultiLvlLbl val="0"/>
      </c:catAx>
      <c:valAx>
        <c:axId val="57080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1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31.632999999999999</c:v>
                </c:pt>
                <c:pt idx="1">
                  <c:v>12.548999999999999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0806104"/>
        <c:axId val="570809632"/>
      </c:barChart>
      <c:catAx>
        <c:axId val="57080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09632"/>
        <c:crosses val="autoZero"/>
        <c:auto val="1"/>
        <c:lblAlgn val="ctr"/>
        <c:lblOffset val="100"/>
        <c:noMultiLvlLbl val="0"/>
      </c:catAx>
      <c:valAx>
        <c:axId val="57080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0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10.420512</c:v>
                </c:pt>
                <c:pt idx="1">
                  <c:v>9.2922519999999995</c:v>
                </c:pt>
                <c:pt idx="2">
                  <c:v>7.8645873000000002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1055.7415000000001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06496"/>
        <c:axId val="570807672"/>
      </c:barChart>
      <c:catAx>
        <c:axId val="57080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07672"/>
        <c:crosses val="autoZero"/>
        <c:auto val="1"/>
        <c:lblAlgn val="ctr"/>
        <c:lblOffset val="100"/>
        <c:noMultiLvlLbl val="0"/>
      </c:catAx>
      <c:valAx>
        <c:axId val="570807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25.808312999999998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10024"/>
        <c:axId val="570811200"/>
      </c:barChart>
      <c:catAx>
        <c:axId val="57081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11200"/>
        <c:crosses val="autoZero"/>
        <c:auto val="1"/>
        <c:lblAlgn val="ctr"/>
        <c:lblOffset val="100"/>
        <c:noMultiLvlLbl val="0"/>
      </c:catAx>
      <c:valAx>
        <c:axId val="57081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1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70.924999999999997</c:v>
                </c:pt>
                <c:pt idx="1">
                  <c:v>10.946999999999999</c:v>
                </c:pt>
                <c:pt idx="2">
                  <c:v>18.128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0812376"/>
        <c:axId val="570805320"/>
      </c:barChart>
      <c:catAx>
        <c:axId val="57081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05320"/>
        <c:crosses val="autoZero"/>
        <c:auto val="1"/>
        <c:lblAlgn val="ctr"/>
        <c:lblOffset val="100"/>
        <c:noMultiLvlLbl val="0"/>
      </c:catAx>
      <c:valAx>
        <c:axId val="57080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1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1501.4546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132128"/>
        <c:axId val="564478808"/>
      </c:barChart>
      <c:catAx>
        <c:axId val="56313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78808"/>
        <c:crosses val="autoZero"/>
        <c:auto val="1"/>
        <c:lblAlgn val="ctr"/>
        <c:lblOffset val="100"/>
        <c:noMultiLvlLbl val="0"/>
      </c:catAx>
      <c:valAx>
        <c:axId val="564478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1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149.36415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81944"/>
        <c:axId val="564478416"/>
      </c:barChart>
      <c:catAx>
        <c:axId val="56448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78416"/>
        <c:crosses val="autoZero"/>
        <c:auto val="1"/>
        <c:lblAlgn val="ctr"/>
        <c:lblOffset val="100"/>
        <c:noMultiLvlLbl val="0"/>
      </c:catAx>
      <c:valAx>
        <c:axId val="56447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8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771.35199999999998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83512"/>
        <c:axId val="564480768"/>
      </c:barChart>
      <c:catAx>
        <c:axId val="56448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80768"/>
        <c:crosses val="autoZero"/>
        <c:auto val="1"/>
        <c:lblAlgn val="ctr"/>
        <c:lblOffset val="100"/>
        <c:noMultiLvlLbl val="0"/>
      </c:catAx>
      <c:valAx>
        <c:axId val="56448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8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3.9116200999999999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2944"/>
        <c:axId val="529193336"/>
      </c:barChart>
      <c:catAx>
        <c:axId val="52919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3336"/>
        <c:crosses val="autoZero"/>
        <c:auto val="1"/>
        <c:lblAlgn val="ctr"/>
        <c:lblOffset val="100"/>
        <c:noMultiLvlLbl val="0"/>
      </c:catAx>
      <c:valAx>
        <c:axId val="52919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11809.197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79200"/>
        <c:axId val="564479984"/>
      </c:barChart>
      <c:catAx>
        <c:axId val="56447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79984"/>
        <c:crosses val="autoZero"/>
        <c:auto val="1"/>
        <c:lblAlgn val="ctr"/>
        <c:lblOffset val="100"/>
        <c:noMultiLvlLbl val="0"/>
      </c:catAx>
      <c:valAx>
        <c:axId val="56447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16.737936000000001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81552"/>
        <c:axId val="564480376"/>
      </c:barChart>
      <c:catAx>
        <c:axId val="56448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80376"/>
        <c:crosses val="autoZero"/>
        <c:auto val="1"/>
        <c:lblAlgn val="ctr"/>
        <c:lblOffset val="100"/>
        <c:noMultiLvlLbl val="0"/>
      </c:catAx>
      <c:valAx>
        <c:axId val="564480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8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1.8907512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84296"/>
        <c:axId val="564482728"/>
      </c:barChart>
      <c:catAx>
        <c:axId val="56448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82728"/>
        <c:crosses val="autoZero"/>
        <c:auto val="1"/>
        <c:lblAlgn val="ctr"/>
        <c:lblOffset val="100"/>
        <c:noMultiLvlLbl val="0"/>
      </c:catAx>
      <c:valAx>
        <c:axId val="56448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8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368.57184000000001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6472"/>
        <c:axId val="178754280"/>
      </c:barChart>
      <c:catAx>
        <c:axId val="52919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54280"/>
        <c:crosses val="autoZero"/>
        <c:auto val="1"/>
        <c:lblAlgn val="ctr"/>
        <c:lblOffset val="100"/>
        <c:noMultiLvlLbl val="0"/>
      </c:catAx>
      <c:valAx>
        <c:axId val="17875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1.8681304000000001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41272"/>
        <c:axId val="569865888"/>
      </c:barChart>
      <c:catAx>
        <c:axId val="20004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65888"/>
        <c:crosses val="autoZero"/>
        <c:auto val="1"/>
        <c:lblAlgn val="ctr"/>
        <c:lblOffset val="100"/>
        <c:noMultiLvlLbl val="0"/>
      </c:catAx>
      <c:valAx>
        <c:axId val="56986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4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16.972662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71376"/>
        <c:axId val="569863928"/>
      </c:barChart>
      <c:catAx>
        <c:axId val="56987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63928"/>
        <c:crosses val="autoZero"/>
        <c:auto val="1"/>
        <c:lblAlgn val="ctr"/>
        <c:lblOffset val="100"/>
        <c:noMultiLvlLbl val="0"/>
      </c:catAx>
      <c:valAx>
        <c:axId val="56986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7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1.8907512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68240"/>
        <c:axId val="569866280"/>
      </c:barChart>
      <c:catAx>
        <c:axId val="5698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66280"/>
        <c:crosses val="autoZero"/>
        <c:auto val="1"/>
        <c:lblAlgn val="ctr"/>
        <c:lblOffset val="100"/>
        <c:noMultiLvlLbl val="0"/>
      </c:catAx>
      <c:valAx>
        <c:axId val="56986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6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984.88059999999996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67456"/>
        <c:axId val="569867848"/>
      </c:barChart>
      <c:catAx>
        <c:axId val="56986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67848"/>
        <c:crosses val="autoZero"/>
        <c:auto val="1"/>
        <c:lblAlgn val="ctr"/>
        <c:lblOffset val="100"/>
        <c:noMultiLvlLbl val="0"/>
      </c:catAx>
      <c:valAx>
        <c:axId val="569867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6.6937259999999998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69024"/>
        <c:axId val="569864320"/>
      </c:barChart>
      <c:catAx>
        <c:axId val="56986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64320"/>
        <c:crosses val="autoZero"/>
        <c:auto val="1"/>
        <c:lblAlgn val="ctr"/>
        <c:lblOffset val="100"/>
        <c:noMultiLvlLbl val="0"/>
      </c:catAx>
      <c:valAx>
        <c:axId val="56986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정명순, ID : H1310242)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07일 14:16:53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1501.4546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61.181583000000003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38.928818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70.924999999999997</v>
      </c>
      <c r="G8" s="59">
        <f>'DRIs DATA 입력'!G8</f>
        <v>10.946999999999999</v>
      </c>
      <c r="H8" s="59">
        <f>'DRIs DATA 입력'!H8</f>
        <v>18.128</v>
      </c>
      <c r="I8" s="46"/>
      <c r="J8" s="59" t="s">
        <v>216</v>
      </c>
      <c r="K8" s="59">
        <f>'DRIs DATA 입력'!K8</f>
        <v>31.632999999999999</v>
      </c>
      <c r="L8" s="59">
        <f>'DRIs DATA 입력'!L8</f>
        <v>12.548999999999999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1055.7415000000001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25.808312999999998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3.9116200999999999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368.57184000000001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149.36415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2.4172159999999998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1.8681304000000001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16.972662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1.8907512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984.88059999999996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6.6937259999999998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2.8987026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1.6160592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771.35199999999998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1146.2372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11809.197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4317.1629999999996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391.92806999999999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109.56316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16.737936000000001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10.718802999999999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911.31304999999998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2.8668300000000001E-2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3.8022594000000001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168.32677000000001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68.244315999999998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5" sqref="E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335</v>
      </c>
      <c r="G1" s="62" t="s">
        <v>277</v>
      </c>
      <c r="H1" s="61" t="s">
        <v>336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1800</v>
      </c>
      <c r="C6" s="65">
        <v>1501.4546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61.181583000000003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38.928818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70.924999999999997</v>
      </c>
      <c r="G8" s="65">
        <v>10.946999999999999</v>
      </c>
      <c r="H8" s="65">
        <v>18.128</v>
      </c>
      <c r="J8" s="65" t="s">
        <v>296</v>
      </c>
      <c r="K8" s="65">
        <v>31.632999999999999</v>
      </c>
      <c r="L8" s="65">
        <v>12.548999999999999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1055.7415000000001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25.808312999999998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3.9116200999999999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368.57184000000001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312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149.36415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2.4172159999999998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1.8681304000000001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16.972662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1.8907512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984.88059999999996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6.6937259999999998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2.8987026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1.6160592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317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771.35199999999998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1146.2372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11809.197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4317.1629999999996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391.92806999999999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109.56316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320</v>
      </c>
      <c r="B44" s="67"/>
      <c r="C44" s="67"/>
      <c r="D44" s="67"/>
      <c r="E44" s="67"/>
      <c r="F44" s="67"/>
      <c r="H44" s="67" t="s">
        <v>321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331</v>
      </c>
      <c r="AK44" s="67"/>
      <c r="AL44" s="67"/>
      <c r="AM44" s="67"/>
      <c r="AN44" s="67"/>
      <c r="AO44" s="67"/>
      <c r="AQ44" s="67" t="s">
        <v>325</v>
      </c>
      <c r="AR44" s="67"/>
      <c r="AS44" s="67"/>
      <c r="AT44" s="67"/>
      <c r="AU44" s="67"/>
      <c r="AV44" s="67"/>
      <c r="AX44" s="67" t="s">
        <v>326</v>
      </c>
      <c r="AY44" s="67"/>
      <c r="AZ44" s="67"/>
      <c r="BA44" s="67"/>
      <c r="BB44" s="67"/>
      <c r="BC44" s="67"/>
      <c r="BE44" s="67" t="s">
        <v>327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16.737936000000001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10.718802999999999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911.31304999999998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2.8668300000000001E-2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3.8022594000000001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168.32677000000001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68.244315999999998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2" sqref="H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332</v>
      </c>
      <c r="B2" s="61" t="s">
        <v>333</v>
      </c>
      <c r="C2" s="61" t="s">
        <v>334</v>
      </c>
      <c r="D2" s="61">
        <v>59</v>
      </c>
      <c r="E2" s="61">
        <v>1501.4546</v>
      </c>
      <c r="F2" s="61">
        <v>239.37544</v>
      </c>
      <c r="G2" s="61">
        <v>36.945656</v>
      </c>
      <c r="H2" s="61">
        <v>19.688656000000002</v>
      </c>
      <c r="I2" s="61">
        <v>17.257000000000001</v>
      </c>
      <c r="J2" s="61">
        <v>61.181583000000003</v>
      </c>
      <c r="K2" s="61">
        <v>36.154167000000001</v>
      </c>
      <c r="L2" s="61">
        <v>25.027415999999999</v>
      </c>
      <c r="M2" s="61">
        <v>38.928818</v>
      </c>
      <c r="N2" s="61">
        <v>2.1693418000000002</v>
      </c>
      <c r="O2" s="61">
        <v>21.773216000000001</v>
      </c>
      <c r="P2" s="61">
        <v>1223.0585000000001</v>
      </c>
      <c r="Q2" s="61">
        <v>47.397438000000001</v>
      </c>
      <c r="R2" s="61">
        <v>1055.7415000000001</v>
      </c>
      <c r="S2" s="61">
        <v>117.90593</v>
      </c>
      <c r="T2" s="61">
        <v>11254.025</v>
      </c>
      <c r="U2" s="61">
        <v>3.9116200999999999</v>
      </c>
      <c r="V2" s="61">
        <v>25.808312999999998</v>
      </c>
      <c r="W2" s="61">
        <v>368.57184000000001</v>
      </c>
      <c r="X2" s="61">
        <v>149.36415</v>
      </c>
      <c r="Y2" s="61">
        <v>2.4172159999999998</v>
      </c>
      <c r="Z2" s="61">
        <v>1.8681304000000001</v>
      </c>
      <c r="AA2" s="61">
        <v>16.972662</v>
      </c>
      <c r="AB2" s="61">
        <v>1.8907512</v>
      </c>
      <c r="AC2" s="61">
        <v>984.88059999999996</v>
      </c>
      <c r="AD2" s="61">
        <v>6.6937259999999998</v>
      </c>
      <c r="AE2" s="61">
        <v>2.8987026</v>
      </c>
      <c r="AF2" s="61">
        <v>1.6160592</v>
      </c>
      <c r="AG2" s="61">
        <v>771.35199999999998</v>
      </c>
      <c r="AH2" s="61">
        <v>390.19162</v>
      </c>
      <c r="AI2" s="61">
        <v>381.16037</v>
      </c>
      <c r="AJ2" s="61">
        <v>1146.2372</v>
      </c>
      <c r="AK2" s="61">
        <v>11809.197</v>
      </c>
      <c r="AL2" s="61">
        <v>391.92806999999999</v>
      </c>
      <c r="AM2" s="61">
        <v>4317.1629999999996</v>
      </c>
      <c r="AN2" s="61">
        <v>109.56316</v>
      </c>
      <c r="AO2" s="61">
        <v>16.737936000000001</v>
      </c>
      <c r="AP2" s="61">
        <v>13.533462</v>
      </c>
      <c r="AQ2" s="61">
        <v>3.2044739999999998</v>
      </c>
      <c r="AR2" s="61">
        <v>10.718802999999999</v>
      </c>
      <c r="AS2" s="61">
        <v>911.31304999999998</v>
      </c>
      <c r="AT2" s="61">
        <v>2.8668300000000001E-2</v>
      </c>
      <c r="AU2" s="61">
        <v>3.8022594000000001</v>
      </c>
      <c r="AV2" s="61">
        <v>168.32677000000001</v>
      </c>
      <c r="AW2" s="61">
        <v>68.244315999999998</v>
      </c>
      <c r="AX2" s="61">
        <v>0.11969079000000001</v>
      </c>
      <c r="AY2" s="61">
        <v>1.1036589000000001</v>
      </c>
      <c r="AZ2" s="61">
        <v>274.81223</v>
      </c>
      <c r="BA2" s="61">
        <v>27.586770000000001</v>
      </c>
      <c r="BB2" s="61">
        <v>10.420512</v>
      </c>
      <c r="BC2" s="61">
        <v>9.2922519999999995</v>
      </c>
      <c r="BD2" s="61">
        <v>7.8645873000000002</v>
      </c>
      <c r="BE2" s="61">
        <v>0.48789153000000002</v>
      </c>
      <c r="BF2" s="61">
        <v>2.4785824000000001</v>
      </c>
      <c r="BG2" s="61">
        <v>0</v>
      </c>
      <c r="BH2" s="61">
        <v>5.1062320000000001E-2</v>
      </c>
      <c r="BI2" s="61">
        <v>3.8551189999999999E-2</v>
      </c>
      <c r="BJ2" s="61">
        <v>0.12401267000000001</v>
      </c>
      <c r="BK2" s="61">
        <v>0</v>
      </c>
      <c r="BL2" s="61">
        <v>1.1057683</v>
      </c>
      <c r="BM2" s="61">
        <v>12.478961</v>
      </c>
      <c r="BN2" s="61">
        <v>4.2450336999999996</v>
      </c>
      <c r="BO2" s="61">
        <v>180.93062</v>
      </c>
      <c r="BP2" s="61">
        <v>37.600185000000003</v>
      </c>
      <c r="BQ2" s="61">
        <v>60.724269999999997</v>
      </c>
      <c r="BR2" s="61">
        <v>197.78886</v>
      </c>
      <c r="BS2" s="61">
        <v>19.908145999999999</v>
      </c>
      <c r="BT2" s="61">
        <v>50.808052000000004</v>
      </c>
      <c r="BU2" s="61">
        <v>3.4689234999999998E-3</v>
      </c>
      <c r="BV2" s="61">
        <v>2.0417724000000002E-2</v>
      </c>
      <c r="BW2" s="61">
        <v>3.1962682999999998</v>
      </c>
      <c r="BX2" s="61">
        <v>3.0339610000000001</v>
      </c>
      <c r="BY2" s="61">
        <v>0.106610574</v>
      </c>
      <c r="BZ2" s="61">
        <v>4.7349517000000002E-4</v>
      </c>
      <c r="CA2" s="61">
        <v>0.84389219999999998</v>
      </c>
      <c r="CB2" s="61">
        <v>9.0476110000000005E-3</v>
      </c>
      <c r="CC2" s="61">
        <v>7.6586656000000003E-2</v>
      </c>
      <c r="CD2" s="61">
        <v>0.8444391</v>
      </c>
      <c r="CE2" s="61">
        <v>2.9866096000000002E-2</v>
      </c>
      <c r="CF2" s="61">
        <v>0.15326017</v>
      </c>
      <c r="CG2" s="61">
        <v>4.9500000000000003E-7</v>
      </c>
      <c r="CH2" s="61">
        <v>1.5524361E-2</v>
      </c>
      <c r="CI2" s="61">
        <v>0</v>
      </c>
      <c r="CJ2" s="61">
        <v>1.9200261999999999</v>
      </c>
      <c r="CK2" s="61">
        <v>6.7274337999999999E-3</v>
      </c>
      <c r="CL2" s="61">
        <v>0.35383037000000001</v>
      </c>
      <c r="CM2" s="61">
        <v>11.208268</v>
      </c>
      <c r="CN2" s="61">
        <v>1762.0905</v>
      </c>
      <c r="CO2" s="61">
        <v>3159.1909999999998</v>
      </c>
      <c r="CP2" s="61">
        <v>1810.1962000000001</v>
      </c>
      <c r="CQ2" s="61">
        <v>783.02606000000003</v>
      </c>
      <c r="CR2" s="61">
        <v>309.87115</v>
      </c>
      <c r="CS2" s="61">
        <v>391.54912999999999</v>
      </c>
      <c r="CT2" s="61">
        <v>1739.7094999999999</v>
      </c>
      <c r="CU2" s="61">
        <v>1148.0327</v>
      </c>
      <c r="CV2" s="61">
        <v>1308.5899999999999</v>
      </c>
      <c r="CW2" s="61">
        <v>1310.9037000000001</v>
      </c>
      <c r="CX2" s="61">
        <v>375.62598000000003</v>
      </c>
      <c r="CY2" s="61">
        <v>2308.5817999999999</v>
      </c>
      <c r="CZ2" s="61">
        <v>1612.8135</v>
      </c>
      <c r="DA2" s="61">
        <v>2526.8694</v>
      </c>
      <c r="DB2" s="61">
        <v>2661.4485</v>
      </c>
      <c r="DC2" s="61">
        <v>3860.143</v>
      </c>
      <c r="DD2" s="61">
        <v>6419.2992999999997</v>
      </c>
      <c r="DE2" s="61">
        <v>1175.7411999999999</v>
      </c>
      <c r="DF2" s="61">
        <v>3194.8633</v>
      </c>
      <c r="DG2" s="61">
        <v>1383.6946</v>
      </c>
      <c r="DH2" s="61">
        <v>68.407470000000004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27.586770000000001</v>
      </c>
      <c r="B6">
        <f>BB2</f>
        <v>10.420512</v>
      </c>
      <c r="C6">
        <f>BC2</f>
        <v>9.2922519999999995</v>
      </c>
      <c r="D6">
        <f>BD2</f>
        <v>7.8645873000000002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9" sqref="K2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23294</v>
      </c>
      <c r="C2" s="56">
        <f ca="1">YEAR(TODAY())-YEAR(B2)+IF(TODAY()&gt;=DATE(YEAR(TODAY()),MONTH(B2),DAY(B2)),0,-1)</f>
        <v>59</v>
      </c>
      <c r="E2" s="52">
        <v>153.19999999999999</v>
      </c>
      <c r="F2" s="53" t="s">
        <v>39</v>
      </c>
      <c r="G2" s="52">
        <v>57.6</v>
      </c>
      <c r="H2" s="51" t="s">
        <v>41</v>
      </c>
      <c r="I2" s="72">
        <f>ROUND(G3/E3^2,1)</f>
        <v>24.5</v>
      </c>
    </row>
    <row r="3" spans="1:9" x14ac:dyDescent="0.3">
      <c r="E3" s="51">
        <f>E2/100</f>
        <v>1.5319999999999998</v>
      </c>
      <c r="F3" s="51" t="s">
        <v>40</v>
      </c>
      <c r="G3" s="51">
        <f>G2</f>
        <v>57.6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정명순, ID : H1310242)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07일 14:16:53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44868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153.19999999999999</v>
      </c>
      <c r="L12" s="124"/>
      <c r="M12" s="117">
        <f>'개인정보 및 신체계측 입력'!G2</f>
        <v>57.6</v>
      </c>
      <c r="N12" s="118"/>
      <c r="O12" s="113" t="s">
        <v>271</v>
      </c>
      <c r="P12" s="107"/>
      <c r="Q12" s="90">
        <f>'개인정보 및 신체계측 입력'!I2</f>
        <v>24.5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정명순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70.924999999999997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10.946999999999999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18.128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12.5</v>
      </c>
      <c r="L72" s="36" t="s">
        <v>53</v>
      </c>
      <c r="M72" s="36">
        <f>ROUND('DRIs DATA'!K8,1)</f>
        <v>31.6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140.77000000000001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215.07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149.36000000000001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126.05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96.42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787.28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167.38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2022-11-07T05:36:15Z</dcterms:modified>
</cp:coreProperties>
</file>