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<sst xmlns="http://schemas.openxmlformats.org/spreadsheetml/2006/main" count="692" uniqueCount="337">
  <si>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</si>
  <si>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</si>
  <si>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</si>
  <si>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</si>
  <si>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</si>
  <si>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</si>
  <si>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</si>
  <si>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</si>
  <si>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</si>
  <si>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</si>
  <si>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</si>
  <si>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</si>
  <si>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</si>
  <si>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</si>
  <si>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</si>
  <si>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</si>
  <si>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</si>
  <si>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</si>
  <si>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</si>
  <si>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</si>
  <si>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</si>
  <si>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</si>
  <si>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</si>
  <si>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</si>
  <si>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</si>
  <si>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</si>
  <si>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</si>
  <si>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</si>
  <si>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</si>
  <si>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</si>
  <si>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</si>
  <si>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</si>
  <si>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</si>
  <si>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</si>
  <si>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</si>
  <si>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</si>
  <si>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</si>
  <si>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</si>
  <si>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</si>
  <si>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</si>
  <si>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</si>
  <si>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</si>
  <si>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</si>
  <si>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</si>
  <si>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</si>
  <si>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</si>
  <si>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</si>
  <si>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</si>
  <si>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</si>
  <si>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</si>
  <si>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</si>
  <si>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</si>
  <si>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</si>
  <si>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</si>
  <si>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</si>
  <si>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</si>
  <si>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</si>
  <si>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</si>
  <si>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</si>
  <si>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</si>
  <si>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</si>
  <si>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</si>
  <si>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</si>
  <si>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</si>
  <si>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</si>
  <si>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</si>
  <si>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</si>
  <si>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</si>
  <si>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</si>
  <si>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</si>
  <si>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</si>
  <si>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</si>
  <si>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</si>
  <si>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</si>
  <si>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</si>
  <si>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</si>
  <si>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</si>
  <si>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</si>
  <si>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</si>
  <si>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</si>
  <si>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</si>
  <si>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</si>
  <si>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</si>
  <si>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</si>
  <si>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</si>
  <si>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</si>
  <si>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</si>
  <si>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</si>
  <si>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</si>
  <si>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</si>
  <si>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</si>
  <si>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</si>
  <si>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</si>
  <si>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</si>
  <si>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</si>
  <si>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</si>
  <si>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</si>
  <si>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</si>
  <si>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</si>
  <si>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</si>
  <si>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</si>
  <si>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</si>
  <si>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</si>
  <si>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</si>
  <si>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</si>
  <si>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</si>
  <si>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</si>
  <si>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</si>
  <si>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</si>
  <si>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</si>
  <si>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</si>
  <si>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</si>
  <si>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</si>
  <si>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</si>
  <si>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</si>
  <si>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</si>
  <si>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</si>
  <si>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</si>
  <si>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</si>
  <si>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</si>
  <si>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</si>
  <si>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</si>
  <si>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</si>
  <si>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</si>
  <si>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</si>
  <si>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</si>
  <si>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</si>
  <si>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</si>
  <si>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</si>
  <si>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</si>
  <si>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</si>
  <si>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</si>
  <si>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</si>
  <si>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</si>
  <si>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</si>
  <si>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</si>
  <si>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</si>
  <si>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</si>
  <si>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</si>
  <si>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</si>
  <si>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</si>
  <si>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</si>
  <si>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</si>
  <si>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</si>
  <si>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</si>
  <si>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</si>
  <si>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</si>
  <si>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</si>
  <si>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</si>
  <si>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</si>
  <si>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</si>
  <si>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</si>
  <si>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</si>
  <si>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</si>
  <si>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</si>
  <si>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</si>
  <si>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</si>
  <si>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</si>
  <si>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</si>
  <si>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</si>
  <si>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</si>
  <si>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</si>
  <si>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</si>
  <si>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</si>
  <si>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</si>
  <si>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</si>
  <si>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</si>
  <si>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</si>
  <si>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</si>
  <si>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</si>
  <si>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</si>
  <si>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</si>
  <si>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</si>
  <si>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</si>
  <si>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</si>
  <si>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</si>
  <si>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</si>
  <si>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</si>
  <si>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</si>
  <si>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</si>
  <si>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</si>
  <si>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</si>
  <si>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</si>
  <si>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</si>
  <si>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</si>
  <si>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</si>
  <si>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</si>
  <si>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</si>
  <si>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</si>
  <si>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</si>
  <si>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</si>
  <si>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</si>
  <si>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</si>
  <si>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</si>
  <si>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</si>
  <si>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</si>
  <si>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</si>
  <si>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</si>
  <si>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</si>
  <si>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</si>
  <si>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</si>
  <si>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</si>
  <si>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</si>
  <si>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</si>
  <si>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</si>
  <si>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</si>
  <si>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</si>
  <si>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</si>
  <si>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</si>
  <si>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</si>
  <si>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</si>
  <si>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</si>
  <si>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</si>
  <si>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</si>
  <si>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</si>
  <si>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</si>
  <si>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</si>
  <si>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</si>
  <si>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</si>
  <si>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</si>
  <si>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</si>
  <si>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</si>
  <si>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</si>
  <si>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</si>
  <si>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</si>
  <si>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</si>
  <si>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</si>
  <si>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</si>
  <si>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</si>
  <si>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</si>
  <si>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</si>
  <si>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</si>
  <si>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</si>
  <si>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</si>
  <si>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</si>
  <si>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</si>
  <si>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</si>
  <si>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</si>
  <si>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</si>
  <si>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</si>
  <si>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</si>
  <si>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</si>
  <si>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</si>
  <si>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</si>
  <si>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</si>
  <si>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</si>
  <si>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</si>
  <si>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</si>
  <si>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</si>
  <si>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</si>
  <si>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</si>
  <si>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</si>
  <si>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</si>
  <si>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</si>
  <si>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</si>
  <si>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</si>
  <si>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</si>
  <si>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</si>
  <si>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</si>
  <si>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</si>
  <si>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</si>
  <si>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</si>
  <si>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</si>
  <si>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</si>
  <si>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</si>
  <si>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</si>
  <si>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</si>
  <si>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</si>
  <si>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</si>
  <si>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</si>
  <si>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</si>
  <si>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</si>
  <si>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</si>
  <si>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</si>
  <si>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</si>
  <si>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</si>
  <si>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</si>
  <si>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</si>
  <si>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</si>
  <si>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</si>
  <si>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</si>
  <si>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</si>
  <si>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</si>
  <si>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</si>
  <si>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</si>
  <si>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</si>
  <si>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</si>
  <si>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</si>
  <si>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</si>
  <si>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</si>
  <si>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</si>
  <si>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</si>
  <si>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</si>
  <si>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</si>
  <si>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</si>
  <si>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</si>
  <si>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</si>
  <si>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</si>
  <si>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</si>
  <si>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</si>
  <si>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</si>
  <si>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</si>
  <si>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</si>
  <si>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</si>
  <si>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</si>
  <si>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정보</t>
    <phoneticPr fontId="1" type="noConversion"/>
  </si>
  <si>
    <t>n-6불포화</t>
    <phoneticPr fontId="1" type="noConversion"/>
  </si>
  <si>
    <t>평균필요량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</si>
  <si>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</si>
  <si>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</si>
  <si>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</si>
  <si>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</si>
  <si>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</si>
  <si>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</si>
  <si>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</si>
  <si>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</si>
  <si>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</si>
  <si>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</si>
  <si>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</si>
  <si>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</si>
  <si>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</si>
  <si>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</si>
  <si>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</si>
  <si>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</si>
  <si>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비타민E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</si>
  <si>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</si>
  <si>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</si>
  <si>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</si>
  <si>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</si>
  <si>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</si>
  <si>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</si>
  <si>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H1310244</t>
  </si>
  <si>
    <t>차병보</t>
  </si>
  <si>
    <t>M</t>
  </si>
  <si>
    <t>(설문지 : FFQ 95문항 설문지, 사용자 : 차병보, ID : H1310244)</t>
  </si>
  <si>
    <t>2022년 11월 15일 14:50:17</t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</si>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</sst>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72.501679999999993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764568"/>
        <c:axId val="426764960"/>
      </c:barChart>
      <c:catAx>
        <c:axId val="42676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764960"/>
        <c:crosses val="autoZero"/>
        <c:auto val="1"/>
        <c:lblAlgn val="ctr"/>
        <c:lblOffset val="100"/>
        <c:noMultiLvlLbl val="0"/>
      </c:catAx>
      <c:valAx>
        <c:axId val="42676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76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2.6729783999999999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562360"/>
        <c:axId val="111057368"/>
      </c:barChart>
      <c:catAx>
        <c:axId val="54756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57368"/>
        <c:crosses val="autoZero"/>
        <c:auto val="1"/>
        <c:lblAlgn val="ctr"/>
        <c:lblOffset val="100"/>
        <c:noMultiLvlLbl val="0"/>
      </c:catAx>
      <c:valAx>
        <c:axId val="11105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56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0.86714195999999999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055800"/>
        <c:axId val="111054232"/>
      </c:barChart>
      <c:catAx>
        <c:axId val="11105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54232"/>
        <c:crosses val="autoZero"/>
        <c:auto val="1"/>
        <c:lblAlgn val="ctr"/>
        <c:lblOffset val="100"/>
        <c:noMultiLvlLbl val="0"/>
      </c:catAx>
      <c:valAx>
        <c:axId val="11105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05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1111.7697000000001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056584"/>
        <c:axId val="111054624"/>
      </c:barChart>
      <c:catAx>
        <c:axId val="11105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54624"/>
        <c:crosses val="autoZero"/>
        <c:auto val="1"/>
        <c:lblAlgn val="ctr"/>
        <c:lblOffset val="100"/>
        <c:noMultiLvlLbl val="0"/>
      </c:catAx>
      <c:valAx>
        <c:axId val="11105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05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2864.8755000000001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056192"/>
        <c:axId val="111053840"/>
      </c:barChart>
      <c:catAx>
        <c:axId val="11105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053840"/>
        <c:crosses val="autoZero"/>
        <c:auto val="1"/>
        <c:lblAlgn val="ctr"/>
        <c:lblOffset val="100"/>
        <c:noMultiLvlLbl val="0"/>
      </c:catAx>
      <c:valAx>
        <c:axId val="1110538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0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59.969704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398768"/>
        <c:axId val="570397200"/>
      </c:barChart>
      <c:catAx>
        <c:axId val="57039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397200"/>
        <c:crosses val="autoZero"/>
        <c:auto val="1"/>
        <c:lblAlgn val="ctr"/>
        <c:lblOffset val="100"/>
        <c:noMultiLvlLbl val="0"/>
      </c:catAx>
      <c:valAx>
        <c:axId val="57039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39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133.63151999999999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401120"/>
        <c:axId val="570402296"/>
      </c:barChart>
      <c:catAx>
        <c:axId val="5704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402296"/>
        <c:crosses val="autoZero"/>
        <c:auto val="1"/>
        <c:lblAlgn val="ctr"/>
        <c:lblOffset val="100"/>
        <c:noMultiLvlLbl val="0"/>
      </c:catAx>
      <c:valAx>
        <c:axId val="570402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4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11.553240000000001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399552"/>
        <c:axId val="570400336"/>
      </c:barChart>
      <c:catAx>
        <c:axId val="57039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400336"/>
        <c:crosses val="autoZero"/>
        <c:auto val="1"/>
        <c:lblAlgn val="ctr"/>
        <c:lblOffset val="100"/>
        <c:noMultiLvlLbl val="0"/>
      </c:catAx>
      <c:valAx>
        <c:axId val="570400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39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784.50620000000004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399944"/>
        <c:axId val="570401512"/>
      </c:barChart>
      <c:catAx>
        <c:axId val="57039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401512"/>
        <c:crosses val="autoZero"/>
        <c:auto val="1"/>
        <c:lblAlgn val="ctr"/>
        <c:lblOffset val="100"/>
        <c:noMultiLvlLbl val="0"/>
      </c:catAx>
      <c:valAx>
        <c:axId val="570401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39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8.8824529999999999E-2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402688"/>
        <c:axId val="570403080"/>
      </c:barChart>
      <c:catAx>
        <c:axId val="57040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403080"/>
        <c:crosses val="autoZero"/>
        <c:auto val="1"/>
        <c:lblAlgn val="ctr"/>
        <c:lblOffset val="100"/>
        <c:noMultiLvlLbl val="0"/>
      </c:catAx>
      <c:valAx>
        <c:axId val="57040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4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2.3521809999999999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396808"/>
        <c:axId val="570397592"/>
      </c:barChart>
      <c:catAx>
        <c:axId val="57039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397592"/>
        <c:crosses val="autoZero"/>
        <c:auto val="1"/>
        <c:lblAlgn val="ctr"/>
        <c:lblOffset val="100"/>
        <c:noMultiLvlLbl val="0"/>
      </c:catAx>
      <c:valAx>
        <c:axId val="570397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39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23.187899999999999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561968"/>
        <c:axId val="547565888"/>
      </c:barChart>
      <c:catAx>
        <c:axId val="54756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565888"/>
        <c:crosses val="autoZero"/>
        <c:auto val="1"/>
        <c:lblAlgn val="ctr"/>
        <c:lblOffset val="100"/>
        <c:noMultiLvlLbl val="0"/>
      </c:catAx>
      <c:valAx>
        <c:axId val="54756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56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190.58385000000001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493192"/>
        <c:axId val="576495936"/>
      </c:barChart>
      <c:catAx>
        <c:axId val="57649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495936"/>
        <c:crosses val="autoZero"/>
        <c:auto val="1"/>
        <c:lblAlgn val="ctr"/>
        <c:lblOffset val="100"/>
        <c:noMultiLvlLbl val="0"/>
      </c:catAx>
      <c:valAx>
        <c:axId val="57649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49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82.134119999999996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490840"/>
        <c:axId val="576490448"/>
      </c:barChart>
      <c:catAx>
        <c:axId val="57649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490448"/>
        <c:crosses val="autoZero"/>
        <c:auto val="1"/>
        <c:lblAlgn val="ctr"/>
        <c:lblOffset val="100"/>
        <c:noMultiLvlLbl val="0"/>
      </c:catAx>
      <c:valAx>
        <c:axId val="57649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49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5.383</c:v>
                </c:pt>
                <c:pt idx="1">
                  <c:v>17.274000000000001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6493976"/>
        <c:axId val="576494368"/>
      </c:barChart>
      <c:catAx>
        <c:axId val="576493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494368"/>
        <c:crosses val="autoZero"/>
        <c:auto val="1"/>
        <c:lblAlgn val="ctr"/>
        <c:lblOffset val="100"/>
        <c:noMultiLvlLbl val="0"/>
      </c:catAx>
      <c:valAx>
        <c:axId val="57649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49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11.427762</c:v>
                </c:pt>
                <c:pt idx="1">
                  <c:v>14.351604</c:v>
                </c:pt>
                <c:pt idx="2">
                  <c:v>13.696451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519.73535000000004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495152"/>
        <c:axId val="576495544"/>
      </c:barChart>
      <c:catAx>
        <c:axId val="57649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495544"/>
        <c:crosses val="autoZero"/>
        <c:auto val="1"/>
        <c:lblAlgn val="ctr"/>
        <c:lblOffset val="100"/>
        <c:noMultiLvlLbl val="0"/>
      </c:catAx>
      <c:valAx>
        <c:axId val="576495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49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17.966404000000001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496720"/>
        <c:axId val="576492016"/>
      </c:barChart>
      <c:catAx>
        <c:axId val="57649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492016"/>
        <c:crosses val="autoZero"/>
        <c:auto val="1"/>
        <c:lblAlgn val="ctr"/>
        <c:lblOffset val="100"/>
        <c:noMultiLvlLbl val="0"/>
      </c:catAx>
      <c:valAx>
        <c:axId val="57649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49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61.712000000000003</c:v>
                </c:pt>
                <c:pt idx="1">
                  <c:v>15.641</c:v>
                </c:pt>
                <c:pt idx="2">
                  <c:v>22.646999999999998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6492800"/>
        <c:axId val="576497504"/>
      </c:barChart>
      <c:catAx>
        <c:axId val="57649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497504"/>
        <c:crosses val="autoZero"/>
        <c:auto val="1"/>
        <c:lblAlgn val="ctr"/>
        <c:lblOffset val="100"/>
        <c:noMultiLvlLbl val="0"/>
      </c:catAx>
      <c:valAx>
        <c:axId val="57649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49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1632.8956000000001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497896"/>
        <c:axId val="570397984"/>
      </c:barChart>
      <c:catAx>
        <c:axId val="57649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397984"/>
        <c:crosses val="autoZero"/>
        <c:auto val="1"/>
        <c:lblAlgn val="ctr"/>
        <c:lblOffset val="100"/>
        <c:noMultiLvlLbl val="0"/>
      </c:catAx>
      <c:valAx>
        <c:axId val="57039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49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91.066550000000007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84328"/>
        <c:axId val="571978448"/>
      </c:barChart>
      <c:catAx>
        <c:axId val="57198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78448"/>
        <c:crosses val="autoZero"/>
        <c:auto val="1"/>
        <c:lblAlgn val="ctr"/>
        <c:lblOffset val="100"/>
        <c:noMultiLvlLbl val="0"/>
      </c:catAx>
      <c:valAx>
        <c:axId val="57197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8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441.05002000000002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82760"/>
        <c:axId val="571980016"/>
      </c:barChart>
      <c:catAx>
        <c:axId val="57198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80016"/>
        <c:crosses val="autoZero"/>
        <c:auto val="1"/>
        <c:lblAlgn val="ctr"/>
        <c:lblOffset val="100"/>
        <c:noMultiLvlLbl val="0"/>
      </c:catAx>
      <c:valAx>
        <c:axId val="5719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8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4.1427044999999998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561576"/>
        <c:axId val="547563536"/>
      </c:barChart>
      <c:catAx>
        <c:axId val="54756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563536"/>
        <c:crosses val="autoZero"/>
        <c:auto val="1"/>
        <c:lblAlgn val="ctr"/>
        <c:lblOffset val="100"/>
        <c:noMultiLvlLbl val="0"/>
      </c:catAx>
      <c:valAx>
        <c:axId val="54756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561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4514.6530000000002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81192"/>
        <c:axId val="571984720"/>
      </c:barChart>
      <c:catAx>
        <c:axId val="5719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84720"/>
        <c:crosses val="autoZero"/>
        <c:auto val="1"/>
        <c:lblAlgn val="ctr"/>
        <c:lblOffset val="100"/>
        <c:noMultiLvlLbl val="0"/>
      </c:catAx>
      <c:valAx>
        <c:axId val="57198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15.249777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80800"/>
        <c:axId val="571985896"/>
      </c:barChart>
      <c:catAx>
        <c:axId val="57198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85896"/>
        <c:crosses val="autoZero"/>
        <c:auto val="1"/>
        <c:lblAlgn val="ctr"/>
        <c:lblOffset val="100"/>
        <c:noMultiLvlLbl val="0"/>
      </c:catAx>
      <c:valAx>
        <c:axId val="57198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1.8864578000000001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983544"/>
        <c:axId val="571983936"/>
      </c:barChart>
      <c:catAx>
        <c:axId val="5719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983936"/>
        <c:crosses val="autoZero"/>
        <c:auto val="1"/>
        <c:lblAlgn val="ctr"/>
        <c:lblOffset val="100"/>
        <c:noMultiLvlLbl val="0"/>
      </c:catAx>
      <c:valAx>
        <c:axId val="57198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9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232.32026999999999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560792"/>
        <c:axId val="529982552"/>
      </c:barChart>
      <c:catAx>
        <c:axId val="54756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82552"/>
        <c:crosses val="autoZero"/>
        <c:auto val="1"/>
        <c:lblAlgn val="ctr"/>
        <c:lblOffset val="100"/>
        <c:noMultiLvlLbl val="0"/>
      </c:catAx>
      <c:valAx>
        <c:axId val="52998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56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1.5003804000000001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80200"/>
        <c:axId val="425452232"/>
      </c:barChart>
      <c:catAx>
        <c:axId val="52998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452232"/>
        <c:crosses val="autoZero"/>
        <c:auto val="1"/>
        <c:lblAlgn val="ctr"/>
        <c:lblOffset val="100"/>
        <c:noMultiLvlLbl val="0"/>
      </c:catAx>
      <c:valAx>
        <c:axId val="425452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8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15.601815999999999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289544"/>
        <c:axId val="573291112"/>
      </c:barChart>
      <c:catAx>
        <c:axId val="57328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291112"/>
        <c:crosses val="autoZero"/>
        <c:auto val="1"/>
        <c:lblAlgn val="ctr"/>
        <c:lblOffset val="100"/>
        <c:noMultiLvlLbl val="0"/>
      </c:catAx>
      <c:valAx>
        <c:axId val="57329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28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1.8864578000000001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289152"/>
        <c:axId val="573289936"/>
      </c:barChart>
      <c:catAx>
        <c:axId val="57328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289936"/>
        <c:crosses val="autoZero"/>
        <c:auto val="1"/>
        <c:lblAlgn val="ctr"/>
        <c:lblOffset val="100"/>
        <c:noMultiLvlLbl val="0"/>
      </c:catAx>
      <c:valAx>
        <c:axId val="57328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28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527.49530000000004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290720"/>
        <c:axId val="573291504"/>
      </c:barChart>
      <c:catAx>
        <c:axId val="5732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291504"/>
        <c:crosses val="autoZero"/>
        <c:auto val="1"/>
        <c:lblAlgn val="ctr"/>
        <c:lblOffset val="100"/>
        <c:noMultiLvlLbl val="0"/>
      </c:catAx>
      <c:valAx>
        <c:axId val="57329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2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11.856719999999999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564712"/>
        <c:axId val="547560008"/>
      </c:barChart>
      <c:catAx>
        <c:axId val="54756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560008"/>
        <c:crosses val="autoZero"/>
        <c:auto val="1"/>
        <c:lblAlgn val="ctr"/>
        <c:lblOffset val="100"/>
        <c:noMultiLvlLbl val="0"/>
      </c:catAx>
      <c:valAx>
        <c:axId val="54756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56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차병보, ID : H1310244)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15일 14:50:17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1632.8956000000001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72.501679999999993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23.187899999999999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61.712000000000003</v>
      </c>
      <c r="G8" s="59">
        <f>'DRIs DATA 입력'!G8</f>
        <v>15.641</v>
      </c>
      <c r="H8" s="59">
        <f>'DRIs DATA 입력'!H8</f>
        <v>22.646999999999998</v>
      </c>
      <c r="I8" s="46"/>
      <c r="J8" s="59" t="s">
        <v>216</v>
      </c>
      <c r="K8" s="59">
        <f>'DRIs DATA 입력'!K8</f>
        <v>5.383</v>
      </c>
      <c r="L8" s="59">
        <f>'DRIs DATA 입력'!L8</f>
        <v>17.274000000000001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519.73535000000004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17.966404000000001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4.1427044999999998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232.32026999999999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91.066550000000007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1.5589869999999999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1.5003804000000001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15.601815999999999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1.8864578000000001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527.49530000000004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11.856719999999999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2.6729783999999999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0.86714195999999999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441.05002000000002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1111.7697000000001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4514.6530000000002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2864.8755000000001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59.969704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133.63151999999999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15.249777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11.553240000000001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784.50620000000004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8.8824529999999999E-2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2.3521809999999999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190.58385000000001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82.134119999999996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7" sqref="E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334</v>
      </c>
      <c r="G1" s="62" t="s">
        <v>277</v>
      </c>
      <c r="H1" s="61" t="s">
        <v>335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322</v>
      </c>
      <c r="H5" s="65" t="s">
        <v>46</v>
      </c>
      <c r="J5" s="65"/>
      <c r="K5" s="65" t="s">
        <v>323</v>
      </c>
      <c r="L5" s="65" t="s">
        <v>306</v>
      </c>
      <c r="N5" s="65"/>
      <c r="O5" s="65" t="s">
        <v>307</v>
      </c>
      <c r="P5" s="65" t="s">
        <v>284</v>
      </c>
      <c r="Q5" s="65" t="s">
        <v>285</v>
      </c>
      <c r="R5" s="65" t="s">
        <v>286</v>
      </c>
      <c r="S5" s="65" t="s">
        <v>283</v>
      </c>
      <c r="U5" s="65"/>
      <c r="V5" s="65" t="s">
        <v>307</v>
      </c>
      <c r="W5" s="65" t="s">
        <v>284</v>
      </c>
      <c r="X5" s="65" t="s">
        <v>285</v>
      </c>
      <c r="Y5" s="65" t="s">
        <v>286</v>
      </c>
      <c r="Z5" s="65" t="s">
        <v>283</v>
      </c>
    </row>
    <row r="6" spans="1:27" x14ac:dyDescent="0.3">
      <c r="A6" s="65" t="s">
        <v>308</v>
      </c>
      <c r="B6" s="65">
        <v>2000</v>
      </c>
      <c r="C6" s="65">
        <v>1632.8956000000001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309</v>
      </c>
      <c r="O6" s="65">
        <v>45</v>
      </c>
      <c r="P6" s="65">
        <v>55</v>
      </c>
      <c r="Q6" s="65">
        <v>0</v>
      </c>
      <c r="R6" s="65">
        <v>0</v>
      </c>
      <c r="S6" s="65">
        <v>72.501679999999993</v>
      </c>
      <c r="U6" s="65" t="s">
        <v>310</v>
      </c>
      <c r="V6" s="65">
        <v>0</v>
      </c>
      <c r="W6" s="65">
        <v>0</v>
      </c>
      <c r="X6" s="65">
        <v>25</v>
      </c>
      <c r="Y6" s="65">
        <v>0</v>
      </c>
      <c r="Z6" s="65">
        <v>23.187899999999999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289</v>
      </c>
      <c r="F8" s="65">
        <v>61.712000000000003</v>
      </c>
      <c r="G8" s="65">
        <v>15.641</v>
      </c>
      <c r="H8" s="65">
        <v>22.646999999999998</v>
      </c>
      <c r="J8" s="65" t="s">
        <v>289</v>
      </c>
      <c r="K8" s="65">
        <v>5.383</v>
      </c>
      <c r="L8" s="65">
        <v>17.274000000000001</v>
      </c>
    </row>
    <row r="13" spans="1:27" x14ac:dyDescent="0.3">
      <c r="A13" s="70" t="s">
        <v>290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291</v>
      </c>
      <c r="B14" s="69"/>
      <c r="C14" s="69"/>
      <c r="D14" s="69"/>
      <c r="E14" s="69"/>
      <c r="F14" s="69"/>
      <c r="H14" s="69" t="s">
        <v>324</v>
      </c>
      <c r="I14" s="69"/>
      <c r="J14" s="69"/>
      <c r="K14" s="69"/>
      <c r="L14" s="69"/>
      <c r="M14" s="69"/>
      <c r="O14" s="69" t="s">
        <v>311</v>
      </c>
      <c r="P14" s="69"/>
      <c r="Q14" s="69"/>
      <c r="R14" s="69"/>
      <c r="S14" s="69"/>
      <c r="T14" s="69"/>
      <c r="V14" s="69" t="s">
        <v>312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307</v>
      </c>
      <c r="C15" s="65" t="s">
        <v>284</v>
      </c>
      <c r="D15" s="65" t="s">
        <v>285</v>
      </c>
      <c r="E15" s="65" t="s">
        <v>286</v>
      </c>
      <c r="F15" s="65" t="s">
        <v>283</v>
      </c>
      <c r="H15" s="65"/>
      <c r="I15" s="65" t="s">
        <v>307</v>
      </c>
      <c r="J15" s="65" t="s">
        <v>284</v>
      </c>
      <c r="K15" s="65" t="s">
        <v>285</v>
      </c>
      <c r="L15" s="65" t="s">
        <v>286</v>
      </c>
      <c r="M15" s="65" t="s">
        <v>283</v>
      </c>
      <c r="O15" s="65"/>
      <c r="P15" s="65" t="s">
        <v>307</v>
      </c>
      <c r="Q15" s="65" t="s">
        <v>284</v>
      </c>
      <c r="R15" s="65" t="s">
        <v>285</v>
      </c>
      <c r="S15" s="65" t="s">
        <v>286</v>
      </c>
      <c r="T15" s="65" t="s">
        <v>283</v>
      </c>
      <c r="V15" s="65"/>
      <c r="W15" s="65" t="s">
        <v>307</v>
      </c>
      <c r="X15" s="65" t="s">
        <v>284</v>
      </c>
      <c r="Y15" s="65" t="s">
        <v>285</v>
      </c>
      <c r="Z15" s="65" t="s">
        <v>286</v>
      </c>
      <c r="AA15" s="65" t="s">
        <v>283</v>
      </c>
    </row>
    <row r="16" spans="1:27" x14ac:dyDescent="0.3">
      <c r="A16" s="65" t="s">
        <v>292</v>
      </c>
      <c r="B16" s="65">
        <v>500</v>
      </c>
      <c r="C16" s="65">
        <v>700</v>
      </c>
      <c r="D16" s="65">
        <v>0</v>
      </c>
      <c r="E16" s="65">
        <v>3000</v>
      </c>
      <c r="F16" s="65">
        <v>519.73535000000004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17.966404000000001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4.1427044999999998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232.32026999999999</v>
      </c>
    </row>
    <row r="23" spans="1:62" x14ac:dyDescent="0.3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294</v>
      </c>
      <c r="B24" s="69"/>
      <c r="C24" s="69"/>
      <c r="D24" s="69"/>
      <c r="E24" s="69"/>
      <c r="F24" s="69"/>
      <c r="H24" s="69" t="s">
        <v>295</v>
      </c>
      <c r="I24" s="69"/>
      <c r="J24" s="69"/>
      <c r="K24" s="69"/>
      <c r="L24" s="69"/>
      <c r="M24" s="69"/>
      <c r="O24" s="69" t="s">
        <v>296</v>
      </c>
      <c r="P24" s="69"/>
      <c r="Q24" s="69"/>
      <c r="R24" s="69"/>
      <c r="S24" s="69"/>
      <c r="T24" s="69"/>
      <c r="V24" s="69" t="s">
        <v>325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297</v>
      </c>
      <c r="AR24" s="69"/>
      <c r="AS24" s="69"/>
      <c r="AT24" s="69"/>
      <c r="AU24" s="69"/>
      <c r="AV24" s="69"/>
      <c r="AX24" s="69" t="s">
        <v>326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307</v>
      </c>
      <c r="C25" s="65" t="s">
        <v>284</v>
      </c>
      <c r="D25" s="65" t="s">
        <v>285</v>
      </c>
      <c r="E25" s="65" t="s">
        <v>286</v>
      </c>
      <c r="F25" s="65" t="s">
        <v>283</v>
      </c>
      <c r="H25" s="65"/>
      <c r="I25" s="65" t="s">
        <v>307</v>
      </c>
      <c r="J25" s="65" t="s">
        <v>284</v>
      </c>
      <c r="K25" s="65" t="s">
        <v>285</v>
      </c>
      <c r="L25" s="65" t="s">
        <v>286</v>
      </c>
      <c r="M25" s="65" t="s">
        <v>283</v>
      </c>
      <c r="O25" s="65"/>
      <c r="P25" s="65" t="s">
        <v>307</v>
      </c>
      <c r="Q25" s="65" t="s">
        <v>284</v>
      </c>
      <c r="R25" s="65" t="s">
        <v>285</v>
      </c>
      <c r="S25" s="65" t="s">
        <v>286</v>
      </c>
      <c r="T25" s="65" t="s">
        <v>283</v>
      </c>
      <c r="V25" s="65"/>
      <c r="W25" s="65" t="s">
        <v>307</v>
      </c>
      <c r="X25" s="65" t="s">
        <v>284</v>
      </c>
      <c r="Y25" s="65" t="s">
        <v>285</v>
      </c>
      <c r="Z25" s="65" t="s">
        <v>286</v>
      </c>
      <c r="AA25" s="65" t="s">
        <v>283</v>
      </c>
      <c r="AC25" s="65"/>
      <c r="AD25" s="65" t="s">
        <v>307</v>
      </c>
      <c r="AE25" s="65" t="s">
        <v>284</v>
      </c>
      <c r="AF25" s="65" t="s">
        <v>285</v>
      </c>
      <c r="AG25" s="65" t="s">
        <v>286</v>
      </c>
      <c r="AH25" s="65" t="s">
        <v>283</v>
      </c>
      <c r="AJ25" s="65"/>
      <c r="AK25" s="65" t="s">
        <v>307</v>
      </c>
      <c r="AL25" s="65" t="s">
        <v>284</v>
      </c>
      <c r="AM25" s="65" t="s">
        <v>285</v>
      </c>
      <c r="AN25" s="65" t="s">
        <v>286</v>
      </c>
      <c r="AO25" s="65" t="s">
        <v>283</v>
      </c>
      <c r="AQ25" s="65"/>
      <c r="AR25" s="65" t="s">
        <v>307</v>
      </c>
      <c r="AS25" s="65" t="s">
        <v>284</v>
      </c>
      <c r="AT25" s="65" t="s">
        <v>285</v>
      </c>
      <c r="AU25" s="65" t="s">
        <v>286</v>
      </c>
      <c r="AV25" s="65" t="s">
        <v>283</v>
      </c>
      <c r="AX25" s="65"/>
      <c r="AY25" s="65" t="s">
        <v>307</v>
      </c>
      <c r="AZ25" s="65" t="s">
        <v>284</v>
      </c>
      <c r="BA25" s="65" t="s">
        <v>285</v>
      </c>
      <c r="BB25" s="65" t="s">
        <v>286</v>
      </c>
      <c r="BC25" s="65" t="s">
        <v>283</v>
      </c>
      <c r="BE25" s="65"/>
      <c r="BF25" s="65" t="s">
        <v>307</v>
      </c>
      <c r="BG25" s="65" t="s">
        <v>284</v>
      </c>
      <c r="BH25" s="65" t="s">
        <v>285</v>
      </c>
      <c r="BI25" s="65" t="s">
        <v>286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91.066550000000007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1.5589869999999999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1.5003804000000001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15.601815999999999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1.8864578000000001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527.49530000000004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11.856719999999999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2.6729783999999999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0.86714195999999999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307</v>
      </c>
      <c r="C35" s="65" t="s">
        <v>284</v>
      </c>
      <c r="D35" s="65" t="s">
        <v>285</v>
      </c>
      <c r="E35" s="65" t="s">
        <v>286</v>
      </c>
      <c r="F35" s="65" t="s">
        <v>283</v>
      </c>
      <c r="H35" s="65"/>
      <c r="I35" s="65" t="s">
        <v>307</v>
      </c>
      <c r="J35" s="65" t="s">
        <v>284</v>
      </c>
      <c r="K35" s="65" t="s">
        <v>285</v>
      </c>
      <c r="L35" s="65" t="s">
        <v>286</v>
      </c>
      <c r="M35" s="65" t="s">
        <v>283</v>
      </c>
      <c r="O35" s="65"/>
      <c r="P35" s="65" t="s">
        <v>307</v>
      </c>
      <c r="Q35" s="65" t="s">
        <v>284</v>
      </c>
      <c r="R35" s="65" t="s">
        <v>285</v>
      </c>
      <c r="S35" s="65" t="s">
        <v>286</v>
      </c>
      <c r="T35" s="65" t="s">
        <v>283</v>
      </c>
      <c r="V35" s="65"/>
      <c r="W35" s="65" t="s">
        <v>307</v>
      </c>
      <c r="X35" s="65" t="s">
        <v>284</v>
      </c>
      <c r="Y35" s="65" t="s">
        <v>285</v>
      </c>
      <c r="Z35" s="65" t="s">
        <v>286</v>
      </c>
      <c r="AA35" s="65" t="s">
        <v>283</v>
      </c>
      <c r="AC35" s="65"/>
      <c r="AD35" s="65" t="s">
        <v>307</v>
      </c>
      <c r="AE35" s="65" t="s">
        <v>284</v>
      </c>
      <c r="AF35" s="65" t="s">
        <v>285</v>
      </c>
      <c r="AG35" s="65" t="s">
        <v>286</v>
      </c>
      <c r="AH35" s="65" t="s">
        <v>283</v>
      </c>
      <c r="AJ35" s="65"/>
      <c r="AK35" s="65" t="s">
        <v>307</v>
      </c>
      <c r="AL35" s="65" t="s">
        <v>284</v>
      </c>
      <c r="AM35" s="65" t="s">
        <v>285</v>
      </c>
      <c r="AN35" s="65" t="s">
        <v>286</v>
      </c>
      <c r="AO35" s="65" t="s">
        <v>283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441.05002000000002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1111.7697000000001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4514.6530000000002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2864.8755000000001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59.969704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133.63151999999999</v>
      </c>
    </row>
    <row r="43" spans="1:68" x14ac:dyDescent="0.3">
      <c r="A43" s="70" t="s">
        <v>319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300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320</v>
      </c>
      <c r="AD44" s="69"/>
      <c r="AE44" s="69"/>
      <c r="AF44" s="69"/>
      <c r="AG44" s="69"/>
      <c r="AH44" s="69"/>
      <c r="AJ44" s="69" t="s">
        <v>302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307</v>
      </c>
      <c r="C45" s="65" t="s">
        <v>284</v>
      </c>
      <c r="D45" s="65" t="s">
        <v>285</v>
      </c>
      <c r="E45" s="65" t="s">
        <v>286</v>
      </c>
      <c r="F45" s="65" t="s">
        <v>283</v>
      </c>
      <c r="H45" s="65"/>
      <c r="I45" s="65" t="s">
        <v>307</v>
      </c>
      <c r="J45" s="65" t="s">
        <v>284</v>
      </c>
      <c r="K45" s="65" t="s">
        <v>285</v>
      </c>
      <c r="L45" s="65" t="s">
        <v>286</v>
      </c>
      <c r="M45" s="65" t="s">
        <v>283</v>
      </c>
      <c r="O45" s="65"/>
      <c r="P45" s="65" t="s">
        <v>307</v>
      </c>
      <c r="Q45" s="65" t="s">
        <v>284</v>
      </c>
      <c r="R45" s="65" t="s">
        <v>285</v>
      </c>
      <c r="S45" s="65" t="s">
        <v>286</v>
      </c>
      <c r="T45" s="65" t="s">
        <v>283</v>
      </c>
      <c r="V45" s="65"/>
      <c r="W45" s="65" t="s">
        <v>307</v>
      </c>
      <c r="X45" s="65" t="s">
        <v>284</v>
      </c>
      <c r="Y45" s="65" t="s">
        <v>285</v>
      </c>
      <c r="Z45" s="65" t="s">
        <v>286</v>
      </c>
      <c r="AA45" s="65" t="s">
        <v>283</v>
      </c>
      <c r="AC45" s="65"/>
      <c r="AD45" s="65" t="s">
        <v>307</v>
      </c>
      <c r="AE45" s="65" t="s">
        <v>284</v>
      </c>
      <c r="AF45" s="65" t="s">
        <v>285</v>
      </c>
      <c r="AG45" s="65" t="s">
        <v>286</v>
      </c>
      <c r="AH45" s="65" t="s">
        <v>283</v>
      </c>
      <c r="AJ45" s="65"/>
      <c r="AK45" s="65" t="s">
        <v>307</v>
      </c>
      <c r="AL45" s="65" t="s">
        <v>284</v>
      </c>
      <c r="AM45" s="65" t="s">
        <v>285</v>
      </c>
      <c r="AN45" s="65" t="s">
        <v>286</v>
      </c>
      <c r="AO45" s="65" t="s">
        <v>283</v>
      </c>
      <c r="AQ45" s="65"/>
      <c r="AR45" s="65" t="s">
        <v>307</v>
      </c>
      <c r="AS45" s="65" t="s">
        <v>284</v>
      </c>
      <c r="AT45" s="65" t="s">
        <v>285</v>
      </c>
      <c r="AU45" s="65" t="s">
        <v>286</v>
      </c>
      <c r="AV45" s="65" t="s">
        <v>283</v>
      </c>
      <c r="AX45" s="65"/>
      <c r="AY45" s="65" t="s">
        <v>307</v>
      </c>
      <c r="AZ45" s="65" t="s">
        <v>284</v>
      </c>
      <c r="BA45" s="65" t="s">
        <v>285</v>
      </c>
      <c r="BB45" s="65" t="s">
        <v>286</v>
      </c>
      <c r="BC45" s="65" t="s">
        <v>283</v>
      </c>
      <c r="BE45" s="65"/>
      <c r="BF45" s="65" t="s">
        <v>307</v>
      </c>
      <c r="BG45" s="65" t="s">
        <v>284</v>
      </c>
      <c r="BH45" s="65" t="s">
        <v>285</v>
      </c>
      <c r="BI45" s="65" t="s">
        <v>286</v>
      </c>
      <c r="BJ45" s="65" t="s">
        <v>283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15.249777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11.553240000000001</v>
      </c>
      <c r="O46" s="65" t="s">
        <v>304</v>
      </c>
      <c r="P46" s="65">
        <v>600</v>
      </c>
      <c r="Q46" s="65">
        <v>800</v>
      </c>
      <c r="R46" s="65">
        <v>0</v>
      </c>
      <c r="S46" s="65">
        <v>10000</v>
      </c>
      <c r="T46" s="65">
        <v>784.50620000000004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8.8824529999999999E-2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2.3521809999999999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190.58385000000001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82.134119999999996</v>
      </c>
      <c r="AX46" s="65" t="s">
        <v>276</v>
      </c>
      <c r="AY46" s="65"/>
      <c r="AZ46" s="65"/>
      <c r="BA46" s="65"/>
      <c r="BB46" s="65"/>
      <c r="BC46" s="65"/>
      <c r="BE46" s="65" t="s">
        <v>321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331</v>
      </c>
      <c r="B2" s="61" t="s">
        <v>332</v>
      </c>
      <c r="C2" s="61" t="s">
        <v>333</v>
      </c>
      <c r="D2" s="61">
        <v>68</v>
      </c>
      <c r="E2" s="61">
        <v>1632.8956000000001</v>
      </c>
      <c r="F2" s="61">
        <v>197.56529</v>
      </c>
      <c r="G2" s="61">
        <v>50.072806999999997</v>
      </c>
      <c r="H2" s="61">
        <v>21.958193000000001</v>
      </c>
      <c r="I2" s="61">
        <v>28.114614</v>
      </c>
      <c r="J2" s="61">
        <v>72.501679999999993</v>
      </c>
      <c r="K2" s="61">
        <v>30.111319000000002</v>
      </c>
      <c r="L2" s="61">
        <v>42.390360000000001</v>
      </c>
      <c r="M2" s="61">
        <v>23.187899999999999</v>
      </c>
      <c r="N2" s="61">
        <v>2.7595643999999999</v>
      </c>
      <c r="O2" s="61">
        <v>12.99413</v>
      </c>
      <c r="P2" s="61">
        <v>1007.97095</v>
      </c>
      <c r="Q2" s="61">
        <v>21.118895999999999</v>
      </c>
      <c r="R2" s="61">
        <v>519.73535000000004</v>
      </c>
      <c r="S2" s="61">
        <v>108.17297000000001</v>
      </c>
      <c r="T2" s="61">
        <v>4938.7475999999997</v>
      </c>
      <c r="U2" s="61">
        <v>4.1427044999999998</v>
      </c>
      <c r="V2" s="61">
        <v>17.966404000000001</v>
      </c>
      <c r="W2" s="61">
        <v>232.32026999999999</v>
      </c>
      <c r="X2" s="61">
        <v>91.066550000000007</v>
      </c>
      <c r="Y2" s="61">
        <v>1.5589869999999999</v>
      </c>
      <c r="Z2" s="61">
        <v>1.5003804000000001</v>
      </c>
      <c r="AA2" s="61">
        <v>15.601815999999999</v>
      </c>
      <c r="AB2" s="61">
        <v>1.8864578000000001</v>
      </c>
      <c r="AC2" s="61">
        <v>527.49530000000004</v>
      </c>
      <c r="AD2" s="61">
        <v>11.856719999999999</v>
      </c>
      <c r="AE2" s="61">
        <v>2.6729783999999999</v>
      </c>
      <c r="AF2" s="61">
        <v>0.86714195999999999</v>
      </c>
      <c r="AG2" s="61">
        <v>441.05002000000002</v>
      </c>
      <c r="AH2" s="61">
        <v>270.96967000000001</v>
      </c>
      <c r="AI2" s="61">
        <v>170.08034000000001</v>
      </c>
      <c r="AJ2" s="61">
        <v>1111.7697000000001</v>
      </c>
      <c r="AK2" s="61">
        <v>4514.6530000000002</v>
      </c>
      <c r="AL2" s="61">
        <v>59.969704</v>
      </c>
      <c r="AM2" s="61">
        <v>2864.8755000000001</v>
      </c>
      <c r="AN2" s="61">
        <v>133.63151999999999</v>
      </c>
      <c r="AO2" s="61">
        <v>15.249777</v>
      </c>
      <c r="AP2" s="61">
        <v>9.7612649999999999</v>
      </c>
      <c r="AQ2" s="61">
        <v>5.4885115999999998</v>
      </c>
      <c r="AR2" s="61">
        <v>11.553240000000001</v>
      </c>
      <c r="AS2" s="61">
        <v>784.50620000000004</v>
      </c>
      <c r="AT2" s="61">
        <v>8.8824529999999999E-2</v>
      </c>
      <c r="AU2" s="61">
        <v>2.3521809999999999</v>
      </c>
      <c r="AV2" s="61">
        <v>190.58385000000001</v>
      </c>
      <c r="AW2" s="61">
        <v>82.134119999999996</v>
      </c>
      <c r="AX2" s="61">
        <v>9.628254E-2</v>
      </c>
      <c r="AY2" s="61">
        <v>2.1253853</v>
      </c>
      <c r="AZ2" s="61">
        <v>403.5437</v>
      </c>
      <c r="BA2" s="61">
        <v>39.488585999999998</v>
      </c>
      <c r="BB2" s="61">
        <v>11.427762</v>
      </c>
      <c r="BC2" s="61">
        <v>14.351604</v>
      </c>
      <c r="BD2" s="61">
        <v>13.696451</v>
      </c>
      <c r="BE2" s="61">
        <v>1.1121067</v>
      </c>
      <c r="BF2" s="61">
        <v>5.2428109999999997</v>
      </c>
      <c r="BG2" s="61">
        <v>5.7591404999999998E-4</v>
      </c>
      <c r="BH2" s="61">
        <v>2.8298923000000002E-3</v>
      </c>
      <c r="BI2" s="61">
        <v>2.5029399999999999E-3</v>
      </c>
      <c r="BJ2" s="61">
        <v>2.9534167E-2</v>
      </c>
      <c r="BK2" s="61">
        <v>4.4301083000000002E-5</v>
      </c>
      <c r="BL2" s="61">
        <v>0.13255048</v>
      </c>
      <c r="BM2" s="61">
        <v>2.2413126999999999</v>
      </c>
      <c r="BN2" s="61">
        <v>0.61820364000000005</v>
      </c>
      <c r="BO2" s="61">
        <v>43.306797000000003</v>
      </c>
      <c r="BP2" s="61">
        <v>6.5327014999999999</v>
      </c>
      <c r="BQ2" s="61">
        <v>13.929539999999999</v>
      </c>
      <c r="BR2" s="61">
        <v>54.596885999999998</v>
      </c>
      <c r="BS2" s="61">
        <v>29.872059</v>
      </c>
      <c r="BT2" s="61">
        <v>6.2363796000000002</v>
      </c>
      <c r="BU2" s="61">
        <v>3.2192720000000001E-2</v>
      </c>
      <c r="BV2" s="61">
        <v>4.6105715999999998E-2</v>
      </c>
      <c r="BW2" s="61">
        <v>0.44226366</v>
      </c>
      <c r="BX2" s="61">
        <v>1.0687352000000001</v>
      </c>
      <c r="BY2" s="61">
        <v>0.10847674</v>
      </c>
      <c r="BZ2" s="61">
        <v>8.0800499999999999E-4</v>
      </c>
      <c r="CA2" s="61">
        <v>1.1842157</v>
      </c>
      <c r="CB2" s="61">
        <v>2.1760007000000001E-2</v>
      </c>
      <c r="CC2" s="61">
        <v>0.16868495999999999</v>
      </c>
      <c r="CD2" s="61">
        <v>1.4872326</v>
      </c>
      <c r="CE2" s="61">
        <v>5.4277737E-2</v>
      </c>
      <c r="CF2" s="61">
        <v>0.35220570000000001</v>
      </c>
      <c r="CG2" s="61">
        <v>1.2449999E-6</v>
      </c>
      <c r="CH2" s="61">
        <v>3.6642432000000003E-2</v>
      </c>
      <c r="CI2" s="61">
        <v>6.3705669999999997E-3</v>
      </c>
      <c r="CJ2" s="61">
        <v>3.4257116000000001</v>
      </c>
      <c r="CK2" s="61">
        <v>1.3331586499999999E-2</v>
      </c>
      <c r="CL2" s="61">
        <v>0.69702280000000005</v>
      </c>
      <c r="CM2" s="61">
        <v>2.0544533999999999</v>
      </c>
      <c r="CN2" s="61">
        <v>2071.8141999999998</v>
      </c>
      <c r="CO2" s="61">
        <v>3622.3076000000001</v>
      </c>
      <c r="CP2" s="61">
        <v>2782.498</v>
      </c>
      <c r="CQ2" s="61">
        <v>852.12779999999998</v>
      </c>
      <c r="CR2" s="61">
        <v>471.92016999999998</v>
      </c>
      <c r="CS2" s="61">
        <v>235.16808</v>
      </c>
      <c r="CT2" s="61">
        <v>2122.0742</v>
      </c>
      <c r="CU2" s="61">
        <v>1426.3947000000001</v>
      </c>
      <c r="CV2" s="61">
        <v>674.08749999999998</v>
      </c>
      <c r="CW2" s="61">
        <v>1728.4554000000001</v>
      </c>
      <c r="CX2" s="61">
        <v>444.49853999999999</v>
      </c>
      <c r="CY2" s="61">
        <v>2371.9827</v>
      </c>
      <c r="CZ2" s="61">
        <v>1388.6005</v>
      </c>
      <c r="DA2" s="61">
        <v>3306.7460000000001</v>
      </c>
      <c r="DB2" s="61">
        <v>2791.1912000000002</v>
      </c>
      <c r="DC2" s="61">
        <v>5017.0415000000003</v>
      </c>
      <c r="DD2" s="61">
        <v>8072.5929999999998</v>
      </c>
      <c r="DE2" s="61">
        <v>2030.9689000000001</v>
      </c>
      <c r="DF2" s="61">
        <v>2820.6080000000002</v>
      </c>
      <c r="DG2" s="61">
        <v>1923.7616</v>
      </c>
      <c r="DH2" s="61">
        <v>100.51988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39.488585999999998</v>
      </c>
      <c r="B6">
        <f>BB2</f>
        <v>11.427762</v>
      </c>
      <c r="C6">
        <f>BC2</f>
        <v>14.351604</v>
      </c>
      <c r="D6">
        <f>BD2</f>
        <v>13.696451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9" sqref="H2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19906</v>
      </c>
      <c r="C2" s="56">
        <f ca="1">YEAR(TODAY())-YEAR(B2)+IF(TODAY()&gt;=DATE(YEAR(TODAY()),MONTH(B2),DAY(B2)),0,-1)</f>
        <v>68</v>
      </c>
      <c r="E2" s="52">
        <v>155</v>
      </c>
      <c r="F2" s="53" t="s">
        <v>39</v>
      </c>
      <c r="G2" s="52">
        <v>54</v>
      </c>
      <c r="H2" s="51" t="s">
        <v>41</v>
      </c>
      <c r="I2" s="72">
        <f>ROUND(G3/E3^2,1)</f>
        <v>22.5</v>
      </c>
    </row>
    <row r="3" spans="1:9" x14ac:dyDescent="0.3">
      <c r="E3" s="51">
        <f>E2/100</f>
        <v>1.55</v>
      </c>
      <c r="F3" s="51" t="s">
        <v>40</v>
      </c>
      <c r="G3" s="51">
        <f>G2</f>
        <v>54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차병보, ID : H1310244)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15일 14:50:17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44880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155</v>
      </c>
      <c r="L12" s="129"/>
      <c r="M12" s="122">
        <f>'개인정보 및 신체계측 입력'!G2</f>
        <v>54</v>
      </c>
      <c r="N12" s="123"/>
      <c r="O12" s="118" t="s">
        <v>271</v>
      </c>
      <c r="P12" s="112"/>
      <c r="Q12" s="115">
        <f>'개인정보 및 신체계측 입력'!I2</f>
        <v>22.5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차병보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61.712000000000003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15.641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22.646999999999998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17.3</v>
      </c>
      <c r="L72" s="36" t="s">
        <v>53</v>
      </c>
      <c r="M72" s="36">
        <f>ROUND('DRIs DATA'!K8,1)</f>
        <v>5.4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69.3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149.72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91.07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125.76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55.13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300.98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152.5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2022-11-15T05:53:21Z</dcterms:modified>
</cp:coreProperties>
</file>