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<sst xmlns="http://schemas.openxmlformats.org/spreadsheetml/2006/main" count="692" uniqueCount="337">
  <si>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</si>
  <si>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</si>
  <si>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</si>
  <si>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</si>
  <si>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</si>
  <si>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</si>
  <si>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</si>
  <si>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</si>
  <si>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</si>
  <si>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</si>
  <si>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</si>
  <si>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</si>
  <si>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</si>
  <si>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</si>
  <si>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</si>
  <si>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</si>
  <si>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</si>
  <si>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</si>
  <si>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</si>
  <si>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</si>
  <si>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</si>
  <si>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</si>
  <si>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</si>
  <si>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</si>
  <si>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</si>
  <si>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</si>
  <si>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</si>
  <si>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</si>
  <si>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</si>
  <si>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</si>
  <si>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</si>
  <si>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</si>
  <si>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</si>
  <si>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</si>
  <si>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</si>
  <si>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</si>
  <si>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</si>
  <si>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</si>
  <si>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</si>
  <si>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</si>
  <si>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</si>
  <si>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</si>
  <si>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</si>
  <si>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</si>
  <si>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</si>
  <si>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</si>
  <si>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</si>
  <si>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</si>
  <si>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</si>
  <si>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</si>
  <si>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</si>
  <si>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</si>
  <si>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</si>
  <si>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</si>
  <si>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</si>
  <si>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</si>
  <si>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</si>
  <si>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</si>
  <si>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</si>
  <si>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</si>
  <si>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</si>
  <si>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</si>
  <si>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</si>
  <si>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</si>
  <si>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</si>
  <si>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</si>
  <si>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</si>
  <si>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</si>
  <si>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</si>
  <si>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</si>
  <si>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</si>
  <si>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</si>
  <si>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</si>
  <si>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</si>
  <si>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</si>
  <si>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</si>
  <si>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</si>
  <si>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</si>
  <si>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</si>
  <si>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</si>
  <si>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</si>
  <si>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</si>
  <si>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</si>
  <si>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</si>
  <si>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</si>
  <si>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</si>
  <si>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</si>
  <si>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</si>
  <si>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</si>
  <si>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</si>
  <si>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</si>
  <si>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</si>
  <si>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</si>
  <si>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</si>
  <si>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</si>
  <si>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</si>
  <si>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</si>
  <si>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</si>
  <si>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</si>
  <si>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</si>
  <si>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</si>
  <si>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</si>
  <si>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</si>
  <si>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</si>
  <si>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</si>
  <si>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</si>
  <si>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</si>
  <si>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</si>
  <si>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</si>
  <si>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</si>
  <si>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</si>
  <si>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</si>
  <si>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</si>
  <si>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</si>
  <si>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</si>
  <si>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</si>
  <si>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</si>
  <si>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</si>
  <si>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</si>
  <si>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</si>
  <si>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</si>
  <si>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</si>
  <si>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</si>
  <si>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</si>
  <si>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</si>
  <si>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</si>
  <si>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</si>
  <si>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</si>
  <si>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</si>
  <si>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</si>
  <si>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</si>
  <si>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</si>
  <si>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</si>
  <si>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</si>
  <si>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</si>
  <si>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</si>
  <si>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</si>
  <si>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</si>
  <si>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</si>
  <si>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</si>
  <si>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</si>
  <si>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</si>
  <si>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</si>
  <si>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</si>
  <si>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</si>
  <si>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</si>
  <si>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</si>
  <si>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</si>
  <si>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</si>
  <si>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</si>
  <si>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</si>
  <si>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</si>
  <si>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</si>
  <si>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</si>
  <si>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</si>
  <si>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</si>
  <si>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</si>
  <si>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</si>
  <si>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</si>
  <si>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</si>
  <si>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</si>
  <si>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</si>
  <si>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</si>
  <si>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</si>
  <si>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</si>
  <si>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</si>
  <si>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</si>
  <si>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</si>
  <si>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</si>
  <si>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</si>
  <si>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</si>
  <si>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</si>
  <si>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</si>
  <si>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</si>
  <si>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</si>
  <si>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</si>
  <si>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</si>
  <si>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</si>
  <si>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</si>
  <si>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</si>
  <si>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</si>
  <si>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</si>
  <si>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</si>
  <si>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</si>
  <si>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</si>
  <si>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</si>
  <si>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</si>
  <si>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</si>
  <si>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</si>
  <si>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</si>
  <si>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</si>
  <si>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</si>
  <si>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</si>
  <si>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</si>
  <si>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</si>
  <si>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</si>
  <si>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</si>
  <si>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</si>
  <si>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</si>
  <si>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</si>
  <si>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</si>
  <si>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</si>
  <si>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</si>
  <si>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</si>
  <si>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</si>
  <si>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</si>
  <si>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</si>
  <si>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</si>
  <si>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</si>
  <si>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</si>
  <si>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</si>
  <si>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</si>
  <si>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</si>
  <si>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</si>
  <si>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</si>
  <si>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</si>
  <si>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</si>
  <si>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</si>
  <si>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</si>
  <si>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</si>
  <si>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</si>
  <si>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</si>
  <si>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</si>
  <si>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</si>
  <si>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</si>
  <si>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</si>
  <si>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</si>
  <si>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</si>
  <si>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</si>
  <si>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</si>
  <si>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</si>
  <si>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</si>
  <si>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</si>
  <si>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</si>
  <si>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</si>
  <si>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</si>
  <si>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</si>
  <si>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</si>
  <si>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</si>
  <si>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</si>
  <si>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</si>
  <si>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</si>
  <si>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</si>
  <si>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</si>
  <si>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</si>
  <si>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</si>
  <si>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</si>
  <si>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</si>
  <si>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</si>
  <si>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</si>
  <si>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</si>
  <si>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</si>
  <si>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</si>
  <si>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</si>
  <si>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</si>
  <si>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</si>
  <si>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</si>
  <si>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</si>
  <si>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</si>
  <si>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</si>
  <si>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</si>
  <si>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</si>
  <si>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</si>
  <si>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</si>
  <si>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</si>
  <si>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</si>
  <si>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</si>
  <si>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</si>
  <si>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</si>
  <si>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</si>
  <si>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</si>
  <si>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</si>
  <si>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</si>
  <si>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</si>
  <si>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</si>
  <si>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</si>
  <si>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</si>
  <si>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</si>
  <si>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</si>
  <si>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비타민C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</si>
  <si>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</si>
  <si>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</si>
  <si>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</si>
  <si>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</si>
  <si>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</si>
  <si>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</si>
  <si>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</si>
  <si>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</si>
  <si>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</si>
  <si>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</si>
  <si>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</si>
  <si>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</si>
  <si>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</si>
  <si>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</si>
  <si>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</si>
  <si>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</si>
  <si>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</si>
  <si>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</si>
  <si>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</si>
  <si>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</si>
  <si>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</si>
  <si>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</si>
  <si>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</si>
  <si>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</si>
  <si>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</si>
  <si>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</si>
  <si>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</si>
  <si>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</si>
  <si>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</si>
  <si>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</si>
  <si>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</si>
  <si>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</si>
  <si>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</si>
  <si>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</si>
  <si>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</si>
  <si>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</si>
  <si>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</si>
  <si>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</si>
  <si>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</si>
  <si>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</si>
  <si>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</si>
  <si>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권장섭취량</t>
    <phoneticPr fontId="1" type="noConversion"/>
  </si>
  <si>
    <t>상한섭취량</t>
    <phoneticPr fontId="1" type="noConversion"/>
  </si>
  <si>
    <t>인</t>
    <phoneticPr fontId="1" type="noConversion"/>
  </si>
  <si>
    <t>망간</t>
    <phoneticPr fontId="1" type="noConversion"/>
  </si>
  <si>
    <t>M</t>
  </si>
  <si>
    <t>불포화지방산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</si>
  <si>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</si>
  <si>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</si>
  <si>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</si>
  <si>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</si>
  <si>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</si>
  <si>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</si>
  <si>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H1310247</t>
  </si>
  <si>
    <t>이광희</t>
  </si>
  <si>
    <t>(설문지 : FFQ 95문항 설문지, 사용자 : 이광희, ID : H1310247)</t>
  </si>
  <si>
    <t>2022년 11월 25일 08:24:19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</si>
</sst>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94.814926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78856"/>
        <c:axId val="559180424"/>
      </c:barChart>
      <c:catAx>
        <c:axId val="5591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80424"/>
        <c:crosses val="autoZero"/>
        <c:auto val="1"/>
        <c:lblAlgn val="ctr"/>
        <c:lblOffset val="100"/>
        <c:noMultiLvlLbl val="0"/>
      </c:catAx>
      <c:valAx>
        <c:axId val="5591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7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3.1109483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6544"/>
        <c:axId val="651487328"/>
      </c:barChart>
      <c:catAx>
        <c:axId val="65148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7328"/>
        <c:crosses val="autoZero"/>
        <c:auto val="1"/>
        <c:lblAlgn val="ctr"/>
        <c:lblOffset val="100"/>
        <c:noMultiLvlLbl val="0"/>
      </c:catAx>
      <c:valAx>
        <c:axId val="65148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0.39931939999999999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8504"/>
        <c:axId val="553015768"/>
      </c:barChart>
      <c:catAx>
        <c:axId val="65148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5768"/>
        <c:crosses val="autoZero"/>
        <c:auto val="1"/>
        <c:lblAlgn val="ctr"/>
        <c:lblOffset val="100"/>
        <c:noMultiLvlLbl val="0"/>
      </c:catAx>
      <c:valAx>
        <c:axId val="55301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1488.8398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9120"/>
        <c:axId val="806617552"/>
      </c:barChart>
      <c:catAx>
        <c:axId val="8066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17552"/>
        <c:crosses val="autoZero"/>
        <c:auto val="1"/>
        <c:lblAlgn val="ctr"/>
        <c:lblOffset val="100"/>
        <c:noMultiLvlLbl val="0"/>
      </c:catAx>
      <c:valAx>
        <c:axId val="80661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3552.6377000000002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7944"/>
        <c:axId val="806618728"/>
      </c:barChart>
      <c:catAx>
        <c:axId val="80661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18728"/>
        <c:crosses val="autoZero"/>
        <c:auto val="1"/>
        <c:lblAlgn val="ctr"/>
        <c:lblOffset val="100"/>
        <c:noMultiLvlLbl val="0"/>
      </c:catAx>
      <c:valAx>
        <c:axId val="806618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86.765529999999998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9512"/>
        <c:axId val="806620296"/>
      </c:barChart>
      <c:catAx>
        <c:axId val="80661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20296"/>
        <c:crosses val="autoZero"/>
        <c:auto val="1"/>
        <c:lblAlgn val="ctr"/>
        <c:lblOffset val="100"/>
        <c:noMultiLvlLbl val="0"/>
      </c:catAx>
      <c:valAx>
        <c:axId val="80662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178.61663999999999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31824"/>
        <c:axId val="808628688"/>
      </c:barChart>
      <c:catAx>
        <c:axId val="80863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8688"/>
        <c:crosses val="autoZero"/>
        <c:auto val="1"/>
        <c:lblAlgn val="ctr"/>
        <c:lblOffset val="100"/>
        <c:noMultiLvlLbl val="0"/>
      </c:catAx>
      <c:valAx>
        <c:axId val="808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3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14.276455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9080"/>
        <c:axId val="808629472"/>
      </c:barChart>
      <c:catAx>
        <c:axId val="80862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9472"/>
        <c:crosses val="autoZero"/>
        <c:auto val="1"/>
        <c:lblAlgn val="ctr"/>
        <c:lblOffset val="100"/>
        <c:noMultiLvlLbl val="0"/>
      </c:catAx>
      <c:valAx>
        <c:axId val="80862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930.62890000000004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9864"/>
        <c:axId val="808630256"/>
      </c:barChart>
      <c:catAx>
        <c:axId val="8086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30256"/>
        <c:crosses val="autoZero"/>
        <c:auto val="1"/>
        <c:lblAlgn val="ctr"/>
        <c:lblOffset val="100"/>
        <c:noMultiLvlLbl val="0"/>
      </c:catAx>
      <c:valAx>
        <c:axId val="808630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1.5725831999999999E-2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31040"/>
        <c:axId val="787055448"/>
      </c:barChart>
      <c:catAx>
        <c:axId val="8086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5448"/>
        <c:crosses val="autoZero"/>
        <c:auto val="1"/>
        <c:lblAlgn val="ctr"/>
        <c:lblOffset val="100"/>
        <c:noMultiLvlLbl val="0"/>
      </c:catAx>
      <c:valAx>
        <c:axId val="7870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4.2177452999999998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5056"/>
        <c:axId val="787057800"/>
      </c:barChart>
      <c:catAx>
        <c:axId val="7870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7800"/>
        <c:crosses val="autoZero"/>
        <c:auto val="1"/>
        <c:lblAlgn val="ctr"/>
        <c:lblOffset val="100"/>
        <c:noMultiLvlLbl val="0"/>
      </c:catAx>
      <c:valAx>
        <c:axId val="78705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29.247907999999999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632"/>
        <c:axId val="559119240"/>
      </c:barChart>
      <c:catAx>
        <c:axId val="55911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9240"/>
        <c:crosses val="autoZero"/>
        <c:auto val="1"/>
        <c:lblAlgn val="ctr"/>
        <c:lblOffset val="100"/>
        <c:noMultiLvlLbl val="0"/>
      </c:catAx>
      <c:valAx>
        <c:axId val="559119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334.91629999999998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7016"/>
        <c:axId val="787056624"/>
      </c:barChart>
      <c:catAx>
        <c:axId val="78705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6624"/>
        <c:crosses val="autoZero"/>
        <c:auto val="1"/>
        <c:lblAlgn val="ctr"/>
        <c:lblOffset val="100"/>
        <c:noMultiLvlLbl val="0"/>
      </c:catAx>
      <c:valAx>
        <c:axId val="78705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120.11221999999999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8192"/>
        <c:axId val="787054664"/>
      </c:barChart>
      <c:catAx>
        <c:axId val="78705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4664"/>
        <c:crosses val="autoZero"/>
        <c:auto val="1"/>
        <c:lblAlgn val="ctr"/>
        <c:lblOffset val="100"/>
        <c:noMultiLvlLbl val="0"/>
      </c:catAx>
      <c:valAx>
        <c:axId val="78705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9.7110000000000003</c:v>
                </c:pt>
                <c:pt idx="1">
                  <c:v>22.366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714992"/>
        <c:axId val="812714600"/>
      </c:barChart>
      <c:catAx>
        <c:axId val="81271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4600"/>
        <c:crosses val="autoZero"/>
        <c:auto val="1"/>
        <c:lblAlgn val="ctr"/>
        <c:lblOffset val="100"/>
        <c:noMultiLvlLbl val="0"/>
      </c:catAx>
      <c:valAx>
        <c:axId val="81271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16.247772000000001</c:v>
                </c:pt>
                <c:pt idx="1">
                  <c:v>20.159314999999999</c:v>
                </c:pt>
                <c:pt idx="2">
                  <c:v>19.361602999999999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607.44794000000002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15776"/>
        <c:axId val="812716560"/>
      </c:barChart>
      <c:catAx>
        <c:axId val="8127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6560"/>
        <c:crosses val="autoZero"/>
        <c:auto val="1"/>
        <c:lblAlgn val="ctr"/>
        <c:lblOffset val="100"/>
        <c:noMultiLvlLbl val="0"/>
      </c:catAx>
      <c:valAx>
        <c:axId val="812716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24.295887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16168"/>
        <c:axId val="812713424"/>
      </c:barChart>
      <c:catAx>
        <c:axId val="81271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3424"/>
        <c:crosses val="autoZero"/>
        <c:auto val="1"/>
        <c:lblAlgn val="ctr"/>
        <c:lblOffset val="100"/>
        <c:noMultiLvlLbl val="0"/>
      </c:catAx>
      <c:valAx>
        <c:axId val="81271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68.188000000000002</c:v>
                </c:pt>
                <c:pt idx="1">
                  <c:v>12.096</c:v>
                </c:pt>
                <c:pt idx="2">
                  <c:v>19.716000000000001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9773024"/>
        <c:axId val="789771064"/>
      </c:barChart>
      <c:catAx>
        <c:axId val="78977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1064"/>
        <c:crosses val="autoZero"/>
        <c:auto val="1"/>
        <c:lblAlgn val="ctr"/>
        <c:lblOffset val="100"/>
        <c:noMultiLvlLbl val="0"/>
      </c:catAx>
      <c:valAx>
        <c:axId val="78977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7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2235.6977999999999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71848"/>
        <c:axId val="789772240"/>
      </c:barChart>
      <c:catAx>
        <c:axId val="78977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2240"/>
        <c:crosses val="autoZero"/>
        <c:auto val="1"/>
        <c:lblAlgn val="ctr"/>
        <c:lblOffset val="100"/>
        <c:noMultiLvlLbl val="0"/>
      </c:catAx>
      <c:valAx>
        <c:axId val="789772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7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83.860749999999996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69888"/>
        <c:axId val="789770280"/>
      </c:barChart>
      <c:catAx>
        <c:axId val="7897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0280"/>
        <c:crosses val="autoZero"/>
        <c:auto val="1"/>
        <c:lblAlgn val="ctr"/>
        <c:lblOffset val="100"/>
        <c:noMultiLvlLbl val="0"/>
      </c:catAx>
      <c:valAx>
        <c:axId val="78977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507.9418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7152"/>
        <c:axId val="266397544"/>
      </c:barChart>
      <c:catAx>
        <c:axId val="2663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7544"/>
        <c:crosses val="autoZero"/>
        <c:auto val="1"/>
        <c:lblAlgn val="ctr"/>
        <c:lblOffset val="100"/>
        <c:noMultiLvlLbl val="0"/>
      </c:catAx>
      <c:valAx>
        <c:axId val="26639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5.7090755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20024"/>
        <c:axId val="559117672"/>
      </c:barChart>
      <c:catAx>
        <c:axId val="55912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7672"/>
        <c:crosses val="autoZero"/>
        <c:auto val="1"/>
        <c:lblAlgn val="ctr"/>
        <c:lblOffset val="100"/>
        <c:noMultiLvlLbl val="0"/>
      </c:catAx>
      <c:valAx>
        <c:axId val="55911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2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7175.0933000000005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7936"/>
        <c:axId val="266399504"/>
      </c:barChart>
      <c:catAx>
        <c:axId val="26639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9504"/>
        <c:crosses val="autoZero"/>
        <c:auto val="1"/>
        <c:lblAlgn val="ctr"/>
        <c:lblOffset val="100"/>
        <c:noMultiLvlLbl val="0"/>
      </c:catAx>
      <c:valAx>
        <c:axId val="26639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19.629963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6760"/>
        <c:axId val="266398720"/>
      </c:barChart>
      <c:catAx>
        <c:axId val="26639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8720"/>
        <c:crosses val="autoZero"/>
        <c:auto val="1"/>
        <c:lblAlgn val="ctr"/>
        <c:lblOffset val="100"/>
        <c:noMultiLvlLbl val="0"/>
      </c:catAx>
      <c:valAx>
        <c:axId val="26639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2.2945726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00288"/>
        <c:axId val="41340448"/>
      </c:barChart>
      <c:catAx>
        <c:axId val="2664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0448"/>
        <c:crosses val="autoZero"/>
        <c:auto val="1"/>
        <c:lblAlgn val="ctr"/>
        <c:lblOffset val="100"/>
        <c:noMultiLvlLbl val="0"/>
      </c:catAx>
      <c:valAx>
        <c:axId val="4134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257.97467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4984"/>
        <c:axId val="553014200"/>
      </c:barChart>
      <c:catAx>
        <c:axId val="55301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4200"/>
        <c:crosses val="autoZero"/>
        <c:auto val="1"/>
        <c:lblAlgn val="ctr"/>
        <c:lblOffset val="100"/>
        <c:noMultiLvlLbl val="0"/>
      </c:catAx>
      <c:valAx>
        <c:axId val="5530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1.8192113999999999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4592"/>
        <c:axId val="553015376"/>
      </c:barChart>
      <c:catAx>
        <c:axId val="5530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5376"/>
        <c:crosses val="autoZero"/>
        <c:auto val="1"/>
        <c:lblAlgn val="ctr"/>
        <c:lblOffset val="100"/>
        <c:noMultiLvlLbl val="0"/>
      </c:catAx>
      <c:valAx>
        <c:axId val="55301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21.001996999999999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6160"/>
        <c:axId val="553012632"/>
      </c:barChart>
      <c:catAx>
        <c:axId val="5530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2632"/>
        <c:crosses val="autoZero"/>
        <c:auto val="1"/>
        <c:lblAlgn val="ctr"/>
        <c:lblOffset val="100"/>
        <c:noMultiLvlLbl val="0"/>
      </c:catAx>
      <c:valAx>
        <c:axId val="55301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2.2945726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456"/>
        <c:axId val="559120416"/>
      </c:barChart>
      <c:catAx>
        <c:axId val="55911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0416"/>
        <c:crosses val="autoZero"/>
        <c:auto val="1"/>
        <c:lblAlgn val="ctr"/>
        <c:lblOffset val="100"/>
        <c:noMultiLvlLbl val="0"/>
      </c:catAx>
      <c:valAx>
        <c:axId val="55912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666.48540000000003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4976"/>
        <c:axId val="651486152"/>
      </c:barChart>
      <c:catAx>
        <c:axId val="65148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6152"/>
        <c:crosses val="autoZero"/>
        <c:auto val="1"/>
        <c:lblAlgn val="ctr"/>
        <c:lblOffset val="100"/>
        <c:noMultiLvlLbl val="0"/>
      </c:catAx>
      <c:valAx>
        <c:axId val="65148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14.439071999999999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5760"/>
        <c:axId val="651486936"/>
      </c:barChart>
      <c:catAx>
        <c:axId val="6514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6936"/>
        <c:crosses val="autoZero"/>
        <c:auto val="1"/>
        <c:lblAlgn val="ctr"/>
        <c:lblOffset val="100"/>
        <c:noMultiLvlLbl val="0"/>
      </c:catAx>
      <c:valAx>
        <c:axId val="65148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이광희, ID : H1310247)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25일 08:24:19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2235.6977999999999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94.814926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29.247907999999999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68.188000000000002</v>
      </c>
      <c r="G8" s="59">
        <f>'DRIs DATA 입력'!G8</f>
        <v>12.096</v>
      </c>
      <c r="H8" s="59">
        <f>'DRIs DATA 입력'!H8</f>
        <v>19.716000000000001</v>
      </c>
      <c r="I8" s="46"/>
      <c r="J8" s="59" t="s">
        <v>216</v>
      </c>
      <c r="K8" s="59">
        <f>'DRIs DATA 입력'!K8</f>
        <v>9.7110000000000003</v>
      </c>
      <c r="L8" s="59">
        <f>'DRIs DATA 입력'!L8</f>
        <v>22.366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607.44794000000002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24.295887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5.7090755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257.97467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83.860749999999996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2.3557773000000002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1.8192113999999999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21.001996999999999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2.2945726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666.48540000000003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14.439071999999999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3.1109483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0.39931939999999999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507.9418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1488.8398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7175.0933000000005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3552.6377000000002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86.765529999999998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178.61663999999999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19.629963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14.276455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930.62890000000004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1.5725831999999999E-2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4.2177452999999998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334.91629999999998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120.11221999999999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335</v>
      </c>
      <c r="G1" s="62" t="s">
        <v>288</v>
      </c>
      <c r="H1" s="61" t="s">
        <v>336</v>
      </c>
    </row>
    <row r="3" spans="1:27" x14ac:dyDescent="0.3">
      <c r="A3" s="68" t="s">
        <v>289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290</v>
      </c>
      <c r="B4" s="67"/>
      <c r="C4" s="67"/>
      <c r="E4" s="69" t="s">
        <v>291</v>
      </c>
      <c r="F4" s="70"/>
      <c r="G4" s="70"/>
      <c r="H4" s="71"/>
      <c r="J4" s="69" t="s">
        <v>326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292</v>
      </c>
      <c r="V4" s="67"/>
      <c r="W4" s="67"/>
      <c r="X4" s="67"/>
      <c r="Y4" s="67"/>
      <c r="Z4" s="67"/>
    </row>
    <row r="5" spans="1:27" x14ac:dyDescent="0.3">
      <c r="A5" s="65"/>
      <c r="B5" s="65" t="s">
        <v>293</v>
      </c>
      <c r="C5" s="65" t="s">
        <v>276</v>
      </c>
      <c r="E5" s="65"/>
      <c r="F5" s="65" t="s">
        <v>50</v>
      </c>
      <c r="G5" s="65" t="s">
        <v>294</v>
      </c>
      <c r="H5" s="65" t="s">
        <v>46</v>
      </c>
      <c r="J5" s="65"/>
      <c r="K5" s="65" t="s">
        <v>295</v>
      </c>
      <c r="L5" s="65" t="s">
        <v>296</v>
      </c>
      <c r="N5" s="65"/>
      <c r="O5" s="65" t="s">
        <v>277</v>
      </c>
      <c r="P5" s="65" t="s">
        <v>321</v>
      </c>
      <c r="Q5" s="65" t="s">
        <v>284</v>
      </c>
      <c r="R5" s="65" t="s">
        <v>322</v>
      </c>
      <c r="S5" s="65" t="s">
        <v>276</v>
      </c>
      <c r="U5" s="65"/>
      <c r="V5" s="65" t="s">
        <v>277</v>
      </c>
      <c r="W5" s="65" t="s">
        <v>321</v>
      </c>
      <c r="X5" s="65" t="s">
        <v>284</v>
      </c>
      <c r="Y5" s="65" t="s">
        <v>322</v>
      </c>
      <c r="Z5" s="65" t="s">
        <v>276</v>
      </c>
    </row>
    <row r="6" spans="1:27" x14ac:dyDescent="0.3">
      <c r="A6" s="65" t="s">
        <v>290</v>
      </c>
      <c r="B6" s="65">
        <v>2000</v>
      </c>
      <c r="C6" s="65">
        <v>2235.6977999999999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94.814926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29.247907999999999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68.188000000000002</v>
      </c>
      <c r="G8" s="65">
        <v>12.096</v>
      </c>
      <c r="H8" s="65">
        <v>19.716000000000001</v>
      </c>
      <c r="J8" s="65" t="s">
        <v>301</v>
      </c>
      <c r="K8" s="65">
        <v>9.7110000000000003</v>
      </c>
      <c r="L8" s="65">
        <v>22.366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321</v>
      </c>
      <c r="D15" s="65" t="s">
        <v>284</v>
      </c>
      <c r="E15" s="65" t="s">
        <v>322</v>
      </c>
      <c r="F15" s="65" t="s">
        <v>276</v>
      </c>
      <c r="H15" s="65"/>
      <c r="I15" s="65" t="s">
        <v>277</v>
      </c>
      <c r="J15" s="65" t="s">
        <v>321</v>
      </c>
      <c r="K15" s="65" t="s">
        <v>284</v>
      </c>
      <c r="L15" s="65" t="s">
        <v>322</v>
      </c>
      <c r="M15" s="65" t="s">
        <v>276</v>
      </c>
      <c r="O15" s="65"/>
      <c r="P15" s="65" t="s">
        <v>277</v>
      </c>
      <c r="Q15" s="65" t="s">
        <v>321</v>
      </c>
      <c r="R15" s="65" t="s">
        <v>284</v>
      </c>
      <c r="S15" s="65" t="s">
        <v>322</v>
      </c>
      <c r="T15" s="65" t="s">
        <v>276</v>
      </c>
      <c r="V15" s="65"/>
      <c r="W15" s="65" t="s">
        <v>277</v>
      </c>
      <c r="X15" s="65" t="s">
        <v>321</v>
      </c>
      <c r="Y15" s="65" t="s">
        <v>284</v>
      </c>
      <c r="Z15" s="65" t="s">
        <v>322</v>
      </c>
      <c r="AA15" s="65" t="s">
        <v>276</v>
      </c>
    </row>
    <row r="16" spans="1:27" x14ac:dyDescent="0.3">
      <c r="A16" s="65" t="s">
        <v>278</v>
      </c>
      <c r="B16" s="65">
        <v>500</v>
      </c>
      <c r="C16" s="65">
        <v>700</v>
      </c>
      <c r="D16" s="65">
        <v>0</v>
      </c>
      <c r="E16" s="65">
        <v>3000</v>
      </c>
      <c r="F16" s="65">
        <v>607.44794000000002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24.295887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5.7090755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257.97467</v>
      </c>
    </row>
    <row r="23" spans="1:62" x14ac:dyDescent="0.3">
      <c r="A23" s="66" t="s">
        <v>327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279</v>
      </c>
      <c r="B24" s="67"/>
      <c r="C24" s="67"/>
      <c r="D24" s="67"/>
      <c r="E24" s="67"/>
      <c r="F24" s="67"/>
      <c r="H24" s="67" t="s">
        <v>307</v>
      </c>
      <c r="I24" s="67"/>
      <c r="J24" s="67"/>
      <c r="K24" s="67"/>
      <c r="L24" s="67"/>
      <c r="M24" s="67"/>
      <c r="O24" s="67" t="s">
        <v>328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280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310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321</v>
      </c>
      <c r="D25" s="65" t="s">
        <v>284</v>
      </c>
      <c r="E25" s="65" t="s">
        <v>322</v>
      </c>
      <c r="F25" s="65" t="s">
        <v>276</v>
      </c>
      <c r="H25" s="65"/>
      <c r="I25" s="65" t="s">
        <v>277</v>
      </c>
      <c r="J25" s="65" t="s">
        <v>321</v>
      </c>
      <c r="K25" s="65" t="s">
        <v>284</v>
      </c>
      <c r="L25" s="65" t="s">
        <v>322</v>
      </c>
      <c r="M25" s="65" t="s">
        <v>276</v>
      </c>
      <c r="O25" s="65"/>
      <c r="P25" s="65" t="s">
        <v>277</v>
      </c>
      <c r="Q25" s="65" t="s">
        <v>321</v>
      </c>
      <c r="R25" s="65" t="s">
        <v>284</v>
      </c>
      <c r="S25" s="65" t="s">
        <v>322</v>
      </c>
      <c r="T25" s="65" t="s">
        <v>276</v>
      </c>
      <c r="V25" s="65"/>
      <c r="W25" s="65" t="s">
        <v>277</v>
      </c>
      <c r="X25" s="65" t="s">
        <v>321</v>
      </c>
      <c r="Y25" s="65" t="s">
        <v>284</v>
      </c>
      <c r="Z25" s="65" t="s">
        <v>322</v>
      </c>
      <c r="AA25" s="65" t="s">
        <v>276</v>
      </c>
      <c r="AC25" s="65"/>
      <c r="AD25" s="65" t="s">
        <v>277</v>
      </c>
      <c r="AE25" s="65" t="s">
        <v>321</v>
      </c>
      <c r="AF25" s="65" t="s">
        <v>284</v>
      </c>
      <c r="AG25" s="65" t="s">
        <v>322</v>
      </c>
      <c r="AH25" s="65" t="s">
        <v>276</v>
      </c>
      <c r="AJ25" s="65"/>
      <c r="AK25" s="65" t="s">
        <v>277</v>
      </c>
      <c r="AL25" s="65" t="s">
        <v>321</v>
      </c>
      <c r="AM25" s="65" t="s">
        <v>284</v>
      </c>
      <c r="AN25" s="65" t="s">
        <v>322</v>
      </c>
      <c r="AO25" s="65" t="s">
        <v>276</v>
      </c>
      <c r="AQ25" s="65"/>
      <c r="AR25" s="65" t="s">
        <v>277</v>
      </c>
      <c r="AS25" s="65" t="s">
        <v>321</v>
      </c>
      <c r="AT25" s="65" t="s">
        <v>284</v>
      </c>
      <c r="AU25" s="65" t="s">
        <v>322</v>
      </c>
      <c r="AV25" s="65" t="s">
        <v>276</v>
      </c>
      <c r="AX25" s="65"/>
      <c r="AY25" s="65" t="s">
        <v>277</v>
      </c>
      <c r="AZ25" s="65" t="s">
        <v>321</v>
      </c>
      <c r="BA25" s="65" t="s">
        <v>284</v>
      </c>
      <c r="BB25" s="65" t="s">
        <v>322</v>
      </c>
      <c r="BC25" s="65" t="s">
        <v>276</v>
      </c>
      <c r="BE25" s="65"/>
      <c r="BF25" s="65" t="s">
        <v>277</v>
      </c>
      <c r="BG25" s="65" t="s">
        <v>321</v>
      </c>
      <c r="BH25" s="65" t="s">
        <v>284</v>
      </c>
      <c r="BI25" s="65" t="s">
        <v>322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83.860749999999996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2.3557773000000002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1.8192113999999999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21.001996999999999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2.2945726</v>
      </c>
      <c r="AJ26" s="65" t="s">
        <v>282</v>
      </c>
      <c r="AK26" s="65">
        <v>320</v>
      </c>
      <c r="AL26" s="65">
        <v>400</v>
      </c>
      <c r="AM26" s="65">
        <v>0</v>
      </c>
      <c r="AN26" s="65">
        <v>1000</v>
      </c>
      <c r="AO26" s="65">
        <v>666.48540000000003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14.439071999999999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3.1109483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0.39931939999999999</v>
      </c>
    </row>
    <row r="33" spans="1:68" x14ac:dyDescent="0.3">
      <c r="A33" s="66" t="s">
        <v>283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311</v>
      </c>
      <c r="W34" s="67"/>
      <c r="X34" s="67"/>
      <c r="Y34" s="67"/>
      <c r="Z34" s="67"/>
      <c r="AA34" s="67"/>
      <c r="AC34" s="67" t="s">
        <v>312</v>
      </c>
      <c r="AD34" s="67"/>
      <c r="AE34" s="67"/>
      <c r="AF34" s="67"/>
      <c r="AG34" s="67"/>
      <c r="AH34" s="67"/>
      <c r="AJ34" s="67" t="s">
        <v>313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321</v>
      </c>
      <c r="D35" s="65" t="s">
        <v>284</v>
      </c>
      <c r="E35" s="65" t="s">
        <v>322</v>
      </c>
      <c r="F35" s="65" t="s">
        <v>276</v>
      </c>
      <c r="H35" s="65"/>
      <c r="I35" s="65" t="s">
        <v>277</v>
      </c>
      <c r="J35" s="65" t="s">
        <v>321</v>
      </c>
      <c r="K35" s="65" t="s">
        <v>284</v>
      </c>
      <c r="L35" s="65" t="s">
        <v>322</v>
      </c>
      <c r="M35" s="65" t="s">
        <v>276</v>
      </c>
      <c r="O35" s="65"/>
      <c r="P35" s="65" t="s">
        <v>277</v>
      </c>
      <c r="Q35" s="65" t="s">
        <v>321</v>
      </c>
      <c r="R35" s="65" t="s">
        <v>284</v>
      </c>
      <c r="S35" s="65" t="s">
        <v>322</v>
      </c>
      <c r="T35" s="65" t="s">
        <v>276</v>
      </c>
      <c r="V35" s="65"/>
      <c r="W35" s="65" t="s">
        <v>277</v>
      </c>
      <c r="X35" s="65" t="s">
        <v>321</v>
      </c>
      <c r="Y35" s="65" t="s">
        <v>284</v>
      </c>
      <c r="Z35" s="65" t="s">
        <v>322</v>
      </c>
      <c r="AA35" s="65" t="s">
        <v>276</v>
      </c>
      <c r="AC35" s="65"/>
      <c r="AD35" s="65" t="s">
        <v>277</v>
      </c>
      <c r="AE35" s="65" t="s">
        <v>321</v>
      </c>
      <c r="AF35" s="65" t="s">
        <v>284</v>
      </c>
      <c r="AG35" s="65" t="s">
        <v>322</v>
      </c>
      <c r="AH35" s="65" t="s">
        <v>276</v>
      </c>
      <c r="AJ35" s="65"/>
      <c r="AK35" s="65" t="s">
        <v>277</v>
      </c>
      <c r="AL35" s="65" t="s">
        <v>321</v>
      </c>
      <c r="AM35" s="65" t="s">
        <v>284</v>
      </c>
      <c r="AN35" s="65" t="s">
        <v>322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507.9418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1488.8398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7175.0933000000005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3552.6377000000002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86.765529999999998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178.61663999999999</v>
      </c>
    </row>
    <row r="43" spans="1:68" x14ac:dyDescent="0.3">
      <c r="A43" s="66" t="s">
        <v>285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314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315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316</v>
      </c>
      <c r="AR44" s="67"/>
      <c r="AS44" s="67"/>
      <c r="AT44" s="67"/>
      <c r="AU44" s="67"/>
      <c r="AV44" s="67"/>
      <c r="AX44" s="67" t="s">
        <v>332</v>
      </c>
      <c r="AY44" s="67"/>
      <c r="AZ44" s="67"/>
      <c r="BA44" s="67"/>
      <c r="BB44" s="67"/>
      <c r="BC44" s="67"/>
      <c r="BE44" s="67" t="s">
        <v>317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321</v>
      </c>
      <c r="D45" s="65" t="s">
        <v>284</v>
      </c>
      <c r="E45" s="65" t="s">
        <v>322</v>
      </c>
      <c r="F45" s="65" t="s">
        <v>276</v>
      </c>
      <c r="H45" s="65"/>
      <c r="I45" s="65" t="s">
        <v>277</v>
      </c>
      <c r="J45" s="65" t="s">
        <v>321</v>
      </c>
      <c r="K45" s="65" t="s">
        <v>284</v>
      </c>
      <c r="L45" s="65" t="s">
        <v>322</v>
      </c>
      <c r="M45" s="65" t="s">
        <v>276</v>
      </c>
      <c r="O45" s="65"/>
      <c r="P45" s="65" t="s">
        <v>277</v>
      </c>
      <c r="Q45" s="65" t="s">
        <v>321</v>
      </c>
      <c r="R45" s="65" t="s">
        <v>284</v>
      </c>
      <c r="S45" s="65" t="s">
        <v>322</v>
      </c>
      <c r="T45" s="65" t="s">
        <v>276</v>
      </c>
      <c r="V45" s="65"/>
      <c r="W45" s="65" t="s">
        <v>277</v>
      </c>
      <c r="X45" s="65" t="s">
        <v>321</v>
      </c>
      <c r="Y45" s="65" t="s">
        <v>284</v>
      </c>
      <c r="Z45" s="65" t="s">
        <v>322</v>
      </c>
      <c r="AA45" s="65" t="s">
        <v>276</v>
      </c>
      <c r="AC45" s="65"/>
      <c r="AD45" s="65" t="s">
        <v>277</v>
      </c>
      <c r="AE45" s="65" t="s">
        <v>321</v>
      </c>
      <c r="AF45" s="65" t="s">
        <v>284</v>
      </c>
      <c r="AG45" s="65" t="s">
        <v>322</v>
      </c>
      <c r="AH45" s="65" t="s">
        <v>276</v>
      </c>
      <c r="AJ45" s="65"/>
      <c r="AK45" s="65" t="s">
        <v>277</v>
      </c>
      <c r="AL45" s="65" t="s">
        <v>321</v>
      </c>
      <c r="AM45" s="65" t="s">
        <v>284</v>
      </c>
      <c r="AN45" s="65" t="s">
        <v>322</v>
      </c>
      <c r="AO45" s="65" t="s">
        <v>276</v>
      </c>
      <c r="AQ45" s="65"/>
      <c r="AR45" s="65" t="s">
        <v>277</v>
      </c>
      <c r="AS45" s="65" t="s">
        <v>321</v>
      </c>
      <c r="AT45" s="65" t="s">
        <v>284</v>
      </c>
      <c r="AU45" s="65" t="s">
        <v>322</v>
      </c>
      <c r="AV45" s="65" t="s">
        <v>276</v>
      </c>
      <c r="AX45" s="65"/>
      <c r="AY45" s="65" t="s">
        <v>277</v>
      </c>
      <c r="AZ45" s="65" t="s">
        <v>321</v>
      </c>
      <c r="BA45" s="65" t="s">
        <v>284</v>
      </c>
      <c r="BB45" s="65" t="s">
        <v>322</v>
      </c>
      <c r="BC45" s="65" t="s">
        <v>276</v>
      </c>
      <c r="BE45" s="65"/>
      <c r="BF45" s="65" t="s">
        <v>277</v>
      </c>
      <c r="BG45" s="65" t="s">
        <v>321</v>
      </c>
      <c r="BH45" s="65" t="s">
        <v>284</v>
      </c>
      <c r="BI45" s="65" t="s">
        <v>322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19.629963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14.276455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930.62890000000004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1.5725831999999999E-2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4.2177452999999998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334.91629999999998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120.11221999999999</v>
      </c>
      <c r="AX46" s="65" t="s">
        <v>319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2" sqref="J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325</v>
      </c>
      <c r="D2" s="61">
        <v>67</v>
      </c>
      <c r="E2" s="61">
        <v>2235.6977999999999</v>
      </c>
      <c r="F2" s="61">
        <v>327.92212000000001</v>
      </c>
      <c r="G2" s="61">
        <v>58.171042999999997</v>
      </c>
      <c r="H2" s="61">
        <v>27.373052999999999</v>
      </c>
      <c r="I2" s="61">
        <v>30.797989999999999</v>
      </c>
      <c r="J2" s="61">
        <v>94.814926</v>
      </c>
      <c r="K2" s="61">
        <v>44.921729999999997</v>
      </c>
      <c r="L2" s="61">
        <v>49.893196000000003</v>
      </c>
      <c r="M2" s="61">
        <v>29.247907999999999</v>
      </c>
      <c r="N2" s="61">
        <v>3.3325307</v>
      </c>
      <c r="O2" s="61">
        <v>16.013403</v>
      </c>
      <c r="P2" s="61">
        <v>850.56190000000004</v>
      </c>
      <c r="Q2" s="61">
        <v>31.234873</v>
      </c>
      <c r="R2" s="61">
        <v>607.44794000000002</v>
      </c>
      <c r="S2" s="61">
        <v>107.29586</v>
      </c>
      <c r="T2" s="61">
        <v>6001.8249999999998</v>
      </c>
      <c r="U2" s="61">
        <v>5.7090755</v>
      </c>
      <c r="V2" s="61">
        <v>24.295887</v>
      </c>
      <c r="W2" s="61">
        <v>257.97467</v>
      </c>
      <c r="X2" s="61">
        <v>83.860749999999996</v>
      </c>
      <c r="Y2" s="61">
        <v>2.3557773000000002</v>
      </c>
      <c r="Z2" s="61">
        <v>1.8192113999999999</v>
      </c>
      <c r="AA2" s="61">
        <v>21.001996999999999</v>
      </c>
      <c r="AB2" s="61">
        <v>2.2945726</v>
      </c>
      <c r="AC2" s="61">
        <v>666.48540000000003</v>
      </c>
      <c r="AD2" s="61">
        <v>14.439071999999999</v>
      </c>
      <c r="AE2" s="61">
        <v>3.1109483</v>
      </c>
      <c r="AF2" s="61">
        <v>0.39931939999999999</v>
      </c>
      <c r="AG2" s="61">
        <v>507.9418</v>
      </c>
      <c r="AH2" s="61">
        <v>326.42110000000002</v>
      </c>
      <c r="AI2" s="61">
        <v>181.52070000000001</v>
      </c>
      <c r="AJ2" s="61">
        <v>1488.8398</v>
      </c>
      <c r="AK2" s="61">
        <v>7175.0933000000005</v>
      </c>
      <c r="AL2" s="61">
        <v>86.765529999999998</v>
      </c>
      <c r="AM2" s="61">
        <v>3552.6377000000002</v>
      </c>
      <c r="AN2" s="61">
        <v>178.61663999999999</v>
      </c>
      <c r="AO2" s="61">
        <v>19.629963</v>
      </c>
      <c r="AP2" s="61">
        <v>12.616959</v>
      </c>
      <c r="AQ2" s="61">
        <v>7.0130039999999996</v>
      </c>
      <c r="AR2" s="61">
        <v>14.276455</v>
      </c>
      <c r="AS2" s="61">
        <v>930.62890000000004</v>
      </c>
      <c r="AT2" s="61">
        <v>1.5725831999999999E-2</v>
      </c>
      <c r="AU2" s="61">
        <v>4.2177452999999998</v>
      </c>
      <c r="AV2" s="61">
        <v>334.91629999999998</v>
      </c>
      <c r="AW2" s="61">
        <v>120.11221999999999</v>
      </c>
      <c r="AX2" s="61">
        <v>9.2737063999999994E-2</v>
      </c>
      <c r="AY2" s="61">
        <v>2.0718580000000002</v>
      </c>
      <c r="AZ2" s="61">
        <v>417.04674999999997</v>
      </c>
      <c r="BA2" s="61">
        <v>55.777509999999999</v>
      </c>
      <c r="BB2" s="61">
        <v>16.247772000000001</v>
      </c>
      <c r="BC2" s="61">
        <v>20.159314999999999</v>
      </c>
      <c r="BD2" s="61">
        <v>19.361602999999999</v>
      </c>
      <c r="BE2" s="61">
        <v>1.7274319</v>
      </c>
      <c r="BF2" s="61">
        <v>6.3644466</v>
      </c>
      <c r="BG2" s="61">
        <v>0</v>
      </c>
      <c r="BH2" s="61">
        <v>5.6131239999999998E-5</v>
      </c>
      <c r="BI2" s="61">
        <v>4.9397709999999997E-4</v>
      </c>
      <c r="BJ2" s="61">
        <v>3.7250325000000001E-2</v>
      </c>
      <c r="BK2" s="61">
        <v>0</v>
      </c>
      <c r="BL2" s="61">
        <v>0.28180685999999999</v>
      </c>
      <c r="BM2" s="61">
        <v>4.8865030000000003</v>
      </c>
      <c r="BN2" s="61">
        <v>1.2981092000000001</v>
      </c>
      <c r="BO2" s="61">
        <v>86.204130000000006</v>
      </c>
      <c r="BP2" s="61">
        <v>14.365577</v>
      </c>
      <c r="BQ2" s="61">
        <v>25.433022999999999</v>
      </c>
      <c r="BR2" s="61">
        <v>95.141400000000004</v>
      </c>
      <c r="BS2" s="61">
        <v>53.759309999999999</v>
      </c>
      <c r="BT2" s="61">
        <v>17.064425</v>
      </c>
      <c r="BU2" s="61">
        <v>1.9460580000000002E-2</v>
      </c>
      <c r="BV2" s="61">
        <v>9.5666139999999997E-2</v>
      </c>
      <c r="BW2" s="61">
        <v>1.1095090999999999</v>
      </c>
      <c r="BX2" s="61">
        <v>2.3415240000000002</v>
      </c>
      <c r="BY2" s="61">
        <v>0.18644137999999999</v>
      </c>
      <c r="BZ2" s="61">
        <v>9.5178000000000005E-4</v>
      </c>
      <c r="CA2" s="61">
        <v>1.2987850000000001</v>
      </c>
      <c r="CB2" s="61">
        <v>3.0545373000000001E-2</v>
      </c>
      <c r="CC2" s="61">
        <v>0.30961065999999998</v>
      </c>
      <c r="CD2" s="61">
        <v>3.1750083</v>
      </c>
      <c r="CE2" s="61">
        <v>5.1690319999999998E-2</v>
      </c>
      <c r="CF2" s="61">
        <v>0.80970439999999999</v>
      </c>
      <c r="CG2" s="61">
        <v>0</v>
      </c>
      <c r="CH2" s="61">
        <v>8.3208254999999995E-2</v>
      </c>
      <c r="CI2" s="61">
        <v>6.3708406000000002E-3</v>
      </c>
      <c r="CJ2" s="61">
        <v>6.8494409999999997</v>
      </c>
      <c r="CK2" s="61">
        <v>1.3923385999999999E-2</v>
      </c>
      <c r="CL2" s="61">
        <v>0.62277229999999995</v>
      </c>
      <c r="CM2" s="61">
        <v>4.6706232999999999</v>
      </c>
      <c r="CN2" s="61">
        <v>3028.5203000000001</v>
      </c>
      <c r="CO2" s="61">
        <v>5260.0263999999997</v>
      </c>
      <c r="CP2" s="61">
        <v>3547.4470000000001</v>
      </c>
      <c r="CQ2" s="61">
        <v>1233.0715</v>
      </c>
      <c r="CR2" s="61">
        <v>678.10424999999998</v>
      </c>
      <c r="CS2" s="61">
        <v>472.06772000000001</v>
      </c>
      <c r="CT2" s="61">
        <v>3062.8420000000001</v>
      </c>
      <c r="CU2" s="61">
        <v>1920.2161000000001</v>
      </c>
      <c r="CV2" s="61">
        <v>1428.2077999999999</v>
      </c>
      <c r="CW2" s="61">
        <v>2256.1916999999999</v>
      </c>
      <c r="CX2" s="61">
        <v>661.21870000000001</v>
      </c>
      <c r="CY2" s="61">
        <v>3738.4992999999999</v>
      </c>
      <c r="CZ2" s="61">
        <v>2042.9676999999999</v>
      </c>
      <c r="DA2" s="61">
        <v>4606.1580000000004</v>
      </c>
      <c r="DB2" s="61">
        <v>4325.3850000000002</v>
      </c>
      <c r="DC2" s="61">
        <v>6498.7020000000002</v>
      </c>
      <c r="DD2" s="61">
        <v>11375.085999999999</v>
      </c>
      <c r="DE2" s="61">
        <v>2694.0736999999999</v>
      </c>
      <c r="DF2" s="61">
        <v>4800.3689999999997</v>
      </c>
      <c r="DG2" s="61">
        <v>2564.3586</v>
      </c>
      <c r="DH2" s="61">
        <v>152.66478000000001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55.777509999999999</v>
      </c>
      <c r="B6">
        <f>BB2</f>
        <v>16.247772000000001</v>
      </c>
      <c r="C6">
        <f>BC2</f>
        <v>20.159314999999999</v>
      </c>
      <c r="D6">
        <f>BD2</f>
        <v>19.361602999999999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34" sqref="I3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20126</v>
      </c>
      <c r="C2" s="56">
        <f ca="1">YEAR(TODAY())-YEAR(B2)+IF(TODAY()&gt;=DATE(YEAR(TODAY()),MONTH(B2),DAY(B2)),0,-1)</f>
        <v>67</v>
      </c>
      <c r="E2" s="52">
        <v>171.5</v>
      </c>
      <c r="F2" s="53" t="s">
        <v>39</v>
      </c>
      <c r="G2" s="52">
        <v>76.599999999999994</v>
      </c>
      <c r="H2" s="51" t="s">
        <v>41</v>
      </c>
      <c r="I2" s="72">
        <f>ROUND(G3/E3^2,1)</f>
        <v>26</v>
      </c>
    </row>
    <row r="3" spans="1:9" x14ac:dyDescent="0.3">
      <c r="E3" s="51">
        <f>E2/100</f>
        <v>1.7150000000000001</v>
      </c>
      <c r="F3" s="51" t="s">
        <v>40</v>
      </c>
      <c r="G3" s="51">
        <f>G2</f>
        <v>76.599999999999994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이광희, ID : H1310247)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25일 08:24:19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44888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67</v>
      </c>
      <c r="G12" s="94"/>
      <c r="H12" s="94"/>
      <c r="I12" s="94"/>
      <c r="K12" s="123">
        <f>'개인정보 및 신체계측 입력'!E2</f>
        <v>171.5</v>
      </c>
      <c r="L12" s="124"/>
      <c r="M12" s="117">
        <f>'개인정보 및 신체계측 입력'!G2</f>
        <v>76.599999999999994</v>
      </c>
      <c r="N12" s="118"/>
      <c r="O12" s="113" t="s">
        <v>271</v>
      </c>
      <c r="P12" s="107"/>
      <c r="Q12" s="90">
        <f>'개인정보 및 신체계측 입력'!I2</f>
        <v>26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이광희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68.188000000000002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12.096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19.716000000000001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22.4</v>
      </c>
      <c r="L72" s="36" t="s">
        <v>53</v>
      </c>
      <c r="M72" s="36">
        <f>ROUND('DRIs DATA'!K8,1)</f>
        <v>9.6999999999999993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80.989999999999995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202.47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83.86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152.97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63.49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478.34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196.3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2022-11-25T05:31:46Z</dcterms:modified>
</cp:coreProperties>
</file>