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<sst xmlns="http://schemas.openxmlformats.org/spreadsheetml/2006/main" count="692" uniqueCount="341">
  <si>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</si>
  <si>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</si>
  <si>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</si>
  <si>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</si>
  <si>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</si>
  <si>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</si>
  <si>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</si>
  <si>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</si>
  <si>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</si>
  <si>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</si>
  <si>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</si>
  <si>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</si>
  <si>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</si>
  <si>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</si>
  <si>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</si>
  <si>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</si>
  <si>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</si>
  <si>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</si>
  <si>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</si>
  <si>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</si>
  <si>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</si>
  <si>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</si>
  <si>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</si>
  <si>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</si>
  <si>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</si>
  <si>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</si>
  <si>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</si>
  <si>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</si>
  <si>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</si>
  <si>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</si>
  <si>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</si>
  <si>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</si>
  <si>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</si>
  <si>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</si>
  <si>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</si>
  <si>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</si>
  <si>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</si>
  <si>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</si>
  <si>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</si>
  <si>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</si>
  <si>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</si>
  <si>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</si>
  <si>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</si>
  <si>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</si>
  <si>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</si>
  <si>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</si>
  <si>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</si>
  <si>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</si>
  <si>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</si>
  <si>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</si>
  <si>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</si>
  <si>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</si>
  <si>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</si>
  <si>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</si>
  <si>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</si>
  <si>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</si>
  <si>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</si>
  <si>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</si>
  <si>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</si>
  <si>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</si>
  <si>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</si>
  <si>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</si>
  <si>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</si>
  <si>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</si>
  <si>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</si>
  <si>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</si>
  <si>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</si>
  <si>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</si>
  <si>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</si>
  <si>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</si>
  <si>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</si>
  <si>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</si>
  <si>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</si>
  <si>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</si>
  <si>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</si>
  <si>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</si>
  <si>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</si>
  <si>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</si>
  <si>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</si>
  <si>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</si>
  <si>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</si>
  <si>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</si>
  <si>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</si>
  <si>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</si>
  <si>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</si>
  <si>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</si>
  <si>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</si>
  <si>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</si>
  <si>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</si>
  <si>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</si>
  <si>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</si>
  <si>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</si>
  <si>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</si>
  <si>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</si>
  <si>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</si>
  <si>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</si>
  <si>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</si>
  <si>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</si>
  <si>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</si>
  <si>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</si>
  <si>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</si>
  <si>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</si>
  <si>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</si>
  <si>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</si>
  <si>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</si>
  <si>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</si>
  <si>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</si>
  <si>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</si>
  <si>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</si>
  <si>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</si>
  <si>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</si>
  <si>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</si>
  <si>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</si>
  <si>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</si>
  <si>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</si>
  <si>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</si>
  <si>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</si>
  <si>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</si>
  <si>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</si>
  <si>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</si>
  <si>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</si>
  <si>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</si>
  <si>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</si>
  <si>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</si>
  <si>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</si>
  <si>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</si>
  <si>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</si>
  <si>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</si>
  <si>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</si>
  <si>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</si>
  <si>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</si>
  <si>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</si>
  <si>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</si>
  <si>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</si>
  <si>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</si>
  <si>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</si>
  <si>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</si>
  <si>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</si>
  <si>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</si>
  <si>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</si>
  <si>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</si>
  <si>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</si>
  <si>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</si>
  <si>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</si>
  <si>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</si>
  <si>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</si>
  <si>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</si>
  <si>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</si>
  <si>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</si>
  <si>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</si>
  <si>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</si>
  <si>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</si>
  <si>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</si>
  <si>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</si>
  <si>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</si>
  <si>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</si>
  <si>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</si>
  <si>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</si>
  <si>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</si>
  <si>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</si>
  <si>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</si>
  <si>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</si>
  <si>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</si>
  <si>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</si>
  <si>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</si>
  <si>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</si>
  <si>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</si>
  <si>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</si>
  <si>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</si>
  <si>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</si>
  <si>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</si>
  <si>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</si>
  <si>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</si>
  <si>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</si>
  <si>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</si>
  <si>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</si>
  <si>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</si>
  <si>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</si>
  <si>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</si>
  <si>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</si>
  <si>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</si>
  <si>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</si>
  <si>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</si>
  <si>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</si>
  <si>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</si>
  <si>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</si>
  <si>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</si>
  <si>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</si>
  <si>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</si>
  <si>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</si>
  <si>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</si>
  <si>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</si>
  <si>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</si>
  <si>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</si>
  <si>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</si>
  <si>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</si>
  <si>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</si>
  <si>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</si>
  <si>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</si>
  <si>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</si>
  <si>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</si>
  <si>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</si>
  <si>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</si>
  <si>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</si>
  <si>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</si>
  <si>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</si>
  <si>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</si>
  <si>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</si>
  <si>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</si>
  <si>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</si>
  <si>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</si>
  <si>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</si>
  <si>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</si>
  <si>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</si>
  <si>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</si>
  <si>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</si>
  <si>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</si>
  <si>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</si>
  <si>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</si>
  <si>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</si>
  <si>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</si>
  <si>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</si>
  <si>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</si>
  <si>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</si>
  <si>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</si>
  <si>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</si>
  <si>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</si>
  <si>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</si>
  <si>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</si>
  <si>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</si>
  <si>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</si>
  <si>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</si>
  <si>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</si>
  <si>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</si>
  <si>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</si>
  <si>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</si>
  <si>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</si>
  <si>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</si>
  <si>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</si>
  <si>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</si>
  <si>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</si>
  <si>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</si>
  <si>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</si>
  <si>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</si>
  <si>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</si>
  <si>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</si>
  <si>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</si>
  <si>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</si>
  <si>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</si>
  <si>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</si>
  <si>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</si>
  <si>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</si>
  <si>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</si>
  <si>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</si>
  <si>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</si>
  <si>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</si>
  <si>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</si>
  <si>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</si>
  <si>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</si>
  <si>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</si>
  <si>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</si>
  <si>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</si>
  <si>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</si>
  <si>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</si>
  <si>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</si>
  <si>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</si>
  <si>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</si>
  <si>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</si>
  <si>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</si>
  <si>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</si>
  <si>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</si>
  <si>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</si>
  <si>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</si>
  <si>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</si>
  <si>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</si>
  <si>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</si>
  <si>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</si>
  <si>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</si>
  <si>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</si>
  <si>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</si>
  <si>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</si>
  <si>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</si>
  <si>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</si>
  <si>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</si>
  <si>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</si>
  <si>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</si>
  <si>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</si>
  <si>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</si>
  <si>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</si>
  <si>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</si>
  <si>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</si>
  <si>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</si>
  <si>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</si>
  <si>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</si>
  <si>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</si>
  <si>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</si>
  <si>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</si>
  <si>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</si>
  <si>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</si>
  <si>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</si>
  <si>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</si>
  <si>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</si>
  <si>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</si>
  <si>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</si>
  <si>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</si>
  <si>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</si>
  <si>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</si>
  <si>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</si>
  <si>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</si>
  <si>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</si>
  <si>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</si>
  <si>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</si>
  <si>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</si>
  <si>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</si>
  <si>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</si>
  <si>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</si>
  <si>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</si>
  <si>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</si>
  <si>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</si>
  <si>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</si>
  <si>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</si>
  <si>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</si>
  <si>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</si>
  <si>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</si>
  <si>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</si>
  <si>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</si>
  <si>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</si>
  <si>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</si>
  <si>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</si>
  <si>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H1310261</t>
  </si>
  <si>
    <t>김재숙</t>
  </si>
  <si>
    <t>F</t>
  </si>
  <si>
    <t>(설문지 : FFQ 95문항 설문지, 사용자 : 김재숙, ID : H1310261)</t>
  </si>
  <si>
    <t>2023년 02월 07일 14:07:16</t>
  </si>
  <si>
    <t>비타민A</t>
    <phoneticPr fontId="1" type="noConversion"/>
  </si>
  <si>
    <t>충분섭취량</t>
    <phoneticPr fontId="1" type="noConversion"/>
  </si>
  <si>
    <t>인</t>
    <phoneticPr fontId="1" type="noConversion"/>
  </si>
  <si>
    <t>상한섭취량</t>
    <phoneticPr fontId="1" type="noConversion"/>
  </si>
  <si>
    <t>섭취량</t>
    <phoneticPr fontId="1" type="noConversion"/>
  </si>
  <si>
    <t>크롬</t>
    <phoneticPr fontId="1" type="noConversion"/>
  </si>
  <si>
    <t>권장섭취량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</si>
</sst>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112.19087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9120"/>
        <c:axId val="679989512"/>
      </c:barChart>
      <c:catAx>
        <c:axId val="6799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9512"/>
        <c:crosses val="autoZero"/>
        <c:auto val="1"/>
        <c:lblAlgn val="ctr"/>
        <c:lblOffset val="100"/>
        <c:noMultiLvlLbl val="0"/>
      </c:catAx>
      <c:valAx>
        <c:axId val="67998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3.3590917999999999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6912"/>
        <c:axId val="479767304"/>
      </c:barChart>
      <c:catAx>
        <c:axId val="47976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7304"/>
        <c:crosses val="autoZero"/>
        <c:auto val="1"/>
        <c:lblAlgn val="ctr"/>
        <c:lblOffset val="100"/>
        <c:noMultiLvlLbl val="0"/>
      </c:catAx>
      <c:valAx>
        <c:axId val="47976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4.5013164999999997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5464"/>
        <c:axId val="813684288"/>
      </c:barChart>
      <c:catAx>
        <c:axId val="81368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4288"/>
        <c:crosses val="autoZero"/>
        <c:auto val="1"/>
        <c:lblAlgn val="ctr"/>
        <c:lblOffset val="100"/>
        <c:noMultiLvlLbl val="0"/>
      </c:catAx>
      <c:valAx>
        <c:axId val="81368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1935.2583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3112"/>
        <c:axId val="813683896"/>
      </c:barChart>
      <c:catAx>
        <c:axId val="8136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3896"/>
        <c:crosses val="autoZero"/>
        <c:auto val="1"/>
        <c:lblAlgn val="ctr"/>
        <c:lblOffset val="100"/>
        <c:noMultiLvlLbl val="0"/>
      </c:catAx>
      <c:valAx>
        <c:axId val="81368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4199.7430000000004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4680"/>
        <c:axId val="813682328"/>
      </c:barChart>
      <c:catAx>
        <c:axId val="81368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2328"/>
        <c:crosses val="autoZero"/>
        <c:auto val="1"/>
        <c:lblAlgn val="ctr"/>
        <c:lblOffset val="100"/>
        <c:noMultiLvlLbl val="0"/>
      </c:catAx>
      <c:valAx>
        <c:axId val="813682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133.97603000000001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5008"/>
        <c:axId val="471896184"/>
      </c:barChart>
      <c:catAx>
        <c:axId val="4718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6184"/>
        <c:crosses val="autoZero"/>
        <c:auto val="1"/>
        <c:lblAlgn val="ctr"/>
        <c:lblOffset val="100"/>
        <c:noMultiLvlLbl val="0"/>
      </c:catAx>
      <c:valAx>
        <c:axId val="47189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176.59424000000001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6968"/>
        <c:axId val="471896576"/>
      </c:barChart>
      <c:catAx>
        <c:axId val="47189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6576"/>
        <c:crosses val="autoZero"/>
        <c:auto val="1"/>
        <c:lblAlgn val="ctr"/>
        <c:lblOffset val="100"/>
        <c:noMultiLvlLbl val="0"/>
      </c:catAx>
      <c:valAx>
        <c:axId val="47189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18.329284999999999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5792"/>
        <c:axId val="471897752"/>
      </c:barChart>
      <c:catAx>
        <c:axId val="47189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7752"/>
        <c:crosses val="autoZero"/>
        <c:auto val="1"/>
        <c:lblAlgn val="ctr"/>
        <c:lblOffset val="100"/>
        <c:noMultiLvlLbl val="0"/>
      </c:catAx>
      <c:valAx>
        <c:axId val="471897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1535.8910000000001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4616"/>
        <c:axId val="795553304"/>
      </c:barChart>
      <c:catAx>
        <c:axId val="47189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3304"/>
        <c:crosses val="autoZero"/>
        <c:auto val="1"/>
        <c:lblAlgn val="ctr"/>
        <c:lblOffset val="100"/>
        <c:noMultiLvlLbl val="0"/>
      </c:catAx>
      <c:valAx>
        <c:axId val="795553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0.11424961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2520"/>
        <c:axId val="795550168"/>
      </c:barChart>
      <c:catAx>
        <c:axId val="7955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168"/>
        <c:crosses val="autoZero"/>
        <c:auto val="1"/>
        <c:lblAlgn val="ctr"/>
        <c:lblOffset val="100"/>
        <c:noMultiLvlLbl val="0"/>
      </c:catAx>
      <c:valAx>
        <c:axId val="79555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5.6600422999999997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1736"/>
        <c:axId val="795550560"/>
      </c:barChart>
      <c:catAx>
        <c:axId val="79555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560"/>
        <c:crosses val="autoZero"/>
        <c:auto val="1"/>
        <c:lblAlgn val="ctr"/>
        <c:lblOffset val="100"/>
        <c:noMultiLvlLbl val="0"/>
      </c:catAx>
      <c:valAx>
        <c:axId val="79555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33.933968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6768"/>
        <c:axId val="679986376"/>
      </c:barChart>
      <c:catAx>
        <c:axId val="67998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6376"/>
        <c:crosses val="autoZero"/>
        <c:auto val="1"/>
        <c:lblAlgn val="ctr"/>
        <c:lblOffset val="100"/>
        <c:noMultiLvlLbl val="0"/>
      </c:catAx>
      <c:valAx>
        <c:axId val="67998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257.09010000000001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2912"/>
        <c:axId val="410841312"/>
      </c:barChart>
      <c:catAx>
        <c:axId val="79555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41312"/>
        <c:crosses val="autoZero"/>
        <c:auto val="1"/>
        <c:lblAlgn val="ctr"/>
        <c:lblOffset val="100"/>
        <c:noMultiLvlLbl val="0"/>
      </c:catAx>
      <c:valAx>
        <c:axId val="4108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146.08734000000001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42880"/>
        <c:axId val="410839352"/>
      </c:barChart>
      <c:catAx>
        <c:axId val="41084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39352"/>
        <c:crosses val="autoZero"/>
        <c:auto val="1"/>
        <c:lblAlgn val="ctr"/>
        <c:lblOffset val="100"/>
        <c:noMultiLvlLbl val="0"/>
      </c:catAx>
      <c:valAx>
        <c:axId val="41083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</c:v>
                </c:pt>
                <c:pt idx="1">
                  <c:v>12.944000000000001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840136"/>
        <c:axId val="410841704"/>
      </c:barChart>
      <c:catAx>
        <c:axId val="41084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41704"/>
        <c:crosses val="autoZero"/>
        <c:auto val="1"/>
        <c:lblAlgn val="ctr"/>
        <c:lblOffset val="100"/>
        <c:noMultiLvlLbl val="0"/>
      </c:catAx>
      <c:valAx>
        <c:axId val="4108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20.152654999999999</c:v>
                </c:pt>
                <c:pt idx="1">
                  <c:v>24.998087000000002</c:v>
                </c:pt>
                <c:pt idx="2">
                  <c:v>21.917066999999999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813.52290000000005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40920"/>
        <c:axId val="795550952"/>
      </c:barChart>
      <c:catAx>
        <c:axId val="4108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952"/>
        <c:crosses val="autoZero"/>
        <c:auto val="1"/>
        <c:lblAlgn val="ctr"/>
        <c:lblOffset val="100"/>
        <c:noMultiLvlLbl val="0"/>
      </c:catAx>
      <c:valAx>
        <c:axId val="79555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30.394058000000001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94352"/>
        <c:axId val="471793960"/>
      </c:barChart>
      <c:catAx>
        <c:axId val="47179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3960"/>
        <c:crosses val="autoZero"/>
        <c:auto val="1"/>
        <c:lblAlgn val="ctr"/>
        <c:lblOffset val="100"/>
        <c:noMultiLvlLbl val="0"/>
      </c:catAx>
      <c:valAx>
        <c:axId val="4717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66.649000000000001</c:v>
                </c:pt>
                <c:pt idx="1">
                  <c:v>12.651999999999999</c:v>
                </c:pt>
                <c:pt idx="2">
                  <c:v>20.698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795528"/>
        <c:axId val="471794744"/>
      </c:barChart>
      <c:catAx>
        <c:axId val="47179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4744"/>
        <c:crosses val="autoZero"/>
        <c:auto val="1"/>
        <c:lblAlgn val="ctr"/>
        <c:lblOffset val="100"/>
        <c:noMultiLvlLbl val="0"/>
      </c:catAx>
      <c:valAx>
        <c:axId val="47179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2531.4569999999999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95920"/>
        <c:axId val="471792784"/>
      </c:barChart>
      <c:catAx>
        <c:axId val="47179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2784"/>
        <c:crosses val="autoZero"/>
        <c:auto val="1"/>
        <c:lblAlgn val="ctr"/>
        <c:lblOffset val="100"/>
        <c:noMultiLvlLbl val="0"/>
      </c:catAx>
      <c:valAx>
        <c:axId val="47179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146.92345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09496"/>
        <c:axId val="804411064"/>
      </c:barChart>
      <c:catAx>
        <c:axId val="8044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11064"/>
        <c:crosses val="autoZero"/>
        <c:auto val="1"/>
        <c:lblAlgn val="ctr"/>
        <c:lblOffset val="100"/>
        <c:noMultiLvlLbl val="0"/>
      </c:catAx>
      <c:valAx>
        <c:axId val="80441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929.90700000000004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2240"/>
        <c:axId val="804412632"/>
      </c:barChart>
      <c:catAx>
        <c:axId val="80441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12632"/>
        <c:crosses val="autoZero"/>
        <c:auto val="1"/>
        <c:lblAlgn val="ctr"/>
        <c:lblOffset val="100"/>
        <c:noMultiLvlLbl val="0"/>
      </c:catAx>
      <c:valAx>
        <c:axId val="80441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4.6940929999999996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7552"/>
        <c:axId val="679987944"/>
      </c:barChart>
      <c:catAx>
        <c:axId val="6799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7944"/>
        <c:crosses val="autoZero"/>
        <c:auto val="1"/>
        <c:lblAlgn val="ctr"/>
        <c:lblOffset val="100"/>
        <c:noMultiLvlLbl val="0"/>
      </c:catAx>
      <c:valAx>
        <c:axId val="67998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8100.4603999999999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1456"/>
        <c:axId val="804409888"/>
      </c:barChart>
      <c:catAx>
        <c:axId val="8044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09888"/>
        <c:crosses val="autoZero"/>
        <c:auto val="1"/>
        <c:lblAlgn val="ctr"/>
        <c:lblOffset val="100"/>
        <c:noMultiLvlLbl val="0"/>
      </c:catAx>
      <c:valAx>
        <c:axId val="80440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23.672165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1848"/>
        <c:axId val="122054656"/>
      </c:barChart>
      <c:catAx>
        <c:axId val="80441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054656"/>
        <c:crosses val="autoZero"/>
        <c:auto val="1"/>
        <c:lblAlgn val="ctr"/>
        <c:lblOffset val="100"/>
        <c:noMultiLvlLbl val="0"/>
      </c:catAx>
      <c:valAx>
        <c:axId val="1220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3.1625350000000001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051520"/>
        <c:axId val="122057008"/>
      </c:barChart>
      <c:catAx>
        <c:axId val="12205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057008"/>
        <c:crosses val="autoZero"/>
        <c:auto val="1"/>
        <c:lblAlgn val="ctr"/>
        <c:lblOffset val="100"/>
        <c:noMultiLvlLbl val="0"/>
      </c:catAx>
      <c:valAx>
        <c:axId val="12205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0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357.79381999999998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4560"/>
        <c:axId val="479764952"/>
      </c:barChart>
      <c:catAx>
        <c:axId val="47976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4952"/>
        <c:crosses val="autoZero"/>
        <c:auto val="1"/>
        <c:lblAlgn val="ctr"/>
        <c:lblOffset val="100"/>
        <c:noMultiLvlLbl val="0"/>
      </c:catAx>
      <c:valAx>
        <c:axId val="47976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2.0851435999999999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5736"/>
        <c:axId val="479767696"/>
      </c:barChart>
      <c:catAx>
        <c:axId val="47976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7696"/>
        <c:crosses val="autoZero"/>
        <c:auto val="1"/>
        <c:lblAlgn val="ctr"/>
        <c:lblOffset val="100"/>
        <c:noMultiLvlLbl val="0"/>
      </c:catAx>
      <c:valAx>
        <c:axId val="479767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23.047896999999999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8152"/>
        <c:axId val="815897760"/>
      </c:barChart>
      <c:catAx>
        <c:axId val="8158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7760"/>
        <c:crosses val="autoZero"/>
        <c:auto val="1"/>
        <c:lblAlgn val="ctr"/>
        <c:lblOffset val="100"/>
        <c:noMultiLvlLbl val="0"/>
      </c:catAx>
      <c:valAx>
        <c:axId val="8158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3.1625350000000001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5016"/>
        <c:axId val="815896976"/>
      </c:barChart>
      <c:catAx>
        <c:axId val="81589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6976"/>
        <c:crosses val="autoZero"/>
        <c:auto val="1"/>
        <c:lblAlgn val="ctr"/>
        <c:lblOffset val="100"/>
        <c:noMultiLvlLbl val="0"/>
      </c:catAx>
      <c:valAx>
        <c:axId val="81589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755.85659999999996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7368"/>
        <c:axId val="815894624"/>
      </c:barChart>
      <c:catAx>
        <c:axId val="81589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4624"/>
        <c:crosses val="autoZero"/>
        <c:auto val="1"/>
        <c:lblAlgn val="ctr"/>
        <c:lblOffset val="100"/>
        <c:noMultiLvlLbl val="0"/>
      </c:catAx>
      <c:valAx>
        <c:axId val="8158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24.117393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8088"/>
        <c:axId val="479766520"/>
      </c:barChart>
      <c:catAx>
        <c:axId val="47976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6520"/>
        <c:crosses val="autoZero"/>
        <c:auto val="1"/>
        <c:lblAlgn val="ctr"/>
        <c:lblOffset val="100"/>
        <c:noMultiLvlLbl val="0"/>
      </c:catAx>
      <c:valAx>
        <c:axId val="47976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김재숙, ID : H1310261)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07일 14:07:16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2531.4569999999999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112.19087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33.933968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66.649000000000001</v>
      </c>
      <c r="G8" s="59">
        <f>'DRIs DATA 입력'!G8</f>
        <v>12.651999999999999</v>
      </c>
      <c r="H8" s="59">
        <f>'DRIs DATA 입력'!H8</f>
        <v>20.698</v>
      </c>
      <c r="I8" s="46"/>
      <c r="J8" s="59" t="s">
        <v>216</v>
      </c>
      <c r="K8" s="59">
        <f>'DRIs DATA 입력'!K8</f>
        <v>7.2</v>
      </c>
      <c r="L8" s="59">
        <f>'DRIs DATA 입력'!L8</f>
        <v>12.944000000000001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813.52290000000005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30.394058000000001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4.6940929999999996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357.79381999999998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146.92345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2.208256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2.0851435999999999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23.047896999999999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3.1625350000000001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755.85659999999996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24.117393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3.3590917999999999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4.5013164999999997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929.90700000000004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1935.2583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8100.4603999999999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4199.7430000000004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133.97603000000001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176.59424000000001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23.672165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18.329284999999999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1535.8910000000001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0.11424961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5.6600422999999997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257.09010000000001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146.08734000000001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3" sqref="E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332</v>
      </c>
      <c r="G1" s="62" t="s">
        <v>277</v>
      </c>
      <c r="H1" s="61" t="s">
        <v>333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316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317</v>
      </c>
      <c r="N5" s="65"/>
      <c r="O5" s="65" t="s">
        <v>286</v>
      </c>
      <c r="P5" s="65" t="s">
        <v>318</v>
      </c>
      <c r="Q5" s="65" t="s">
        <v>287</v>
      </c>
      <c r="R5" s="65" t="s">
        <v>319</v>
      </c>
      <c r="S5" s="65" t="s">
        <v>316</v>
      </c>
      <c r="U5" s="65"/>
      <c r="V5" s="65" t="s">
        <v>286</v>
      </c>
      <c r="W5" s="65" t="s">
        <v>318</v>
      </c>
      <c r="X5" s="65" t="s">
        <v>287</v>
      </c>
      <c r="Y5" s="65" t="s">
        <v>319</v>
      </c>
      <c r="Z5" s="65" t="s">
        <v>316</v>
      </c>
    </row>
    <row r="6" spans="1:27" x14ac:dyDescent="0.3">
      <c r="A6" s="65" t="s">
        <v>279</v>
      </c>
      <c r="B6" s="65">
        <v>1600</v>
      </c>
      <c r="C6" s="65">
        <v>2531.4569999999999</v>
      </c>
      <c r="E6" s="65" t="s">
        <v>320</v>
      </c>
      <c r="F6" s="65">
        <v>55</v>
      </c>
      <c r="G6" s="65">
        <v>15</v>
      </c>
      <c r="H6" s="65">
        <v>7</v>
      </c>
      <c r="J6" s="65" t="s">
        <v>320</v>
      </c>
      <c r="K6" s="65">
        <v>0.1</v>
      </c>
      <c r="L6" s="65">
        <v>4</v>
      </c>
      <c r="N6" s="65" t="s">
        <v>288</v>
      </c>
      <c r="O6" s="65">
        <v>40</v>
      </c>
      <c r="P6" s="65">
        <v>45</v>
      </c>
      <c r="Q6" s="65">
        <v>0</v>
      </c>
      <c r="R6" s="65">
        <v>0</v>
      </c>
      <c r="S6" s="65">
        <v>112.19087</v>
      </c>
      <c r="U6" s="65" t="s">
        <v>321</v>
      </c>
      <c r="V6" s="65">
        <v>0</v>
      </c>
      <c r="W6" s="65">
        <v>0</v>
      </c>
      <c r="X6" s="65">
        <v>20</v>
      </c>
      <c r="Y6" s="65">
        <v>0</v>
      </c>
      <c r="Z6" s="65">
        <v>33.933968</v>
      </c>
    </row>
    <row r="7" spans="1:27" x14ac:dyDescent="0.3">
      <c r="E7" s="65" t="s">
        <v>322</v>
      </c>
      <c r="F7" s="65">
        <v>65</v>
      </c>
      <c r="G7" s="65">
        <v>30</v>
      </c>
      <c r="H7" s="65">
        <v>20</v>
      </c>
      <c r="J7" s="65" t="s">
        <v>322</v>
      </c>
      <c r="K7" s="65">
        <v>1</v>
      </c>
      <c r="L7" s="65">
        <v>10</v>
      </c>
    </row>
    <row r="8" spans="1:27" x14ac:dyDescent="0.3">
      <c r="E8" s="65" t="s">
        <v>289</v>
      </c>
      <c r="F8" s="65">
        <v>66.649000000000001</v>
      </c>
      <c r="G8" s="65">
        <v>12.651999999999999</v>
      </c>
      <c r="H8" s="65">
        <v>20.698</v>
      </c>
      <c r="J8" s="65" t="s">
        <v>289</v>
      </c>
      <c r="K8" s="65">
        <v>7.2</v>
      </c>
      <c r="L8" s="65">
        <v>12.944000000000001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334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323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318</v>
      </c>
      <c r="D15" s="65" t="s">
        <v>287</v>
      </c>
      <c r="E15" s="65" t="s">
        <v>319</v>
      </c>
      <c r="F15" s="65" t="s">
        <v>316</v>
      </c>
      <c r="H15" s="65"/>
      <c r="I15" s="65" t="s">
        <v>286</v>
      </c>
      <c r="J15" s="65" t="s">
        <v>318</v>
      </c>
      <c r="K15" s="65" t="s">
        <v>287</v>
      </c>
      <c r="L15" s="65" t="s">
        <v>319</v>
      </c>
      <c r="M15" s="65" t="s">
        <v>316</v>
      </c>
      <c r="O15" s="65"/>
      <c r="P15" s="65" t="s">
        <v>286</v>
      </c>
      <c r="Q15" s="65" t="s">
        <v>318</v>
      </c>
      <c r="R15" s="65" t="s">
        <v>287</v>
      </c>
      <c r="S15" s="65" t="s">
        <v>319</v>
      </c>
      <c r="T15" s="65" t="s">
        <v>316</v>
      </c>
      <c r="V15" s="65"/>
      <c r="W15" s="65" t="s">
        <v>286</v>
      </c>
      <c r="X15" s="65" t="s">
        <v>318</v>
      </c>
      <c r="Y15" s="65" t="s">
        <v>287</v>
      </c>
      <c r="Z15" s="65" t="s">
        <v>319</v>
      </c>
      <c r="AA15" s="65" t="s">
        <v>316</v>
      </c>
    </row>
    <row r="16" spans="1:27" x14ac:dyDescent="0.3">
      <c r="A16" s="65" t="s">
        <v>292</v>
      </c>
      <c r="B16" s="65">
        <v>410</v>
      </c>
      <c r="C16" s="65">
        <v>550</v>
      </c>
      <c r="D16" s="65">
        <v>0</v>
      </c>
      <c r="E16" s="65">
        <v>3000</v>
      </c>
      <c r="F16" s="65">
        <v>813.52290000000005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30.394058000000001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4.6940929999999996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357.79381999999998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325</v>
      </c>
      <c r="P24" s="67"/>
      <c r="Q24" s="67"/>
      <c r="R24" s="67"/>
      <c r="S24" s="67"/>
      <c r="T24" s="67"/>
      <c r="V24" s="67" t="s">
        <v>296</v>
      </c>
      <c r="W24" s="67"/>
      <c r="X24" s="67"/>
      <c r="Y24" s="67"/>
      <c r="Z24" s="67"/>
      <c r="AA24" s="67"/>
      <c r="AC24" s="67" t="s">
        <v>297</v>
      </c>
      <c r="AD24" s="67"/>
      <c r="AE24" s="67"/>
      <c r="AF24" s="67"/>
      <c r="AG24" s="67"/>
      <c r="AH24" s="67"/>
      <c r="AJ24" s="67" t="s">
        <v>298</v>
      </c>
      <c r="AK24" s="67"/>
      <c r="AL24" s="67"/>
      <c r="AM24" s="67"/>
      <c r="AN24" s="67"/>
      <c r="AO24" s="67"/>
      <c r="AQ24" s="67" t="s">
        <v>299</v>
      </c>
      <c r="AR24" s="67"/>
      <c r="AS24" s="67"/>
      <c r="AT24" s="67"/>
      <c r="AU24" s="67"/>
      <c r="AV24" s="67"/>
      <c r="AX24" s="67" t="s">
        <v>300</v>
      </c>
      <c r="AY24" s="67"/>
      <c r="AZ24" s="67"/>
      <c r="BA24" s="67"/>
      <c r="BB24" s="67"/>
      <c r="BC24" s="67"/>
      <c r="BE24" s="67" t="s">
        <v>326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318</v>
      </c>
      <c r="D25" s="65" t="s">
        <v>287</v>
      </c>
      <c r="E25" s="65" t="s">
        <v>319</v>
      </c>
      <c r="F25" s="65" t="s">
        <v>316</v>
      </c>
      <c r="H25" s="65"/>
      <c r="I25" s="65" t="s">
        <v>286</v>
      </c>
      <c r="J25" s="65" t="s">
        <v>318</v>
      </c>
      <c r="K25" s="65" t="s">
        <v>287</v>
      </c>
      <c r="L25" s="65" t="s">
        <v>319</v>
      </c>
      <c r="M25" s="65" t="s">
        <v>316</v>
      </c>
      <c r="O25" s="65"/>
      <c r="P25" s="65" t="s">
        <v>286</v>
      </c>
      <c r="Q25" s="65" t="s">
        <v>318</v>
      </c>
      <c r="R25" s="65" t="s">
        <v>287</v>
      </c>
      <c r="S25" s="65" t="s">
        <v>319</v>
      </c>
      <c r="T25" s="65" t="s">
        <v>316</v>
      </c>
      <c r="V25" s="65"/>
      <c r="W25" s="65" t="s">
        <v>286</v>
      </c>
      <c r="X25" s="65" t="s">
        <v>318</v>
      </c>
      <c r="Y25" s="65" t="s">
        <v>287</v>
      </c>
      <c r="Z25" s="65" t="s">
        <v>319</v>
      </c>
      <c r="AA25" s="65" t="s">
        <v>316</v>
      </c>
      <c r="AC25" s="65"/>
      <c r="AD25" s="65" t="s">
        <v>286</v>
      </c>
      <c r="AE25" s="65" t="s">
        <v>318</v>
      </c>
      <c r="AF25" s="65" t="s">
        <v>287</v>
      </c>
      <c r="AG25" s="65" t="s">
        <v>319</v>
      </c>
      <c r="AH25" s="65" t="s">
        <v>316</v>
      </c>
      <c r="AJ25" s="65"/>
      <c r="AK25" s="65" t="s">
        <v>286</v>
      </c>
      <c r="AL25" s="65" t="s">
        <v>318</v>
      </c>
      <c r="AM25" s="65" t="s">
        <v>287</v>
      </c>
      <c r="AN25" s="65" t="s">
        <v>319</v>
      </c>
      <c r="AO25" s="65" t="s">
        <v>316</v>
      </c>
      <c r="AQ25" s="65"/>
      <c r="AR25" s="65" t="s">
        <v>286</v>
      </c>
      <c r="AS25" s="65" t="s">
        <v>318</v>
      </c>
      <c r="AT25" s="65" t="s">
        <v>335</v>
      </c>
      <c r="AU25" s="65" t="s">
        <v>319</v>
      </c>
      <c r="AV25" s="65" t="s">
        <v>316</v>
      </c>
      <c r="AX25" s="65"/>
      <c r="AY25" s="65" t="s">
        <v>286</v>
      </c>
      <c r="AZ25" s="65" t="s">
        <v>318</v>
      </c>
      <c r="BA25" s="65" t="s">
        <v>287</v>
      </c>
      <c r="BB25" s="65" t="s">
        <v>319</v>
      </c>
      <c r="BC25" s="65" t="s">
        <v>316</v>
      </c>
      <c r="BE25" s="65"/>
      <c r="BF25" s="65" t="s">
        <v>286</v>
      </c>
      <c r="BG25" s="65" t="s">
        <v>318</v>
      </c>
      <c r="BH25" s="65" t="s">
        <v>287</v>
      </c>
      <c r="BI25" s="65" t="s">
        <v>319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146.92345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2.208256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2.0851435999999999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23.047896999999999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3.1625350000000001</v>
      </c>
      <c r="AJ26" s="65" t="s">
        <v>301</v>
      </c>
      <c r="AK26" s="65">
        <v>320</v>
      </c>
      <c r="AL26" s="65">
        <v>400</v>
      </c>
      <c r="AM26" s="65">
        <v>0</v>
      </c>
      <c r="AN26" s="65">
        <v>1000</v>
      </c>
      <c r="AO26" s="65">
        <v>755.85659999999996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24.117393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3.3590917999999999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4.5013164999999997</v>
      </c>
    </row>
    <row r="33" spans="1:68" x14ac:dyDescent="0.3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336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302</v>
      </c>
      <c r="W34" s="67"/>
      <c r="X34" s="67"/>
      <c r="Y34" s="67"/>
      <c r="Z34" s="67"/>
      <c r="AA34" s="67"/>
      <c r="AC34" s="67" t="s">
        <v>303</v>
      </c>
      <c r="AD34" s="67"/>
      <c r="AE34" s="67"/>
      <c r="AF34" s="67"/>
      <c r="AG34" s="67"/>
      <c r="AH34" s="67"/>
      <c r="AJ34" s="67" t="s">
        <v>304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318</v>
      </c>
      <c r="D35" s="65" t="s">
        <v>287</v>
      </c>
      <c r="E35" s="65" t="s">
        <v>319</v>
      </c>
      <c r="F35" s="65" t="s">
        <v>316</v>
      </c>
      <c r="H35" s="65"/>
      <c r="I35" s="65" t="s">
        <v>286</v>
      </c>
      <c r="J35" s="65" t="s">
        <v>318</v>
      </c>
      <c r="K35" s="65" t="s">
        <v>287</v>
      </c>
      <c r="L35" s="65" t="s">
        <v>337</v>
      </c>
      <c r="M35" s="65" t="s">
        <v>316</v>
      </c>
      <c r="O35" s="65"/>
      <c r="P35" s="65" t="s">
        <v>286</v>
      </c>
      <c r="Q35" s="65" t="s">
        <v>318</v>
      </c>
      <c r="R35" s="65" t="s">
        <v>287</v>
      </c>
      <c r="S35" s="65" t="s">
        <v>319</v>
      </c>
      <c r="T35" s="65" t="s">
        <v>316</v>
      </c>
      <c r="V35" s="65"/>
      <c r="W35" s="65" t="s">
        <v>286</v>
      </c>
      <c r="X35" s="65" t="s">
        <v>318</v>
      </c>
      <c r="Y35" s="65" t="s">
        <v>287</v>
      </c>
      <c r="Z35" s="65" t="s">
        <v>319</v>
      </c>
      <c r="AA35" s="65" t="s">
        <v>316</v>
      </c>
      <c r="AC35" s="65"/>
      <c r="AD35" s="65" t="s">
        <v>286</v>
      </c>
      <c r="AE35" s="65" t="s">
        <v>318</v>
      </c>
      <c r="AF35" s="65" t="s">
        <v>287</v>
      </c>
      <c r="AG35" s="65" t="s">
        <v>319</v>
      </c>
      <c r="AH35" s="65" t="s">
        <v>338</v>
      </c>
      <c r="AJ35" s="65"/>
      <c r="AK35" s="65" t="s">
        <v>286</v>
      </c>
      <c r="AL35" s="65" t="s">
        <v>318</v>
      </c>
      <c r="AM35" s="65" t="s">
        <v>287</v>
      </c>
      <c r="AN35" s="65" t="s">
        <v>319</v>
      </c>
      <c r="AO35" s="65" t="s">
        <v>316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929.90700000000004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1935.2583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8100.4603999999999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4199.7430000000004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133.97603000000001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176.59424000000001</v>
      </c>
    </row>
    <row r="43" spans="1:68" x14ac:dyDescent="0.3">
      <c r="A43" s="66" t="s">
        <v>305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306</v>
      </c>
      <c r="B44" s="67"/>
      <c r="C44" s="67"/>
      <c r="D44" s="67"/>
      <c r="E44" s="67"/>
      <c r="F44" s="67"/>
      <c r="H44" s="67" t="s">
        <v>307</v>
      </c>
      <c r="I44" s="67"/>
      <c r="J44" s="67"/>
      <c r="K44" s="67"/>
      <c r="L44" s="67"/>
      <c r="M44" s="67"/>
      <c r="O44" s="67" t="s">
        <v>308</v>
      </c>
      <c r="P44" s="67"/>
      <c r="Q44" s="67"/>
      <c r="R44" s="67"/>
      <c r="S44" s="67"/>
      <c r="T44" s="67"/>
      <c r="V44" s="67" t="s">
        <v>309</v>
      </c>
      <c r="W44" s="67"/>
      <c r="X44" s="67"/>
      <c r="Y44" s="67"/>
      <c r="Z44" s="67"/>
      <c r="AA44" s="67"/>
      <c r="AC44" s="67" t="s">
        <v>310</v>
      </c>
      <c r="AD44" s="67"/>
      <c r="AE44" s="67"/>
      <c r="AF44" s="67"/>
      <c r="AG44" s="67"/>
      <c r="AH44" s="67"/>
      <c r="AJ44" s="67" t="s">
        <v>315</v>
      </c>
      <c r="AK44" s="67"/>
      <c r="AL44" s="67"/>
      <c r="AM44" s="67"/>
      <c r="AN44" s="67"/>
      <c r="AO44" s="67"/>
      <c r="AQ44" s="67" t="s">
        <v>311</v>
      </c>
      <c r="AR44" s="67"/>
      <c r="AS44" s="67"/>
      <c r="AT44" s="67"/>
      <c r="AU44" s="67"/>
      <c r="AV44" s="67"/>
      <c r="AX44" s="67" t="s">
        <v>312</v>
      </c>
      <c r="AY44" s="67"/>
      <c r="AZ44" s="67"/>
      <c r="BA44" s="67"/>
      <c r="BB44" s="67"/>
      <c r="BC44" s="67"/>
      <c r="BE44" s="67" t="s">
        <v>339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340</v>
      </c>
      <c r="D45" s="65" t="s">
        <v>287</v>
      </c>
      <c r="E45" s="65" t="s">
        <v>319</v>
      </c>
      <c r="F45" s="65" t="s">
        <v>316</v>
      </c>
      <c r="H45" s="65"/>
      <c r="I45" s="65" t="s">
        <v>286</v>
      </c>
      <c r="J45" s="65" t="s">
        <v>318</v>
      </c>
      <c r="K45" s="65" t="s">
        <v>287</v>
      </c>
      <c r="L45" s="65" t="s">
        <v>319</v>
      </c>
      <c r="M45" s="65" t="s">
        <v>316</v>
      </c>
      <c r="O45" s="65"/>
      <c r="P45" s="65" t="s">
        <v>286</v>
      </c>
      <c r="Q45" s="65" t="s">
        <v>318</v>
      </c>
      <c r="R45" s="65" t="s">
        <v>287</v>
      </c>
      <c r="S45" s="65" t="s">
        <v>319</v>
      </c>
      <c r="T45" s="65" t="s">
        <v>316</v>
      </c>
      <c r="V45" s="65"/>
      <c r="W45" s="65" t="s">
        <v>286</v>
      </c>
      <c r="X45" s="65" t="s">
        <v>318</v>
      </c>
      <c r="Y45" s="65" t="s">
        <v>287</v>
      </c>
      <c r="Z45" s="65" t="s">
        <v>319</v>
      </c>
      <c r="AA45" s="65" t="s">
        <v>316</v>
      </c>
      <c r="AC45" s="65"/>
      <c r="AD45" s="65" t="s">
        <v>286</v>
      </c>
      <c r="AE45" s="65" t="s">
        <v>318</v>
      </c>
      <c r="AF45" s="65" t="s">
        <v>287</v>
      </c>
      <c r="AG45" s="65" t="s">
        <v>319</v>
      </c>
      <c r="AH45" s="65" t="s">
        <v>316</v>
      </c>
      <c r="AJ45" s="65"/>
      <c r="AK45" s="65" t="s">
        <v>286</v>
      </c>
      <c r="AL45" s="65" t="s">
        <v>318</v>
      </c>
      <c r="AM45" s="65" t="s">
        <v>287</v>
      </c>
      <c r="AN45" s="65" t="s">
        <v>319</v>
      </c>
      <c r="AO45" s="65" t="s">
        <v>338</v>
      </c>
      <c r="AQ45" s="65"/>
      <c r="AR45" s="65" t="s">
        <v>286</v>
      </c>
      <c r="AS45" s="65" t="s">
        <v>318</v>
      </c>
      <c r="AT45" s="65" t="s">
        <v>287</v>
      </c>
      <c r="AU45" s="65" t="s">
        <v>319</v>
      </c>
      <c r="AV45" s="65" t="s">
        <v>316</v>
      </c>
      <c r="AX45" s="65"/>
      <c r="AY45" s="65" t="s">
        <v>286</v>
      </c>
      <c r="AZ45" s="65" t="s">
        <v>318</v>
      </c>
      <c r="BA45" s="65" t="s">
        <v>287</v>
      </c>
      <c r="BB45" s="65" t="s">
        <v>319</v>
      </c>
      <c r="BC45" s="65" t="s">
        <v>316</v>
      </c>
      <c r="BE45" s="65"/>
      <c r="BF45" s="65" t="s">
        <v>286</v>
      </c>
      <c r="BG45" s="65" t="s">
        <v>318</v>
      </c>
      <c r="BH45" s="65" t="s">
        <v>287</v>
      </c>
      <c r="BI45" s="65" t="s">
        <v>319</v>
      </c>
      <c r="BJ45" s="65" t="s">
        <v>316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23.672165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18.329284999999999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1535.8910000000001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0.11424961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5.6600422999999997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257.09010000000001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146.08734000000001</v>
      </c>
      <c r="AX46" s="65" t="s">
        <v>328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3" sqref="E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329</v>
      </c>
      <c r="B2" s="61" t="s">
        <v>330</v>
      </c>
      <c r="C2" s="61" t="s">
        <v>331</v>
      </c>
      <c r="D2" s="61">
        <v>72</v>
      </c>
      <c r="E2" s="61">
        <v>2531.4569999999999</v>
      </c>
      <c r="F2" s="61">
        <v>361.25835999999998</v>
      </c>
      <c r="G2" s="61">
        <v>68.580190000000002</v>
      </c>
      <c r="H2" s="61">
        <v>28.152723000000002</v>
      </c>
      <c r="I2" s="61">
        <v>40.427467</v>
      </c>
      <c r="J2" s="61">
        <v>112.19087</v>
      </c>
      <c r="K2" s="61">
        <v>45.947952000000001</v>
      </c>
      <c r="L2" s="61">
        <v>66.242930000000001</v>
      </c>
      <c r="M2" s="61">
        <v>33.933968</v>
      </c>
      <c r="N2" s="61">
        <v>4.0476622999999998</v>
      </c>
      <c r="O2" s="61">
        <v>20.046241999999999</v>
      </c>
      <c r="P2" s="61">
        <v>1071.1130000000001</v>
      </c>
      <c r="Q2" s="61">
        <v>37.614745999999997</v>
      </c>
      <c r="R2" s="61">
        <v>813.52290000000005</v>
      </c>
      <c r="S2" s="61">
        <v>155.12082000000001</v>
      </c>
      <c r="T2" s="61">
        <v>7900.8239999999996</v>
      </c>
      <c r="U2" s="61">
        <v>4.6940929999999996</v>
      </c>
      <c r="V2" s="61">
        <v>30.394058000000001</v>
      </c>
      <c r="W2" s="61">
        <v>357.79381999999998</v>
      </c>
      <c r="X2" s="61">
        <v>146.92345</v>
      </c>
      <c r="Y2" s="61">
        <v>2.208256</v>
      </c>
      <c r="Z2" s="61">
        <v>2.0851435999999999</v>
      </c>
      <c r="AA2" s="61">
        <v>23.047896999999999</v>
      </c>
      <c r="AB2" s="61">
        <v>3.1625350000000001</v>
      </c>
      <c r="AC2" s="61">
        <v>755.85659999999996</v>
      </c>
      <c r="AD2" s="61">
        <v>24.117393</v>
      </c>
      <c r="AE2" s="61">
        <v>3.3590917999999999</v>
      </c>
      <c r="AF2" s="61">
        <v>4.5013164999999997</v>
      </c>
      <c r="AG2" s="61">
        <v>929.90700000000004</v>
      </c>
      <c r="AH2" s="61">
        <v>362.50765999999999</v>
      </c>
      <c r="AI2" s="61">
        <v>567.39930000000004</v>
      </c>
      <c r="AJ2" s="61">
        <v>1935.2583</v>
      </c>
      <c r="AK2" s="61">
        <v>8100.4603999999999</v>
      </c>
      <c r="AL2" s="61">
        <v>133.97603000000001</v>
      </c>
      <c r="AM2" s="61">
        <v>4199.7430000000004</v>
      </c>
      <c r="AN2" s="61">
        <v>176.59424000000001</v>
      </c>
      <c r="AO2" s="61">
        <v>23.672165</v>
      </c>
      <c r="AP2" s="61">
        <v>14.0108385</v>
      </c>
      <c r="AQ2" s="61">
        <v>9.661327</v>
      </c>
      <c r="AR2" s="61">
        <v>18.329284999999999</v>
      </c>
      <c r="AS2" s="61">
        <v>1535.8910000000001</v>
      </c>
      <c r="AT2" s="61">
        <v>0.11424961</v>
      </c>
      <c r="AU2" s="61">
        <v>5.6600422999999997</v>
      </c>
      <c r="AV2" s="61">
        <v>257.09010000000001</v>
      </c>
      <c r="AW2" s="61">
        <v>146.08734000000001</v>
      </c>
      <c r="AX2" s="61">
        <v>0.20219147000000001</v>
      </c>
      <c r="AY2" s="61">
        <v>2.0122764000000002</v>
      </c>
      <c r="AZ2" s="61">
        <v>594.31273999999996</v>
      </c>
      <c r="BA2" s="61">
        <v>67.108504999999994</v>
      </c>
      <c r="BB2" s="61">
        <v>20.152654999999999</v>
      </c>
      <c r="BC2" s="61">
        <v>24.998087000000002</v>
      </c>
      <c r="BD2" s="61">
        <v>21.917066999999999</v>
      </c>
      <c r="BE2" s="61">
        <v>1.1087383</v>
      </c>
      <c r="BF2" s="61">
        <v>6.8492392999999998</v>
      </c>
      <c r="BG2" s="61">
        <v>0</v>
      </c>
      <c r="BH2" s="61">
        <v>1.0208E-2</v>
      </c>
      <c r="BI2" s="61">
        <v>7.6925806000000003E-3</v>
      </c>
      <c r="BJ2" s="61">
        <v>5.5986658000000002E-2</v>
      </c>
      <c r="BK2" s="61">
        <v>0</v>
      </c>
      <c r="BL2" s="61">
        <v>0.32033917000000001</v>
      </c>
      <c r="BM2" s="61">
        <v>5.0293703000000001</v>
      </c>
      <c r="BN2" s="61">
        <v>1.3181828</v>
      </c>
      <c r="BO2" s="61">
        <v>84.000725000000003</v>
      </c>
      <c r="BP2" s="61">
        <v>15.740170000000001</v>
      </c>
      <c r="BQ2" s="61">
        <v>29.310444</v>
      </c>
      <c r="BR2" s="61">
        <v>107.64218</v>
      </c>
      <c r="BS2" s="61">
        <v>34.200920000000004</v>
      </c>
      <c r="BT2" s="61">
        <v>16.267075999999999</v>
      </c>
      <c r="BU2" s="61">
        <v>1.1069061999999999E-2</v>
      </c>
      <c r="BV2" s="61">
        <v>8.0632499999999996E-2</v>
      </c>
      <c r="BW2" s="61">
        <v>1.1115276000000001</v>
      </c>
      <c r="BX2" s="61">
        <v>1.7086096</v>
      </c>
      <c r="BY2" s="61">
        <v>0.20699748000000001</v>
      </c>
      <c r="BZ2" s="61">
        <v>1.315587E-3</v>
      </c>
      <c r="CA2" s="61">
        <v>1.7466744000000001</v>
      </c>
      <c r="CB2" s="61">
        <v>5.7722860000000001E-2</v>
      </c>
      <c r="CC2" s="61">
        <v>0.25460103000000001</v>
      </c>
      <c r="CD2" s="61">
        <v>1.7737877</v>
      </c>
      <c r="CE2" s="61">
        <v>5.9543260000000001E-2</v>
      </c>
      <c r="CF2" s="61">
        <v>0.25854359999999998</v>
      </c>
      <c r="CG2" s="61">
        <v>0</v>
      </c>
      <c r="CH2" s="61">
        <v>3.3345312000000002E-2</v>
      </c>
      <c r="CI2" s="61">
        <v>7.7246405000000002E-8</v>
      </c>
      <c r="CJ2" s="61">
        <v>3.8120964000000002</v>
      </c>
      <c r="CK2" s="61">
        <v>1.430822E-2</v>
      </c>
      <c r="CL2" s="61">
        <v>0.76731859999999996</v>
      </c>
      <c r="CM2" s="61">
        <v>4.6588373000000001</v>
      </c>
      <c r="CN2" s="61">
        <v>3723.4018999999998</v>
      </c>
      <c r="CO2" s="61">
        <v>6526.9453000000003</v>
      </c>
      <c r="CP2" s="61">
        <v>4526.18</v>
      </c>
      <c r="CQ2" s="61">
        <v>1574.6681000000001</v>
      </c>
      <c r="CR2" s="61">
        <v>800.98773000000006</v>
      </c>
      <c r="CS2" s="61">
        <v>551.06100000000004</v>
      </c>
      <c r="CT2" s="61">
        <v>3636.36</v>
      </c>
      <c r="CU2" s="61">
        <v>2444.5178000000001</v>
      </c>
      <c r="CV2" s="61">
        <v>1698.9724000000001</v>
      </c>
      <c r="CW2" s="61">
        <v>2736.1992</v>
      </c>
      <c r="CX2" s="61">
        <v>713.65329999999994</v>
      </c>
      <c r="CY2" s="61">
        <v>4561.9840000000004</v>
      </c>
      <c r="CZ2" s="61">
        <v>2147.4348</v>
      </c>
      <c r="DA2" s="61">
        <v>5800.32</v>
      </c>
      <c r="DB2" s="61">
        <v>5246.7704999999996</v>
      </c>
      <c r="DC2" s="61">
        <v>7795.1895000000004</v>
      </c>
      <c r="DD2" s="61">
        <v>12084.764999999999</v>
      </c>
      <c r="DE2" s="61">
        <v>3084.4058</v>
      </c>
      <c r="DF2" s="61">
        <v>4993.0604999999996</v>
      </c>
      <c r="DG2" s="61">
        <v>2895.7159999999999</v>
      </c>
      <c r="DH2" s="61">
        <v>316.06833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67.108504999999994</v>
      </c>
      <c r="B6">
        <f>BB2</f>
        <v>20.152654999999999</v>
      </c>
      <c r="C6">
        <f>BC2</f>
        <v>24.998087000000002</v>
      </c>
      <c r="D6">
        <f>BD2</f>
        <v>21.917066999999999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18412</v>
      </c>
      <c r="C2" s="56">
        <f ca="1">YEAR(TODAY())-YEAR(B2)+IF(TODAY()&gt;=DATE(YEAR(TODAY()),MONTH(B2),DAY(B2)),0,-1)</f>
        <v>72</v>
      </c>
      <c r="E2" s="52">
        <v>155.5</v>
      </c>
      <c r="F2" s="53" t="s">
        <v>39</v>
      </c>
      <c r="G2" s="52">
        <v>54.8</v>
      </c>
      <c r="H2" s="51" t="s">
        <v>41</v>
      </c>
      <c r="I2" s="72">
        <f>ROUND(G3/E3^2,1)</f>
        <v>22.7</v>
      </c>
    </row>
    <row r="3" spans="1:9" x14ac:dyDescent="0.3">
      <c r="E3" s="51">
        <f>E2/100</f>
        <v>1.5549999999999999</v>
      </c>
      <c r="F3" s="51" t="s">
        <v>40</v>
      </c>
      <c r="G3" s="51">
        <f>G2</f>
        <v>54.8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김재숙, ID : H1310261)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07일 14:07:16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155.5</v>
      </c>
      <c r="L12" s="124"/>
      <c r="M12" s="117">
        <f>'개인정보 및 신체계측 입력'!G2</f>
        <v>54.8</v>
      </c>
      <c r="N12" s="118"/>
      <c r="O12" s="113" t="s">
        <v>271</v>
      </c>
      <c r="P12" s="107"/>
      <c r="Q12" s="90">
        <f>'개인정보 및 신체계측 입력'!I2</f>
        <v>22.7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김재숙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66.649000000000001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12.651999999999999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20.698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12.9</v>
      </c>
      <c r="L72" s="36" t="s">
        <v>53</v>
      </c>
      <c r="M72" s="36">
        <f>ROUND('DRIs DATA'!K8,1)</f>
        <v>7.2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108.47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253.28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146.91999999999999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210.84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116.24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540.03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236.72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2023-02-07T05:11:24Z</dcterms:modified>
</cp:coreProperties>
</file>