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<sst xmlns="http://schemas.openxmlformats.org/spreadsheetml/2006/main" count="692" uniqueCount="337">
  <si>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</si>
  <si>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</si>
  <si>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</si>
  <si>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</si>
  <si>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</si>
  <si>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</si>
  <si>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</si>
  <si>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</si>
  <si>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</si>
  <si>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</si>
  <si>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</si>
  <si>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</si>
  <si>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</si>
  <si>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</si>
  <si>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</si>
  <si>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</si>
  <si>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</si>
  <si>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</si>
  <si>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</si>
  <si>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</si>
  <si>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</si>
  <si>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</si>
  <si>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</si>
  <si>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</si>
  <si>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</si>
  <si>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</si>
  <si>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</si>
  <si>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</si>
  <si>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</si>
  <si>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</si>
  <si>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</si>
  <si>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</si>
  <si>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</si>
  <si>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</si>
  <si>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</si>
  <si>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</si>
  <si>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</si>
  <si>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</si>
  <si>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</si>
  <si>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</si>
  <si>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</si>
  <si>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</si>
  <si>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</si>
  <si>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</si>
  <si>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</si>
  <si>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</si>
  <si>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</si>
  <si>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</si>
  <si>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</si>
  <si>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</si>
  <si>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</si>
  <si>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</si>
  <si>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</si>
  <si>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</si>
  <si>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</si>
  <si>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</si>
  <si>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</si>
  <si>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</si>
  <si>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</si>
  <si>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</si>
  <si>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</si>
  <si>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</si>
  <si>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</si>
  <si>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</si>
  <si>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</si>
  <si>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</si>
  <si>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</si>
  <si>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</si>
  <si>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</si>
  <si>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</si>
  <si>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</si>
  <si>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</si>
  <si>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</si>
  <si>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</si>
  <si>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</si>
  <si>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</si>
  <si>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</si>
  <si>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</si>
  <si>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</si>
  <si>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</si>
  <si>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</si>
  <si>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</si>
  <si>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</si>
  <si>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</si>
  <si>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</si>
  <si>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</si>
  <si>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</si>
  <si>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</si>
  <si>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</si>
  <si>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</si>
  <si>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</si>
  <si>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</si>
  <si>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</si>
  <si>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</si>
  <si>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</si>
  <si>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</si>
  <si>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</si>
  <si>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</si>
  <si>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</si>
  <si>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</si>
  <si>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</si>
  <si>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</si>
  <si>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</si>
  <si>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</si>
  <si>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</si>
  <si>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</si>
  <si>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</si>
  <si>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</si>
  <si>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</si>
  <si>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</si>
  <si>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</si>
  <si>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</si>
  <si>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</si>
  <si>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</si>
  <si>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</si>
  <si>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</si>
  <si>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</si>
  <si>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</si>
  <si>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</si>
  <si>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</si>
  <si>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</si>
  <si>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</si>
  <si>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</si>
  <si>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</si>
  <si>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</si>
  <si>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</si>
  <si>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</si>
  <si>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</si>
  <si>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</si>
  <si>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</si>
  <si>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</si>
  <si>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</si>
  <si>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</si>
  <si>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</si>
  <si>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</si>
  <si>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</si>
  <si>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</si>
  <si>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</si>
  <si>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</si>
  <si>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</si>
  <si>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</si>
  <si>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</si>
  <si>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</si>
  <si>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</si>
  <si>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</si>
  <si>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</si>
  <si>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</si>
  <si>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</si>
  <si>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</si>
  <si>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</si>
  <si>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</si>
  <si>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</si>
  <si>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</si>
  <si>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</si>
  <si>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</si>
  <si>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</si>
  <si>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</si>
  <si>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</si>
  <si>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</si>
  <si>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</si>
  <si>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</si>
  <si>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</si>
  <si>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</si>
  <si>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</si>
  <si>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</si>
  <si>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</si>
  <si>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</si>
  <si>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</si>
  <si>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</si>
  <si>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</si>
  <si>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</si>
  <si>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</si>
  <si>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</si>
  <si>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</si>
  <si>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</si>
  <si>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</si>
  <si>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</si>
  <si>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</si>
  <si>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</si>
  <si>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</si>
  <si>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</si>
  <si>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</si>
  <si>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</si>
  <si>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</si>
  <si>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</si>
  <si>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</si>
  <si>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</si>
  <si>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</si>
  <si>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</si>
  <si>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</si>
  <si>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</si>
  <si>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</si>
  <si>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</si>
  <si>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</si>
  <si>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</si>
  <si>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</si>
  <si>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</si>
  <si>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</si>
  <si>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</si>
  <si>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</si>
  <si>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</si>
  <si>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</si>
  <si>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</si>
  <si>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</si>
  <si>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</si>
  <si>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</si>
  <si>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</si>
  <si>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</si>
  <si>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</si>
  <si>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</si>
  <si>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</si>
  <si>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</si>
  <si>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</si>
  <si>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</si>
  <si>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</si>
  <si>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</si>
  <si>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</si>
  <si>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</si>
  <si>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</si>
  <si>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</si>
  <si>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</si>
  <si>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</si>
  <si>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</si>
  <si>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</si>
  <si>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</si>
  <si>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</si>
  <si>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</si>
  <si>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</si>
  <si>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</si>
  <si>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</si>
  <si>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</si>
  <si>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</si>
  <si>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</si>
  <si>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</si>
  <si>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</si>
  <si>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</si>
  <si>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</si>
  <si>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</si>
  <si>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</si>
  <si>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</si>
  <si>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</si>
  <si>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</si>
  <si>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</si>
  <si>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</si>
  <si>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</si>
  <si>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</si>
  <si>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</si>
  <si>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</si>
  <si>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</si>
  <si>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</si>
  <si>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</si>
  <si>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</si>
  <si>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</si>
  <si>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</si>
  <si>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</si>
  <si>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</si>
  <si>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</si>
  <si>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</si>
  <si>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</si>
  <si>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</si>
  <si>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</si>
  <si>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</si>
  <si>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</si>
  <si>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</si>
  <si>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</si>
  <si>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</si>
  <si>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</si>
  <si>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</si>
  <si>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</si>
  <si>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</si>
  <si>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</si>
  <si>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</si>
  <si>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</si>
  <si>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</si>
  <si>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</si>
  <si>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</si>
  <si>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</si>
  <si>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</si>
  <si>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</si>
  <si>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</si>
  <si>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</si>
  <si>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</si>
  <si>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</si>
  <si>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</si>
  <si>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</si>
  <si>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</si>
  <si>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</si>
  <si>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</si>
  <si>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충분섭취량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</si>
  <si>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</si>
  <si>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</si>
  <si>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</si>
  <si>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</si>
  <si>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</si>
  <si>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</si>
  <si>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</si>
  <si>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</si>
  <si>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</si>
  <si>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</si>
  <si>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</si>
  <si>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</si>
  <si>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</si>
  <si>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</si>
  <si>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</si>
  <si>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</si>
  <si>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</si>
  <si>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</si>
  <si>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</si>
  <si>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</si>
  <si>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</si>
  <si>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</si>
  <si>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</si>
  <si>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</si>
  <si>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</si>
  <si>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</si>
  <si>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</si>
  <si>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</si>
  <si>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</si>
  <si>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</si>
  <si>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요오드</t>
    <phoneticPr fontId="1" type="noConversion"/>
  </si>
  <si>
    <t>섭취량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</si>
  <si>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</si>
  <si>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</si>
  <si>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</si>
  <si>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</si>
  <si>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</si>
  <si>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</si>
  <si>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비타민D</t>
    <phoneticPr fontId="1" type="noConversion"/>
  </si>
  <si>
    <t>비타민K</t>
    <phoneticPr fontId="1" type="noConversion"/>
  </si>
  <si>
    <t>리보플라빈</t>
    <phoneticPr fontId="1" type="noConversion"/>
  </si>
  <si>
    <t>비오틴</t>
    <phoneticPr fontId="1" type="noConversion"/>
  </si>
  <si>
    <t>다량 무기질</t>
    <phoneticPr fontId="1" type="noConversion"/>
  </si>
  <si>
    <t>몰리브덴(ug/일)</t>
    <phoneticPr fontId="1" type="noConversion"/>
  </si>
  <si>
    <t>H1310262</t>
  </si>
  <si>
    <t>조한규</t>
  </si>
  <si>
    <t>(설문지 : FFQ 95문항 설문지, 사용자 : 조한규, ID : H1310262)</t>
  </si>
  <si>
    <t>2023년 02월 07일 14:07:47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</si>
</sst>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93.891136000000003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989120"/>
        <c:axId val="679989512"/>
      </c:barChart>
      <c:catAx>
        <c:axId val="6799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989512"/>
        <c:crosses val="autoZero"/>
        <c:auto val="1"/>
        <c:lblAlgn val="ctr"/>
        <c:lblOffset val="100"/>
        <c:noMultiLvlLbl val="0"/>
      </c:catAx>
      <c:valAx>
        <c:axId val="679989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9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3.6770836999999998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66912"/>
        <c:axId val="479767304"/>
      </c:barChart>
      <c:catAx>
        <c:axId val="479766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67304"/>
        <c:crosses val="autoZero"/>
        <c:auto val="1"/>
        <c:lblAlgn val="ctr"/>
        <c:lblOffset val="100"/>
        <c:noMultiLvlLbl val="0"/>
      </c:catAx>
      <c:valAx>
        <c:axId val="47976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66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1.5278132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685464"/>
        <c:axId val="813684288"/>
      </c:barChart>
      <c:catAx>
        <c:axId val="81368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684288"/>
        <c:crosses val="autoZero"/>
        <c:auto val="1"/>
        <c:lblAlgn val="ctr"/>
        <c:lblOffset val="100"/>
        <c:noMultiLvlLbl val="0"/>
      </c:catAx>
      <c:valAx>
        <c:axId val="81368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68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1604.5634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683112"/>
        <c:axId val="813683896"/>
      </c:barChart>
      <c:catAx>
        <c:axId val="813683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683896"/>
        <c:crosses val="autoZero"/>
        <c:auto val="1"/>
        <c:lblAlgn val="ctr"/>
        <c:lblOffset val="100"/>
        <c:noMultiLvlLbl val="0"/>
      </c:catAx>
      <c:valAx>
        <c:axId val="81368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68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3637.2021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3684680"/>
        <c:axId val="813682328"/>
      </c:barChart>
      <c:catAx>
        <c:axId val="81368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682328"/>
        <c:crosses val="autoZero"/>
        <c:auto val="1"/>
        <c:lblAlgn val="ctr"/>
        <c:lblOffset val="100"/>
        <c:noMultiLvlLbl val="0"/>
      </c:catAx>
      <c:valAx>
        <c:axId val="813682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68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92.715810000000005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95008"/>
        <c:axId val="471896184"/>
      </c:barChart>
      <c:catAx>
        <c:axId val="4718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96184"/>
        <c:crosses val="autoZero"/>
        <c:auto val="1"/>
        <c:lblAlgn val="ctr"/>
        <c:lblOffset val="100"/>
        <c:noMultiLvlLbl val="0"/>
      </c:catAx>
      <c:valAx>
        <c:axId val="47189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158.95214999999999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96968"/>
        <c:axId val="471896576"/>
      </c:barChart>
      <c:catAx>
        <c:axId val="471896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96576"/>
        <c:crosses val="autoZero"/>
        <c:auto val="1"/>
        <c:lblAlgn val="ctr"/>
        <c:lblOffset val="100"/>
        <c:noMultiLvlLbl val="0"/>
      </c:catAx>
      <c:valAx>
        <c:axId val="47189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96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14.921937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95792"/>
        <c:axId val="471897752"/>
      </c:barChart>
      <c:catAx>
        <c:axId val="47189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97752"/>
        <c:crosses val="autoZero"/>
        <c:auto val="1"/>
        <c:lblAlgn val="ctr"/>
        <c:lblOffset val="100"/>
        <c:noMultiLvlLbl val="0"/>
      </c:catAx>
      <c:valAx>
        <c:axId val="471897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9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1121.3992000000001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94616"/>
        <c:axId val="795553304"/>
      </c:barChart>
      <c:catAx>
        <c:axId val="471894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53304"/>
        <c:crosses val="autoZero"/>
        <c:auto val="1"/>
        <c:lblAlgn val="ctr"/>
        <c:lblOffset val="100"/>
        <c:noMultiLvlLbl val="0"/>
      </c:catAx>
      <c:valAx>
        <c:axId val="795553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94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1.1366604000000001E-2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5552520"/>
        <c:axId val="795550168"/>
      </c:barChart>
      <c:catAx>
        <c:axId val="79555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50168"/>
        <c:crosses val="autoZero"/>
        <c:auto val="1"/>
        <c:lblAlgn val="ctr"/>
        <c:lblOffset val="100"/>
        <c:noMultiLvlLbl val="0"/>
      </c:catAx>
      <c:valAx>
        <c:axId val="79555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555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4.9354586999999999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5551736"/>
        <c:axId val="795550560"/>
      </c:barChart>
      <c:catAx>
        <c:axId val="79555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50560"/>
        <c:crosses val="autoZero"/>
        <c:auto val="1"/>
        <c:lblAlgn val="ctr"/>
        <c:lblOffset val="100"/>
        <c:noMultiLvlLbl val="0"/>
      </c:catAx>
      <c:valAx>
        <c:axId val="795550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555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29.868036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986768"/>
        <c:axId val="679986376"/>
      </c:barChart>
      <c:catAx>
        <c:axId val="67998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986376"/>
        <c:crosses val="autoZero"/>
        <c:auto val="1"/>
        <c:lblAlgn val="ctr"/>
        <c:lblOffset val="100"/>
        <c:noMultiLvlLbl val="0"/>
      </c:catAx>
      <c:valAx>
        <c:axId val="67998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98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188.67589000000001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5552912"/>
        <c:axId val="410841312"/>
      </c:barChart>
      <c:catAx>
        <c:axId val="79555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841312"/>
        <c:crosses val="autoZero"/>
        <c:auto val="1"/>
        <c:lblAlgn val="ctr"/>
        <c:lblOffset val="100"/>
        <c:noMultiLvlLbl val="0"/>
      </c:catAx>
      <c:valAx>
        <c:axId val="41084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555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122.06243000000001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842880"/>
        <c:axId val="410839352"/>
      </c:barChart>
      <c:catAx>
        <c:axId val="41084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839352"/>
        <c:crosses val="autoZero"/>
        <c:auto val="1"/>
        <c:lblAlgn val="ctr"/>
        <c:lblOffset val="100"/>
        <c:noMultiLvlLbl val="0"/>
      </c:catAx>
      <c:valAx>
        <c:axId val="410839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8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4.923</c:v>
                </c:pt>
                <c:pt idx="1">
                  <c:v>12.307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0840136"/>
        <c:axId val="410841704"/>
      </c:barChart>
      <c:catAx>
        <c:axId val="41084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0841704"/>
        <c:crosses val="autoZero"/>
        <c:auto val="1"/>
        <c:lblAlgn val="ctr"/>
        <c:lblOffset val="100"/>
        <c:noMultiLvlLbl val="0"/>
      </c:catAx>
      <c:valAx>
        <c:axId val="41084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84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15.031368000000001</c:v>
                </c:pt>
                <c:pt idx="1">
                  <c:v>17.872768000000001</c:v>
                </c:pt>
                <c:pt idx="2">
                  <c:v>20.543666999999999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528.47753999999998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0840920"/>
        <c:axId val="795550952"/>
      </c:barChart>
      <c:catAx>
        <c:axId val="4108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50952"/>
        <c:crosses val="autoZero"/>
        <c:auto val="1"/>
        <c:lblAlgn val="ctr"/>
        <c:lblOffset val="100"/>
        <c:noMultiLvlLbl val="0"/>
      </c:catAx>
      <c:valAx>
        <c:axId val="79555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08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23.143000000000001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794352"/>
        <c:axId val="471793960"/>
      </c:barChart>
      <c:catAx>
        <c:axId val="47179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93960"/>
        <c:crosses val="autoZero"/>
        <c:auto val="1"/>
        <c:lblAlgn val="ctr"/>
        <c:lblOffset val="100"/>
        <c:noMultiLvlLbl val="0"/>
      </c:catAx>
      <c:valAx>
        <c:axId val="471793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79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73.515000000000001</c:v>
                </c:pt>
                <c:pt idx="1">
                  <c:v>10.016</c:v>
                </c:pt>
                <c:pt idx="2">
                  <c:v>16.469000000000001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1795528"/>
        <c:axId val="471794744"/>
      </c:barChart>
      <c:catAx>
        <c:axId val="471795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94744"/>
        <c:crosses val="autoZero"/>
        <c:auto val="1"/>
        <c:lblAlgn val="ctr"/>
        <c:lblOffset val="100"/>
        <c:noMultiLvlLbl val="0"/>
      </c:catAx>
      <c:valAx>
        <c:axId val="471794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795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2615.9312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795920"/>
        <c:axId val="471792784"/>
      </c:barChart>
      <c:catAx>
        <c:axId val="47179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92784"/>
        <c:crosses val="autoZero"/>
        <c:auto val="1"/>
        <c:lblAlgn val="ctr"/>
        <c:lblOffset val="100"/>
        <c:noMultiLvlLbl val="0"/>
      </c:catAx>
      <c:valAx>
        <c:axId val="47179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79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94.873540000000006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409496"/>
        <c:axId val="804411064"/>
      </c:barChart>
      <c:catAx>
        <c:axId val="80440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411064"/>
        <c:crosses val="autoZero"/>
        <c:auto val="1"/>
        <c:lblAlgn val="ctr"/>
        <c:lblOffset val="100"/>
        <c:noMultiLvlLbl val="0"/>
      </c:catAx>
      <c:valAx>
        <c:axId val="804411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40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546.10209999999995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412240"/>
        <c:axId val="804412632"/>
      </c:barChart>
      <c:catAx>
        <c:axId val="80441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412632"/>
        <c:crosses val="autoZero"/>
        <c:auto val="1"/>
        <c:lblAlgn val="ctr"/>
        <c:lblOffset val="100"/>
        <c:noMultiLvlLbl val="0"/>
      </c:catAx>
      <c:valAx>
        <c:axId val="80441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41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3.1961154999999999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9987552"/>
        <c:axId val="679987944"/>
      </c:barChart>
      <c:catAx>
        <c:axId val="67998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9987944"/>
        <c:crosses val="autoZero"/>
        <c:auto val="1"/>
        <c:lblAlgn val="ctr"/>
        <c:lblOffset val="100"/>
        <c:noMultiLvlLbl val="0"/>
      </c:catAx>
      <c:valAx>
        <c:axId val="67998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998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5319.5146000000004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411456"/>
        <c:axId val="804409888"/>
      </c:barChart>
      <c:catAx>
        <c:axId val="80441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4409888"/>
        <c:crosses val="autoZero"/>
        <c:auto val="1"/>
        <c:lblAlgn val="ctr"/>
        <c:lblOffset val="100"/>
        <c:noMultiLvlLbl val="0"/>
      </c:catAx>
      <c:valAx>
        <c:axId val="80440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41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17.393858000000002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4411848"/>
        <c:axId val="122054656"/>
      </c:barChart>
      <c:catAx>
        <c:axId val="80441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054656"/>
        <c:crosses val="autoZero"/>
        <c:auto val="1"/>
        <c:lblAlgn val="ctr"/>
        <c:lblOffset val="100"/>
        <c:noMultiLvlLbl val="0"/>
      </c:catAx>
      <c:valAx>
        <c:axId val="12205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441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2.3384624000000001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051520"/>
        <c:axId val="122057008"/>
      </c:barChart>
      <c:catAx>
        <c:axId val="12205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057008"/>
        <c:crosses val="autoZero"/>
        <c:auto val="1"/>
        <c:lblAlgn val="ctr"/>
        <c:lblOffset val="100"/>
        <c:noMultiLvlLbl val="0"/>
      </c:catAx>
      <c:valAx>
        <c:axId val="12205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05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297.27440000000001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64560"/>
        <c:axId val="479764952"/>
      </c:barChart>
      <c:catAx>
        <c:axId val="47976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64952"/>
        <c:crosses val="autoZero"/>
        <c:auto val="1"/>
        <c:lblAlgn val="ctr"/>
        <c:lblOffset val="100"/>
        <c:noMultiLvlLbl val="0"/>
      </c:catAx>
      <c:valAx>
        <c:axId val="47976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6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1.6240877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65736"/>
        <c:axId val="479767696"/>
      </c:barChart>
      <c:catAx>
        <c:axId val="47976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67696"/>
        <c:crosses val="autoZero"/>
        <c:auto val="1"/>
        <c:lblAlgn val="ctr"/>
        <c:lblOffset val="100"/>
        <c:noMultiLvlLbl val="0"/>
      </c:catAx>
      <c:valAx>
        <c:axId val="479767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6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18.922062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898152"/>
        <c:axId val="815897760"/>
      </c:barChart>
      <c:catAx>
        <c:axId val="81589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897760"/>
        <c:crosses val="autoZero"/>
        <c:auto val="1"/>
        <c:lblAlgn val="ctr"/>
        <c:lblOffset val="100"/>
        <c:noMultiLvlLbl val="0"/>
      </c:catAx>
      <c:valAx>
        <c:axId val="81589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89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2.3384624000000001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895016"/>
        <c:axId val="815896976"/>
      </c:barChart>
      <c:catAx>
        <c:axId val="81589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896976"/>
        <c:crosses val="autoZero"/>
        <c:auto val="1"/>
        <c:lblAlgn val="ctr"/>
        <c:lblOffset val="100"/>
        <c:noMultiLvlLbl val="0"/>
      </c:catAx>
      <c:valAx>
        <c:axId val="81589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89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585.04660000000001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897368"/>
        <c:axId val="815894624"/>
      </c:barChart>
      <c:catAx>
        <c:axId val="81589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894624"/>
        <c:crosses val="autoZero"/>
        <c:auto val="1"/>
        <c:lblAlgn val="ctr"/>
        <c:lblOffset val="100"/>
        <c:noMultiLvlLbl val="0"/>
      </c:catAx>
      <c:valAx>
        <c:axId val="81589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89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15.793412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768088"/>
        <c:axId val="479766520"/>
      </c:barChart>
      <c:catAx>
        <c:axId val="47976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766520"/>
        <c:crosses val="autoZero"/>
        <c:auto val="1"/>
        <c:lblAlgn val="ctr"/>
        <c:lblOffset val="100"/>
        <c:noMultiLvlLbl val="0"/>
      </c:catAx>
      <c:valAx>
        <c:axId val="47976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76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조한규, ID : H1310262)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02월 07일 14:07:47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2615.9312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93.891136000000003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29.868036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73.515000000000001</v>
      </c>
      <c r="G8" s="59">
        <f>'DRIs DATA 입력'!G8</f>
        <v>10.016</v>
      </c>
      <c r="H8" s="59">
        <f>'DRIs DATA 입력'!H8</f>
        <v>16.469000000000001</v>
      </c>
      <c r="I8" s="46"/>
      <c r="J8" s="59" t="s">
        <v>216</v>
      </c>
      <c r="K8" s="59">
        <f>'DRIs DATA 입력'!K8</f>
        <v>4.923</v>
      </c>
      <c r="L8" s="59">
        <f>'DRIs DATA 입력'!L8</f>
        <v>12.307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528.47753999999998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23.143000000000001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3.1961154999999999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297.27440000000001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94.873540000000006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2.2007604000000001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1.6240877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18.922062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2.3384624000000001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585.04660000000001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15.793412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3.6770836999999998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1.5278132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546.10209999999995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1604.5634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5319.5146000000004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3637.2021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92.715810000000005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158.95214999999999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17.393858000000002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14.921937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1121.3992000000001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1.1366604000000001E-2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4.9354586999999999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188.67589000000001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122.06243000000001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335</v>
      </c>
      <c r="G1" s="62" t="s">
        <v>278</v>
      </c>
      <c r="H1" s="61" t="s">
        <v>336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320</v>
      </c>
      <c r="E5" s="65"/>
      <c r="F5" s="65" t="s">
        <v>50</v>
      </c>
      <c r="G5" s="65" t="s">
        <v>285</v>
      </c>
      <c r="H5" s="65" t="s">
        <v>46</v>
      </c>
      <c r="J5" s="65"/>
      <c r="K5" s="65" t="s">
        <v>286</v>
      </c>
      <c r="L5" s="65" t="s">
        <v>321</v>
      </c>
      <c r="N5" s="65"/>
      <c r="O5" s="65" t="s">
        <v>287</v>
      </c>
      <c r="P5" s="65" t="s">
        <v>322</v>
      </c>
      <c r="Q5" s="65" t="s">
        <v>288</v>
      </c>
      <c r="R5" s="65" t="s">
        <v>323</v>
      </c>
      <c r="S5" s="65" t="s">
        <v>320</v>
      </c>
      <c r="U5" s="65"/>
      <c r="V5" s="65" t="s">
        <v>287</v>
      </c>
      <c r="W5" s="65" t="s">
        <v>322</v>
      </c>
      <c r="X5" s="65" t="s">
        <v>288</v>
      </c>
      <c r="Y5" s="65" t="s">
        <v>323</v>
      </c>
      <c r="Z5" s="65" t="s">
        <v>320</v>
      </c>
    </row>
    <row r="6" spans="1:27" x14ac:dyDescent="0.3">
      <c r="A6" s="65" t="s">
        <v>280</v>
      </c>
      <c r="B6" s="65">
        <v>2200</v>
      </c>
      <c r="C6" s="65">
        <v>2615.9312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289</v>
      </c>
      <c r="O6" s="65">
        <v>50</v>
      </c>
      <c r="P6" s="65">
        <v>60</v>
      </c>
      <c r="Q6" s="65">
        <v>0</v>
      </c>
      <c r="R6" s="65">
        <v>0</v>
      </c>
      <c r="S6" s="65">
        <v>93.891136000000003</v>
      </c>
      <c r="U6" s="65" t="s">
        <v>325</v>
      </c>
      <c r="V6" s="65">
        <v>0</v>
      </c>
      <c r="W6" s="65">
        <v>0</v>
      </c>
      <c r="X6" s="65">
        <v>25</v>
      </c>
      <c r="Y6" s="65">
        <v>0</v>
      </c>
      <c r="Z6" s="65">
        <v>29.868036</v>
      </c>
    </row>
    <row r="7" spans="1:27" x14ac:dyDescent="0.3">
      <c r="E7" s="65" t="s">
        <v>326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290</v>
      </c>
      <c r="F8" s="65">
        <v>73.515000000000001</v>
      </c>
      <c r="G8" s="65">
        <v>10.016</v>
      </c>
      <c r="H8" s="65">
        <v>16.469000000000001</v>
      </c>
      <c r="J8" s="65" t="s">
        <v>290</v>
      </c>
      <c r="K8" s="65">
        <v>4.923</v>
      </c>
      <c r="L8" s="65">
        <v>12.307</v>
      </c>
    </row>
    <row r="13" spans="1:27" x14ac:dyDescent="0.3">
      <c r="A13" s="66" t="s">
        <v>291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292</v>
      </c>
      <c r="B14" s="67"/>
      <c r="C14" s="67"/>
      <c r="D14" s="67"/>
      <c r="E14" s="67"/>
      <c r="F14" s="67"/>
      <c r="H14" s="67" t="s">
        <v>293</v>
      </c>
      <c r="I14" s="67"/>
      <c r="J14" s="67"/>
      <c r="K14" s="67"/>
      <c r="L14" s="67"/>
      <c r="M14" s="67"/>
      <c r="O14" s="67" t="s">
        <v>327</v>
      </c>
      <c r="P14" s="67"/>
      <c r="Q14" s="67"/>
      <c r="R14" s="67"/>
      <c r="S14" s="67"/>
      <c r="T14" s="67"/>
      <c r="V14" s="67" t="s">
        <v>328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322</v>
      </c>
      <c r="D15" s="65" t="s">
        <v>288</v>
      </c>
      <c r="E15" s="65" t="s">
        <v>323</v>
      </c>
      <c r="F15" s="65" t="s">
        <v>320</v>
      </c>
      <c r="H15" s="65"/>
      <c r="I15" s="65" t="s">
        <v>287</v>
      </c>
      <c r="J15" s="65" t="s">
        <v>322</v>
      </c>
      <c r="K15" s="65" t="s">
        <v>288</v>
      </c>
      <c r="L15" s="65" t="s">
        <v>323</v>
      </c>
      <c r="M15" s="65" t="s">
        <v>320</v>
      </c>
      <c r="O15" s="65"/>
      <c r="P15" s="65" t="s">
        <v>287</v>
      </c>
      <c r="Q15" s="65" t="s">
        <v>322</v>
      </c>
      <c r="R15" s="65" t="s">
        <v>288</v>
      </c>
      <c r="S15" s="65" t="s">
        <v>323</v>
      </c>
      <c r="T15" s="65" t="s">
        <v>320</v>
      </c>
      <c r="V15" s="65"/>
      <c r="W15" s="65" t="s">
        <v>287</v>
      </c>
      <c r="X15" s="65" t="s">
        <v>322</v>
      </c>
      <c r="Y15" s="65" t="s">
        <v>288</v>
      </c>
      <c r="Z15" s="65" t="s">
        <v>323</v>
      </c>
      <c r="AA15" s="65" t="s">
        <v>320</v>
      </c>
    </row>
    <row r="16" spans="1:27" x14ac:dyDescent="0.3">
      <c r="A16" s="65" t="s">
        <v>294</v>
      </c>
      <c r="B16" s="65">
        <v>530</v>
      </c>
      <c r="C16" s="65">
        <v>750</v>
      </c>
      <c r="D16" s="65">
        <v>0</v>
      </c>
      <c r="E16" s="65">
        <v>3000</v>
      </c>
      <c r="F16" s="65">
        <v>528.47753999999998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23.143000000000001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3.1961154999999999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297.27440000000001</v>
      </c>
    </row>
    <row r="23" spans="1:62" x14ac:dyDescent="0.3">
      <c r="A23" s="66" t="s">
        <v>295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296</v>
      </c>
      <c r="B24" s="67"/>
      <c r="C24" s="67"/>
      <c r="D24" s="67"/>
      <c r="E24" s="67"/>
      <c r="F24" s="67"/>
      <c r="H24" s="67" t="s">
        <v>297</v>
      </c>
      <c r="I24" s="67"/>
      <c r="J24" s="67"/>
      <c r="K24" s="67"/>
      <c r="L24" s="67"/>
      <c r="M24" s="67"/>
      <c r="O24" s="67" t="s">
        <v>329</v>
      </c>
      <c r="P24" s="67"/>
      <c r="Q24" s="67"/>
      <c r="R24" s="67"/>
      <c r="S24" s="67"/>
      <c r="T24" s="67"/>
      <c r="V24" s="67" t="s">
        <v>298</v>
      </c>
      <c r="W24" s="67"/>
      <c r="X24" s="67"/>
      <c r="Y24" s="67"/>
      <c r="Z24" s="67"/>
      <c r="AA24" s="67"/>
      <c r="AC24" s="67" t="s">
        <v>299</v>
      </c>
      <c r="AD24" s="67"/>
      <c r="AE24" s="67"/>
      <c r="AF24" s="67"/>
      <c r="AG24" s="67"/>
      <c r="AH24" s="67"/>
      <c r="AJ24" s="67" t="s">
        <v>300</v>
      </c>
      <c r="AK24" s="67"/>
      <c r="AL24" s="67"/>
      <c r="AM24" s="67"/>
      <c r="AN24" s="67"/>
      <c r="AO24" s="67"/>
      <c r="AQ24" s="67" t="s">
        <v>301</v>
      </c>
      <c r="AR24" s="67"/>
      <c r="AS24" s="67"/>
      <c r="AT24" s="67"/>
      <c r="AU24" s="67"/>
      <c r="AV24" s="67"/>
      <c r="AX24" s="67" t="s">
        <v>302</v>
      </c>
      <c r="AY24" s="67"/>
      <c r="AZ24" s="67"/>
      <c r="BA24" s="67"/>
      <c r="BB24" s="67"/>
      <c r="BC24" s="67"/>
      <c r="BE24" s="67" t="s">
        <v>330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322</v>
      </c>
      <c r="D25" s="65" t="s">
        <v>288</v>
      </c>
      <c r="E25" s="65" t="s">
        <v>323</v>
      </c>
      <c r="F25" s="65" t="s">
        <v>320</v>
      </c>
      <c r="H25" s="65"/>
      <c r="I25" s="65" t="s">
        <v>287</v>
      </c>
      <c r="J25" s="65" t="s">
        <v>322</v>
      </c>
      <c r="K25" s="65" t="s">
        <v>288</v>
      </c>
      <c r="L25" s="65" t="s">
        <v>323</v>
      </c>
      <c r="M25" s="65" t="s">
        <v>320</v>
      </c>
      <c r="O25" s="65"/>
      <c r="P25" s="65" t="s">
        <v>287</v>
      </c>
      <c r="Q25" s="65" t="s">
        <v>322</v>
      </c>
      <c r="R25" s="65" t="s">
        <v>288</v>
      </c>
      <c r="S25" s="65" t="s">
        <v>323</v>
      </c>
      <c r="T25" s="65" t="s">
        <v>320</v>
      </c>
      <c r="V25" s="65"/>
      <c r="W25" s="65" t="s">
        <v>287</v>
      </c>
      <c r="X25" s="65" t="s">
        <v>322</v>
      </c>
      <c r="Y25" s="65" t="s">
        <v>288</v>
      </c>
      <c r="Z25" s="65" t="s">
        <v>323</v>
      </c>
      <c r="AA25" s="65" t="s">
        <v>320</v>
      </c>
      <c r="AC25" s="65"/>
      <c r="AD25" s="65" t="s">
        <v>287</v>
      </c>
      <c r="AE25" s="65" t="s">
        <v>322</v>
      </c>
      <c r="AF25" s="65" t="s">
        <v>288</v>
      </c>
      <c r="AG25" s="65" t="s">
        <v>323</v>
      </c>
      <c r="AH25" s="65" t="s">
        <v>320</v>
      </c>
      <c r="AJ25" s="65"/>
      <c r="AK25" s="65" t="s">
        <v>287</v>
      </c>
      <c r="AL25" s="65" t="s">
        <v>322</v>
      </c>
      <c r="AM25" s="65" t="s">
        <v>288</v>
      </c>
      <c r="AN25" s="65" t="s">
        <v>323</v>
      </c>
      <c r="AO25" s="65" t="s">
        <v>320</v>
      </c>
      <c r="AQ25" s="65"/>
      <c r="AR25" s="65" t="s">
        <v>287</v>
      </c>
      <c r="AS25" s="65" t="s">
        <v>322</v>
      </c>
      <c r="AT25" s="65" t="s">
        <v>288</v>
      </c>
      <c r="AU25" s="65" t="s">
        <v>323</v>
      </c>
      <c r="AV25" s="65" t="s">
        <v>320</v>
      </c>
      <c r="AX25" s="65"/>
      <c r="AY25" s="65" t="s">
        <v>287</v>
      </c>
      <c r="AZ25" s="65" t="s">
        <v>322</v>
      </c>
      <c r="BA25" s="65" t="s">
        <v>288</v>
      </c>
      <c r="BB25" s="65" t="s">
        <v>323</v>
      </c>
      <c r="BC25" s="65" t="s">
        <v>320</v>
      </c>
      <c r="BE25" s="65"/>
      <c r="BF25" s="65" t="s">
        <v>287</v>
      </c>
      <c r="BG25" s="65" t="s">
        <v>322</v>
      </c>
      <c r="BH25" s="65" t="s">
        <v>288</v>
      </c>
      <c r="BI25" s="65" t="s">
        <v>323</v>
      </c>
      <c r="BJ25" s="65" t="s">
        <v>320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94.873540000000006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2.2007604000000001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1.6240877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18.922062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2.3384624000000001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585.04660000000001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15.793412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3.6770836999999998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1.5278132</v>
      </c>
    </row>
    <row r="33" spans="1:68" x14ac:dyDescent="0.3">
      <c r="A33" s="66" t="s">
        <v>331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304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305</v>
      </c>
      <c r="W34" s="67"/>
      <c r="X34" s="67"/>
      <c r="Y34" s="67"/>
      <c r="Z34" s="67"/>
      <c r="AA34" s="67"/>
      <c r="AC34" s="67" t="s">
        <v>306</v>
      </c>
      <c r="AD34" s="67"/>
      <c r="AE34" s="67"/>
      <c r="AF34" s="67"/>
      <c r="AG34" s="67"/>
      <c r="AH34" s="67"/>
      <c r="AJ34" s="67" t="s">
        <v>307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322</v>
      </c>
      <c r="D35" s="65" t="s">
        <v>288</v>
      </c>
      <c r="E35" s="65" t="s">
        <v>323</v>
      </c>
      <c r="F35" s="65" t="s">
        <v>320</v>
      </c>
      <c r="H35" s="65"/>
      <c r="I35" s="65" t="s">
        <v>287</v>
      </c>
      <c r="J35" s="65" t="s">
        <v>322</v>
      </c>
      <c r="K35" s="65" t="s">
        <v>288</v>
      </c>
      <c r="L35" s="65" t="s">
        <v>323</v>
      </c>
      <c r="M35" s="65" t="s">
        <v>320</v>
      </c>
      <c r="O35" s="65"/>
      <c r="P35" s="65" t="s">
        <v>287</v>
      </c>
      <c r="Q35" s="65" t="s">
        <v>322</v>
      </c>
      <c r="R35" s="65" t="s">
        <v>288</v>
      </c>
      <c r="S35" s="65" t="s">
        <v>323</v>
      </c>
      <c r="T35" s="65" t="s">
        <v>320</v>
      </c>
      <c r="V35" s="65"/>
      <c r="W35" s="65" t="s">
        <v>287</v>
      </c>
      <c r="X35" s="65" t="s">
        <v>322</v>
      </c>
      <c r="Y35" s="65" t="s">
        <v>288</v>
      </c>
      <c r="Z35" s="65" t="s">
        <v>323</v>
      </c>
      <c r="AA35" s="65" t="s">
        <v>320</v>
      </c>
      <c r="AC35" s="65"/>
      <c r="AD35" s="65" t="s">
        <v>287</v>
      </c>
      <c r="AE35" s="65" t="s">
        <v>322</v>
      </c>
      <c r="AF35" s="65" t="s">
        <v>288</v>
      </c>
      <c r="AG35" s="65" t="s">
        <v>323</v>
      </c>
      <c r="AH35" s="65" t="s">
        <v>320</v>
      </c>
      <c r="AJ35" s="65"/>
      <c r="AK35" s="65" t="s">
        <v>287</v>
      </c>
      <c r="AL35" s="65" t="s">
        <v>322</v>
      </c>
      <c r="AM35" s="65" t="s">
        <v>288</v>
      </c>
      <c r="AN35" s="65" t="s">
        <v>323</v>
      </c>
      <c r="AO35" s="65" t="s">
        <v>320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546.10209999999995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1604.5634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5319.5146000000004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3637.2021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92.715810000000005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158.95214999999999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310</v>
      </c>
      <c r="I44" s="67"/>
      <c r="J44" s="67"/>
      <c r="K44" s="67"/>
      <c r="L44" s="67"/>
      <c r="M44" s="67"/>
      <c r="O44" s="67" t="s">
        <v>311</v>
      </c>
      <c r="P44" s="67"/>
      <c r="Q44" s="67"/>
      <c r="R44" s="67"/>
      <c r="S44" s="67"/>
      <c r="T44" s="67"/>
      <c r="V44" s="67" t="s">
        <v>312</v>
      </c>
      <c r="W44" s="67"/>
      <c r="X44" s="67"/>
      <c r="Y44" s="67"/>
      <c r="Z44" s="67"/>
      <c r="AA44" s="67"/>
      <c r="AC44" s="67" t="s">
        <v>313</v>
      </c>
      <c r="AD44" s="67"/>
      <c r="AE44" s="67"/>
      <c r="AF44" s="67"/>
      <c r="AG44" s="67"/>
      <c r="AH44" s="67"/>
      <c r="AJ44" s="67" t="s">
        <v>319</v>
      </c>
      <c r="AK44" s="67"/>
      <c r="AL44" s="67"/>
      <c r="AM44" s="67"/>
      <c r="AN44" s="67"/>
      <c r="AO44" s="67"/>
      <c r="AQ44" s="67" t="s">
        <v>314</v>
      </c>
      <c r="AR44" s="67"/>
      <c r="AS44" s="67"/>
      <c r="AT44" s="67"/>
      <c r="AU44" s="67"/>
      <c r="AV44" s="67"/>
      <c r="AX44" s="67" t="s">
        <v>315</v>
      </c>
      <c r="AY44" s="67"/>
      <c r="AZ44" s="67"/>
      <c r="BA44" s="67"/>
      <c r="BB44" s="67"/>
      <c r="BC44" s="67"/>
      <c r="BE44" s="67" t="s">
        <v>316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322</v>
      </c>
      <c r="D45" s="65" t="s">
        <v>288</v>
      </c>
      <c r="E45" s="65" t="s">
        <v>323</v>
      </c>
      <c r="F45" s="65" t="s">
        <v>320</v>
      </c>
      <c r="H45" s="65"/>
      <c r="I45" s="65" t="s">
        <v>287</v>
      </c>
      <c r="J45" s="65" t="s">
        <v>322</v>
      </c>
      <c r="K45" s="65" t="s">
        <v>288</v>
      </c>
      <c r="L45" s="65" t="s">
        <v>323</v>
      </c>
      <c r="M45" s="65" t="s">
        <v>320</v>
      </c>
      <c r="O45" s="65"/>
      <c r="P45" s="65" t="s">
        <v>287</v>
      </c>
      <c r="Q45" s="65" t="s">
        <v>322</v>
      </c>
      <c r="R45" s="65" t="s">
        <v>288</v>
      </c>
      <c r="S45" s="65" t="s">
        <v>323</v>
      </c>
      <c r="T45" s="65" t="s">
        <v>320</v>
      </c>
      <c r="V45" s="65"/>
      <c r="W45" s="65" t="s">
        <v>287</v>
      </c>
      <c r="X45" s="65" t="s">
        <v>322</v>
      </c>
      <c r="Y45" s="65" t="s">
        <v>288</v>
      </c>
      <c r="Z45" s="65" t="s">
        <v>323</v>
      </c>
      <c r="AA45" s="65" t="s">
        <v>320</v>
      </c>
      <c r="AC45" s="65"/>
      <c r="AD45" s="65" t="s">
        <v>287</v>
      </c>
      <c r="AE45" s="65" t="s">
        <v>322</v>
      </c>
      <c r="AF45" s="65" t="s">
        <v>288</v>
      </c>
      <c r="AG45" s="65" t="s">
        <v>323</v>
      </c>
      <c r="AH45" s="65" t="s">
        <v>320</v>
      </c>
      <c r="AJ45" s="65"/>
      <c r="AK45" s="65" t="s">
        <v>287</v>
      </c>
      <c r="AL45" s="65" t="s">
        <v>322</v>
      </c>
      <c r="AM45" s="65" t="s">
        <v>288</v>
      </c>
      <c r="AN45" s="65" t="s">
        <v>323</v>
      </c>
      <c r="AO45" s="65" t="s">
        <v>320</v>
      </c>
      <c r="AQ45" s="65"/>
      <c r="AR45" s="65" t="s">
        <v>287</v>
      </c>
      <c r="AS45" s="65" t="s">
        <v>322</v>
      </c>
      <c r="AT45" s="65" t="s">
        <v>288</v>
      </c>
      <c r="AU45" s="65" t="s">
        <v>323</v>
      </c>
      <c r="AV45" s="65" t="s">
        <v>320</v>
      </c>
      <c r="AX45" s="65"/>
      <c r="AY45" s="65" t="s">
        <v>287</v>
      </c>
      <c r="AZ45" s="65" t="s">
        <v>322</v>
      </c>
      <c r="BA45" s="65" t="s">
        <v>288</v>
      </c>
      <c r="BB45" s="65" t="s">
        <v>323</v>
      </c>
      <c r="BC45" s="65" t="s">
        <v>320</v>
      </c>
      <c r="BE45" s="65"/>
      <c r="BF45" s="65" t="s">
        <v>287</v>
      </c>
      <c r="BG45" s="65" t="s">
        <v>322</v>
      </c>
      <c r="BH45" s="65" t="s">
        <v>288</v>
      </c>
      <c r="BI45" s="65" t="s">
        <v>323</v>
      </c>
      <c r="BJ45" s="65" t="s">
        <v>320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17.393858000000002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14.921937</v>
      </c>
      <c r="O46" s="65" t="s">
        <v>317</v>
      </c>
      <c r="P46" s="65">
        <v>600</v>
      </c>
      <c r="Q46" s="65">
        <v>800</v>
      </c>
      <c r="R46" s="65">
        <v>0</v>
      </c>
      <c r="S46" s="65">
        <v>10000</v>
      </c>
      <c r="T46" s="65">
        <v>1121.3992000000001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1.1366604000000001E-2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4.9354586999999999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188.67589000000001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122.06243000000001</v>
      </c>
      <c r="AX46" s="65" t="s">
        <v>332</v>
      </c>
      <c r="AY46" s="65"/>
      <c r="AZ46" s="65"/>
      <c r="BA46" s="65"/>
      <c r="BB46" s="65"/>
      <c r="BC46" s="65"/>
      <c r="BE46" s="65" t="s">
        <v>318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276</v>
      </c>
      <c r="D2" s="61">
        <v>61</v>
      </c>
      <c r="E2" s="61">
        <v>2615.9312</v>
      </c>
      <c r="F2" s="61">
        <v>419.10867000000002</v>
      </c>
      <c r="G2" s="61">
        <v>57.101303000000001</v>
      </c>
      <c r="H2" s="61">
        <v>33.243293999999999</v>
      </c>
      <c r="I2" s="61">
        <v>23.858011000000001</v>
      </c>
      <c r="J2" s="61">
        <v>93.891136000000003</v>
      </c>
      <c r="K2" s="61">
        <v>54.193736999999999</v>
      </c>
      <c r="L2" s="61">
        <v>39.697400000000002</v>
      </c>
      <c r="M2" s="61">
        <v>29.868036</v>
      </c>
      <c r="N2" s="61">
        <v>3.4286547000000001</v>
      </c>
      <c r="O2" s="61">
        <v>16.195025999999999</v>
      </c>
      <c r="P2" s="61">
        <v>1096.144</v>
      </c>
      <c r="Q2" s="61">
        <v>25.141611000000001</v>
      </c>
      <c r="R2" s="61">
        <v>528.47753999999998</v>
      </c>
      <c r="S2" s="61">
        <v>82.108590000000007</v>
      </c>
      <c r="T2" s="61">
        <v>5356.4263000000001</v>
      </c>
      <c r="U2" s="61">
        <v>3.1961154999999999</v>
      </c>
      <c r="V2" s="61">
        <v>23.143000000000001</v>
      </c>
      <c r="W2" s="61">
        <v>297.27440000000001</v>
      </c>
      <c r="X2" s="61">
        <v>94.873540000000006</v>
      </c>
      <c r="Y2" s="61">
        <v>2.2007604000000001</v>
      </c>
      <c r="Z2" s="61">
        <v>1.6240877</v>
      </c>
      <c r="AA2" s="61">
        <v>18.922062</v>
      </c>
      <c r="AB2" s="61">
        <v>2.3384624000000001</v>
      </c>
      <c r="AC2" s="61">
        <v>585.04660000000001</v>
      </c>
      <c r="AD2" s="61">
        <v>15.793412</v>
      </c>
      <c r="AE2" s="61">
        <v>3.6770836999999998</v>
      </c>
      <c r="AF2" s="61">
        <v>1.5278132</v>
      </c>
      <c r="AG2" s="61">
        <v>546.10209999999995</v>
      </c>
      <c r="AH2" s="61">
        <v>344.02127000000002</v>
      </c>
      <c r="AI2" s="61">
        <v>202.08086</v>
      </c>
      <c r="AJ2" s="61">
        <v>1604.5634</v>
      </c>
      <c r="AK2" s="61">
        <v>5319.5146000000004</v>
      </c>
      <c r="AL2" s="61">
        <v>92.715810000000005</v>
      </c>
      <c r="AM2" s="61">
        <v>3637.2021</v>
      </c>
      <c r="AN2" s="61">
        <v>158.95214999999999</v>
      </c>
      <c r="AO2" s="61">
        <v>17.393858000000002</v>
      </c>
      <c r="AP2" s="61">
        <v>12.507267000000001</v>
      </c>
      <c r="AQ2" s="61">
        <v>4.8865904999999996</v>
      </c>
      <c r="AR2" s="61">
        <v>14.921937</v>
      </c>
      <c r="AS2" s="61">
        <v>1121.3992000000001</v>
      </c>
      <c r="AT2" s="61">
        <v>1.1366604000000001E-2</v>
      </c>
      <c r="AU2" s="61">
        <v>4.9354586999999999</v>
      </c>
      <c r="AV2" s="61">
        <v>188.67589000000001</v>
      </c>
      <c r="AW2" s="61">
        <v>122.06243000000001</v>
      </c>
      <c r="AX2" s="61">
        <v>7.3663875000000004E-2</v>
      </c>
      <c r="AY2" s="61">
        <v>1.5097370000000001</v>
      </c>
      <c r="AZ2" s="61">
        <v>283.20587</v>
      </c>
      <c r="BA2" s="61">
        <v>53.454062999999998</v>
      </c>
      <c r="BB2" s="61">
        <v>15.031368000000001</v>
      </c>
      <c r="BC2" s="61">
        <v>17.872768000000001</v>
      </c>
      <c r="BD2" s="61">
        <v>20.543666999999999</v>
      </c>
      <c r="BE2" s="61">
        <v>1.4563679</v>
      </c>
      <c r="BF2" s="61">
        <v>7.8773203000000001</v>
      </c>
      <c r="BG2" s="61">
        <v>6.9387240000000003E-3</v>
      </c>
      <c r="BH2" s="61">
        <v>9.47338E-3</v>
      </c>
      <c r="BI2" s="61">
        <v>7.1953429999999999E-3</v>
      </c>
      <c r="BJ2" s="61">
        <v>5.8231986999999999E-2</v>
      </c>
      <c r="BK2" s="61">
        <v>5.3374800000000001E-4</v>
      </c>
      <c r="BL2" s="61">
        <v>0.20256051</v>
      </c>
      <c r="BM2" s="61">
        <v>2.9419238999999999</v>
      </c>
      <c r="BN2" s="61">
        <v>0.80388415000000002</v>
      </c>
      <c r="BO2" s="61">
        <v>49.000526000000001</v>
      </c>
      <c r="BP2" s="61">
        <v>8.2235309999999995</v>
      </c>
      <c r="BQ2" s="61">
        <v>15.046224</v>
      </c>
      <c r="BR2" s="61">
        <v>57.177129999999998</v>
      </c>
      <c r="BS2" s="61">
        <v>34.567641999999999</v>
      </c>
      <c r="BT2" s="61">
        <v>9.6205359999999995</v>
      </c>
      <c r="BU2" s="61">
        <v>7.8935735000000007E-3</v>
      </c>
      <c r="BV2" s="61">
        <v>6.6561839999999997E-2</v>
      </c>
      <c r="BW2" s="61">
        <v>0.65086829999999996</v>
      </c>
      <c r="BX2" s="61">
        <v>1.3386977</v>
      </c>
      <c r="BY2" s="61">
        <v>0.15944685</v>
      </c>
      <c r="BZ2" s="61">
        <v>2.2949702E-3</v>
      </c>
      <c r="CA2" s="61">
        <v>0.77977280000000004</v>
      </c>
      <c r="CB2" s="61">
        <v>3.6985733E-2</v>
      </c>
      <c r="CC2" s="61">
        <v>0.26529180000000002</v>
      </c>
      <c r="CD2" s="61">
        <v>2.2091493999999998</v>
      </c>
      <c r="CE2" s="61">
        <v>7.7960594999999994E-2</v>
      </c>
      <c r="CF2" s="61">
        <v>0.36933765000000002</v>
      </c>
      <c r="CG2" s="61">
        <v>0</v>
      </c>
      <c r="CH2" s="61">
        <v>5.8505910000000001E-2</v>
      </c>
      <c r="CI2" s="61">
        <v>1.9428639999999999E-7</v>
      </c>
      <c r="CJ2" s="61">
        <v>4.5270666999999998</v>
      </c>
      <c r="CK2" s="61">
        <v>1.7986024E-2</v>
      </c>
      <c r="CL2" s="61">
        <v>0.37093150000000003</v>
      </c>
      <c r="CM2" s="61">
        <v>2.8262659999999999</v>
      </c>
      <c r="CN2" s="61">
        <v>3216.0771</v>
      </c>
      <c r="CO2" s="61">
        <v>5625.8716000000004</v>
      </c>
      <c r="CP2" s="61">
        <v>3264.1060000000002</v>
      </c>
      <c r="CQ2" s="61">
        <v>1149.5250000000001</v>
      </c>
      <c r="CR2" s="61">
        <v>652.0829</v>
      </c>
      <c r="CS2" s="61">
        <v>617.02704000000006</v>
      </c>
      <c r="CT2" s="61">
        <v>3224.5408000000002</v>
      </c>
      <c r="CU2" s="61">
        <v>1922.3534999999999</v>
      </c>
      <c r="CV2" s="61">
        <v>1930.932</v>
      </c>
      <c r="CW2" s="61">
        <v>2130.1561999999999</v>
      </c>
      <c r="CX2" s="61">
        <v>662.47619999999995</v>
      </c>
      <c r="CY2" s="61">
        <v>4109.4129999999996</v>
      </c>
      <c r="CZ2" s="61">
        <v>1821.1364000000001</v>
      </c>
      <c r="DA2" s="61">
        <v>4957.1234999999997</v>
      </c>
      <c r="DB2" s="61">
        <v>4696.1940000000004</v>
      </c>
      <c r="DC2" s="61">
        <v>7006.8320000000003</v>
      </c>
      <c r="DD2" s="61">
        <v>10823.424999999999</v>
      </c>
      <c r="DE2" s="61">
        <v>2445.1902</v>
      </c>
      <c r="DF2" s="61">
        <v>5094.6379999999999</v>
      </c>
      <c r="DG2" s="61">
        <v>2568.0396000000001</v>
      </c>
      <c r="DH2" s="61">
        <v>146.48978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53.454062999999998</v>
      </c>
      <c r="B6">
        <f>BB2</f>
        <v>15.031368000000001</v>
      </c>
      <c r="C6">
        <f>BC2</f>
        <v>17.872768000000001</v>
      </c>
      <c r="D6">
        <f>BD2</f>
        <v>20.543666999999999</v>
      </c>
    </row>
    <row r="7" spans="1:113" x14ac:dyDescent="0.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1" sqref="J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22350</v>
      </c>
      <c r="C2" s="56">
        <f ca="1">YEAR(TODAY())-YEAR(B2)+IF(TODAY()&gt;=DATE(YEAR(TODAY()),MONTH(B2),DAY(B2)),0,-1)</f>
        <v>61</v>
      </c>
      <c r="E2" s="52">
        <v>156.6</v>
      </c>
      <c r="F2" s="53" t="s">
        <v>39</v>
      </c>
      <c r="G2" s="52">
        <v>65.2</v>
      </c>
      <c r="H2" s="51" t="s">
        <v>41</v>
      </c>
      <c r="I2" s="72">
        <f>ROUND(G3/E3^2,1)</f>
        <v>26.6</v>
      </c>
    </row>
    <row r="3" spans="1:9" x14ac:dyDescent="0.3">
      <c r="E3" s="51">
        <f>E2/100</f>
        <v>1.5659999999999998</v>
      </c>
      <c r="F3" s="51" t="s">
        <v>40</v>
      </c>
      <c r="G3" s="51">
        <f>G2</f>
        <v>65.2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44963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조한규, ID : H1310262)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02월 07일 14:07:47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1" sqref="Y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44963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156.6</v>
      </c>
      <c r="L12" s="124"/>
      <c r="M12" s="117">
        <f>'개인정보 및 신체계측 입력'!G2</f>
        <v>65.2</v>
      </c>
      <c r="N12" s="118"/>
      <c r="O12" s="113" t="s">
        <v>271</v>
      </c>
      <c r="P12" s="107"/>
      <c r="Q12" s="90">
        <f>'개인정보 및 신체계측 입력'!I2</f>
        <v>26.6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조한규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73.515000000000001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10.016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16.469000000000001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12.3</v>
      </c>
      <c r="L72" s="36" t="s">
        <v>53</v>
      </c>
      <c r="M72" s="36">
        <f>ROUND('DRIs DATA'!K8,1)</f>
        <v>4.9000000000000004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70.459999999999994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192.86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94.87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155.9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68.260000000000005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354.63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173.94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2023-02-07T05:12:35Z</dcterms:modified>
</cp:coreProperties>
</file>