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<sst xmlns="http://schemas.openxmlformats.org/spreadsheetml/2006/main" count="692" uniqueCount="350">
  <si>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</si>
  <si>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</si>
  <si>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</si>
  <si>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</si>
  <si>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</si>
  <si>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</si>
  <si>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</si>
  <si>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</si>
  <si>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</si>
  <si>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</si>
  <si>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</si>
  <si>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</si>
  <si>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</si>
  <si>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</si>
  <si>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</si>
  <si>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</si>
  <si>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</si>
  <si>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</si>
  <si>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</si>
  <si>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</si>
  <si>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</si>
  <si>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</si>
  <si>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</si>
  <si>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</si>
  <si>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</si>
  <si>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</si>
  <si>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</si>
  <si>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</si>
  <si>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</si>
  <si>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</si>
  <si>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</si>
  <si>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</si>
  <si>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</si>
  <si>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</si>
  <si>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</si>
  <si>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</si>
  <si>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</si>
  <si>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</si>
  <si>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</si>
  <si>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</si>
  <si>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</si>
  <si>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</si>
  <si>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</si>
  <si>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</si>
  <si>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</si>
  <si>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</si>
  <si>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</si>
  <si>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</si>
  <si>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</si>
  <si>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</si>
  <si>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</si>
  <si>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</si>
  <si>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</si>
  <si>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</si>
  <si>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</si>
  <si>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</si>
  <si>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</si>
  <si>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</si>
  <si>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</si>
  <si>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</si>
  <si>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</si>
  <si>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</si>
  <si>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</si>
  <si>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</si>
  <si>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</si>
  <si>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</si>
  <si>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</si>
  <si>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</si>
  <si>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</si>
  <si>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</si>
  <si>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</si>
  <si>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</si>
  <si>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</si>
  <si>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</si>
  <si>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</si>
  <si>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</si>
  <si>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</si>
  <si>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</si>
  <si>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</si>
  <si>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</si>
  <si>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</si>
  <si>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</si>
  <si>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</si>
  <si>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</si>
  <si>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</si>
  <si>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</si>
  <si>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</si>
  <si>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</si>
  <si>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</si>
  <si>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</si>
  <si>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</si>
  <si>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</si>
  <si>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</si>
  <si>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</si>
  <si>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</si>
  <si>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</si>
  <si>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</si>
  <si>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</si>
  <si>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</si>
  <si>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</si>
  <si>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</si>
  <si>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</si>
  <si>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</si>
  <si>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</si>
  <si>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</si>
  <si>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</si>
  <si>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</si>
  <si>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</si>
  <si>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</si>
  <si>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</si>
  <si>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</si>
  <si>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</si>
  <si>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</si>
  <si>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</si>
  <si>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</si>
  <si>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</si>
  <si>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</si>
  <si>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</si>
  <si>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</si>
  <si>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</si>
  <si>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</si>
  <si>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</si>
  <si>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</si>
  <si>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</si>
  <si>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</si>
  <si>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</si>
  <si>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</si>
  <si>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</si>
  <si>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</si>
  <si>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</si>
  <si>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</si>
  <si>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</si>
  <si>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</si>
  <si>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</si>
  <si>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</si>
  <si>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</si>
  <si>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</si>
  <si>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</si>
  <si>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</si>
  <si>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</si>
  <si>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</si>
  <si>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</si>
  <si>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</si>
  <si>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</si>
  <si>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</si>
  <si>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</si>
  <si>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</si>
  <si>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</si>
  <si>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</si>
  <si>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</si>
  <si>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</si>
  <si>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</si>
  <si>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</si>
  <si>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</si>
  <si>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</si>
  <si>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</si>
  <si>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</si>
  <si>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</si>
  <si>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</si>
  <si>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</si>
  <si>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</si>
  <si>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</si>
  <si>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</si>
  <si>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</si>
  <si>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</si>
  <si>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</si>
  <si>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</si>
  <si>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</si>
  <si>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</si>
  <si>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</si>
  <si>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</si>
  <si>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</si>
  <si>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</si>
  <si>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</si>
  <si>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</si>
  <si>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</si>
  <si>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</si>
  <si>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</si>
  <si>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</si>
  <si>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</si>
  <si>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</si>
  <si>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</si>
  <si>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</si>
  <si>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</si>
  <si>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</si>
  <si>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</si>
  <si>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</si>
  <si>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</si>
  <si>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</si>
  <si>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</si>
  <si>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</si>
  <si>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</si>
  <si>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</si>
  <si>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</si>
  <si>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</si>
  <si>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</si>
  <si>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</si>
  <si>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</si>
  <si>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</si>
  <si>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</si>
  <si>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</si>
  <si>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</si>
  <si>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</si>
  <si>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</si>
  <si>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</si>
  <si>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</si>
  <si>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</si>
  <si>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</si>
  <si>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</si>
  <si>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</si>
  <si>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</si>
  <si>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</si>
  <si>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</si>
  <si>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</si>
  <si>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</si>
  <si>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</si>
  <si>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</si>
  <si>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</si>
  <si>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</si>
  <si>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</si>
  <si>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</si>
  <si>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</si>
  <si>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</si>
  <si>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</si>
  <si>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</si>
  <si>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</si>
  <si>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</si>
  <si>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</si>
  <si>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</si>
  <si>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</si>
  <si>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</si>
  <si>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</si>
  <si>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</si>
  <si>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</si>
  <si>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</si>
  <si>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</si>
  <si>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</si>
  <si>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</si>
  <si>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</si>
  <si>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</si>
  <si>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</si>
  <si>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</si>
  <si>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</si>
  <si>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</si>
  <si>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</si>
  <si>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</si>
  <si>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</si>
  <si>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</si>
  <si>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</si>
  <si>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</si>
  <si>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</si>
  <si>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</si>
  <si>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</si>
  <si>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</si>
  <si>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</si>
  <si>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</si>
  <si>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</si>
  <si>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</si>
  <si>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</si>
  <si>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</si>
  <si>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</si>
  <si>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</si>
  <si>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</si>
  <si>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</si>
  <si>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</si>
  <si>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</si>
  <si>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</si>
  <si>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</si>
  <si>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</si>
  <si>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</si>
  <si>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</si>
  <si>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</si>
  <si>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</si>
  <si>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</si>
  <si>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</si>
  <si>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</si>
  <si>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</si>
  <si>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</si>
  <si>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</si>
  <si>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</si>
  <si>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</si>
  <si>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지용성 비타민</t>
    <phoneticPr fontId="1" type="noConversion"/>
  </si>
  <si>
    <t>비타민A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</si>
  <si>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</si>
  <si>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</si>
  <si>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</si>
  <si>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엽산(μg DFE/일)</t>
    <phoneticPr fontId="1" type="noConversion"/>
  </si>
  <si>
    <t>칼륨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</si>
  <si>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</si>
  <si>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</si>
  <si>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</si>
  <si>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</si>
  <si>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</si>
  <si>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</si>
  <si>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</si>
  <si>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</si>
  <si>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비오틴</t>
    <phoneticPr fontId="1" type="noConversion"/>
  </si>
  <si>
    <t>H1310272</t>
  </si>
  <si>
    <t>조용연</t>
  </si>
  <si>
    <t>(설문지 : FFQ 95문항 설문지, 사용자 : 조용연, ID : H1310272)</t>
  </si>
  <si>
    <t>출력시각</t>
    <phoneticPr fontId="1" type="noConversion"/>
  </si>
  <si>
    <t>2023년 03월 15일 15:04:00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</si>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</sst>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104.37598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130232"/>
        <c:axId val="181131016"/>
      </c:barChart>
      <c:catAx>
        <c:axId val="18113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31016"/>
        <c:crosses val="autoZero"/>
        <c:auto val="1"/>
        <c:lblAlgn val="ctr"/>
        <c:lblOffset val="100"/>
        <c:noMultiLvlLbl val="0"/>
      </c:catAx>
      <c:valAx>
        <c:axId val="18113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13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3.4309219999999998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48472"/>
        <c:axId val="562751608"/>
      </c:barChart>
      <c:catAx>
        <c:axId val="56274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51608"/>
        <c:crosses val="autoZero"/>
        <c:auto val="1"/>
        <c:lblAlgn val="ctr"/>
        <c:lblOffset val="100"/>
        <c:noMultiLvlLbl val="0"/>
      </c:catAx>
      <c:valAx>
        <c:axId val="562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4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3.4058250000000001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060248"/>
        <c:axId val="180060640"/>
      </c:barChart>
      <c:catAx>
        <c:axId val="1800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060640"/>
        <c:crosses val="autoZero"/>
        <c:auto val="1"/>
        <c:lblAlgn val="ctr"/>
        <c:lblOffset val="100"/>
        <c:noMultiLvlLbl val="0"/>
      </c:catAx>
      <c:valAx>
        <c:axId val="18006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0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1683.0477000000001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1016"/>
        <c:axId val="561094152"/>
      </c:barChart>
      <c:catAx>
        <c:axId val="56109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4152"/>
        <c:crosses val="autoZero"/>
        <c:auto val="1"/>
        <c:lblAlgn val="ctr"/>
        <c:lblOffset val="100"/>
        <c:noMultiLvlLbl val="0"/>
      </c:catAx>
      <c:valAx>
        <c:axId val="56109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4702.04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7288"/>
        <c:axId val="561096112"/>
      </c:barChart>
      <c:catAx>
        <c:axId val="56109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6112"/>
        <c:crosses val="autoZero"/>
        <c:auto val="1"/>
        <c:lblAlgn val="ctr"/>
        <c:lblOffset val="100"/>
        <c:noMultiLvlLbl val="0"/>
      </c:catAx>
      <c:valAx>
        <c:axId val="561096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147.00631999999999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0232"/>
        <c:axId val="561097680"/>
      </c:barChart>
      <c:catAx>
        <c:axId val="56109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7680"/>
        <c:crosses val="autoZero"/>
        <c:auto val="1"/>
        <c:lblAlgn val="ctr"/>
        <c:lblOffset val="100"/>
        <c:noMultiLvlLbl val="0"/>
      </c:catAx>
      <c:valAx>
        <c:axId val="56109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196.34533999999999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2584"/>
        <c:axId val="561096504"/>
      </c:barChart>
      <c:catAx>
        <c:axId val="56109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6504"/>
        <c:crosses val="autoZero"/>
        <c:auto val="1"/>
        <c:lblAlgn val="ctr"/>
        <c:lblOffset val="100"/>
        <c:noMultiLvlLbl val="0"/>
      </c:catAx>
      <c:valAx>
        <c:axId val="56109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16.938839000000002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6896"/>
        <c:axId val="561093760"/>
      </c:barChart>
      <c:catAx>
        <c:axId val="5610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3760"/>
        <c:crosses val="autoZero"/>
        <c:auto val="1"/>
        <c:lblAlgn val="ctr"/>
        <c:lblOffset val="100"/>
        <c:noMultiLvlLbl val="0"/>
      </c:catAx>
      <c:valAx>
        <c:axId val="56109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1350.5154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1800"/>
        <c:axId val="561092192"/>
      </c:barChart>
      <c:catAx>
        <c:axId val="56109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2192"/>
        <c:crosses val="autoZero"/>
        <c:auto val="1"/>
        <c:lblAlgn val="ctr"/>
        <c:lblOffset val="100"/>
        <c:noMultiLvlLbl val="0"/>
      </c:catAx>
      <c:valAx>
        <c:axId val="561092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0.116661504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092976"/>
        <c:axId val="561093368"/>
      </c:barChart>
      <c:catAx>
        <c:axId val="56109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093368"/>
        <c:crosses val="autoZero"/>
        <c:auto val="1"/>
        <c:lblAlgn val="ctr"/>
        <c:lblOffset val="100"/>
        <c:noMultiLvlLbl val="0"/>
      </c:catAx>
      <c:valAx>
        <c:axId val="56109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09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4.3617983000000002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81704"/>
        <c:axId val="563978176"/>
      </c:barChart>
      <c:catAx>
        <c:axId val="56398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8176"/>
        <c:crosses val="autoZero"/>
        <c:auto val="1"/>
        <c:lblAlgn val="ctr"/>
        <c:lblOffset val="100"/>
        <c:noMultiLvlLbl val="0"/>
      </c:catAx>
      <c:valAx>
        <c:axId val="56397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8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38.781714999999998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131408"/>
        <c:axId val="181131800"/>
      </c:barChart>
      <c:catAx>
        <c:axId val="18113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31800"/>
        <c:crosses val="autoZero"/>
        <c:auto val="1"/>
        <c:lblAlgn val="ctr"/>
        <c:lblOffset val="100"/>
        <c:noMultiLvlLbl val="0"/>
      </c:catAx>
      <c:valAx>
        <c:axId val="181131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13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729.58169999999996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79352"/>
        <c:axId val="563981312"/>
      </c:barChart>
      <c:catAx>
        <c:axId val="56397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81312"/>
        <c:crosses val="autoZero"/>
        <c:auto val="1"/>
        <c:lblAlgn val="ctr"/>
        <c:lblOffset val="100"/>
        <c:noMultiLvlLbl val="0"/>
      </c:catAx>
      <c:valAx>
        <c:axId val="56398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7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124.01572400000001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80136"/>
        <c:axId val="563975432"/>
      </c:barChart>
      <c:catAx>
        <c:axId val="56398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5432"/>
        <c:crosses val="autoZero"/>
        <c:auto val="1"/>
        <c:lblAlgn val="ctr"/>
        <c:lblOffset val="100"/>
        <c:noMultiLvlLbl val="0"/>
      </c:catAx>
      <c:valAx>
        <c:axId val="5639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8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6.7149999999999999</c:v>
                </c:pt>
                <c:pt idx="1">
                  <c:v>21.207999999999998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975824"/>
        <c:axId val="563976216"/>
      </c:barChart>
      <c:catAx>
        <c:axId val="56397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6216"/>
        <c:crosses val="autoZero"/>
        <c:auto val="1"/>
        <c:lblAlgn val="ctr"/>
        <c:lblOffset val="100"/>
        <c:noMultiLvlLbl val="0"/>
      </c:catAx>
      <c:valAx>
        <c:axId val="56397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7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18.389284</c:v>
                </c:pt>
                <c:pt idx="1">
                  <c:v>22.375563</c:v>
                </c:pt>
                <c:pt idx="2">
                  <c:v>25.889517000000001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781.10204999999996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78960"/>
        <c:axId val="563979744"/>
      </c:barChart>
      <c:catAx>
        <c:axId val="56397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9744"/>
        <c:crosses val="autoZero"/>
        <c:auto val="1"/>
        <c:lblAlgn val="ctr"/>
        <c:lblOffset val="100"/>
        <c:noMultiLvlLbl val="0"/>
      </c:catAx>
      <c:valAx>
        <c:axId val="56397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7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29.119488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80920"/>
        <c:axId val="563977000"/>
      </c:barChart>
      <c:catAx>
        <c:axId val="56398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7000"/>
        <c:crosses val="autoZero"/>
        <c:auto val="1"/>
        <c:lblAlgn val="ctr"/>
        <c:lblOffset val="100"/>
        <c:noMultiLvlLbl val="0"/>
      </c:catAx>
      <c:valAx>
        <c:axId val="56397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8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70.783000000000001</c:v>
                </c:pt>
                <c:pt idx="1">
                  <c:v>10.96</c:v>
                </c:pt>
                <c:pt idx="2">
                  <c:v>18.257000000000001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779544"/>
        <c:axId val="563781504"/>
      </c:barChart>
      <c:catAx>
        <c:axId val="56377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1504"/>
        <c:crosses val="autoZero"/>
        <c:auto val="1"/>
        <c:lblAlgn val="ctr"/>
        <c:lblOffset val="100"/>
        <c:noMultiLvlLbl val="0"/>
      </c:catAx>
      <c:valAx>
        <c:axId val="56378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7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2617.4883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2680"/>
        <c:axId val="563785032"/>
      </c:barChart>
      <c:catAx>
        <c:axId val="56378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5032"/>
        <c:crosses val="autoZero"/>
        <c:auto val="1"/>
        <c:lblAlgn val="ctr"/>
        <c:lblOffset val="100"/>
        <c:noMultiLvlLbl val="0"/>
      </c:catAx>
      <c:valAx>
        <c:axId val="56378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223.15827999999999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1112"/>
        <c:axId val="563781896"/>
      </c:barChart>
      <c:catAx>
        <c:axId val="56378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1896"/>
        <c:crosses val="autoZero"/>
        <c:auto val="1"/>
        <c:lblAlgn val="ctr"/>
        <c:lblOffset val="100"/>
        <c:noMultiLvlLbl val="0"/>
      </c:catAx>
      <c:valAx>
        <c:axId val="563781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767.09795999999994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77584"/>
        <c:axId val="563777976"/>
      </c:barChart>
      <c:catAx>
        <c:axId val="56377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77976"/>
        <c:crosses val="autoZero"/>
        <c:auto val="1"/>
        <c:lblAlgn val="ctr"/>
        <c:lblOffset val="100"/>
        <c:noMultiLvlLbl val="0"/>
      </c:catAx>
      <c:valAx>
        <c:axId val="56377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7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6.25624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132192"/>
        <c:axId val="181133368"/>
      </c:barChart>
      <c:catAx>
        <c:axId val="18113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33368"/>
        <c:crosses val="autoZero"/>
        <c:auto val="1"/>
        <c:lblAlgn val="ctr"/>
        <c:lblOffset val="100"/>
        <c:noMultiLvlLbl val="0"/>
      </c:catAx>
      <c:valAx>
        <c:axId val="18113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1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7177.2573000000002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3464"/>
        <c:axId val="563780328"/>
      </c:barChart>
      <c:catAx>
        <c:axId val="56378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0328"/>
        <c:crosses val="autoZero"/>
        <c:auto val="1"/>
        <c:lblAlgn val="ctr"/>
        <c:lblOffset val="100"/>
        <c:noMultiLvlLbl val="0"/>
      </c:catAx>
      <c:valAx>
        <c:axId val="56378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23.606804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80720"/>
        <c:axId val="563783072"/>
      </c:barChart>
      <c:catAx>
        <c:axId val="5637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83072"/>
        <c:crosses val="autoZero"/>
        <c:auto val="1"/>
        <c:lblAlgn val="ctr"/>
        <c:lblOffset val="100"/>
        <c:noMultiLvlLbl val="0"/>
      </c:catAx>
      <c:valAx>
        <c:axId val="56378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3.3372061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778368"/>
        <c:axId val="563778760"/>
      </c:barChart>
      <c:catAx>
        <c:axId val="56377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778760"/>
        <c:crosses val="autoZero"/>
        <c:auto val="1"/>
        <c:lblAlgn val="ctr"/>
        <c:lblOffset val="100"/>
        <c:noMultiLvlLbl val="0"/>
      </c:catAx>
      <c:valAx>
        <c:axId val="56377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7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458.13666000000001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48864"/>
        <c:axId val="562752784"/>
      </c:barChart>
      <c:catAx>
        <c:axId val="5627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52784"/>
        <c:crosses val="autoZero"/>
        <c:auto val="1"/>
        <c:lblAlgn val="ctr"/>
        <c:lblOffset val="100"/>
        <c:noMultiLvlLbl val="0"/>
      </c:catAx>
      <c:valAx>
        <c:axId val="56275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1.9474688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0040"/>
        <c:axId val="562746120"/>
      </c:barChart>
      <c:catAx>
        <c:axId val="562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46120"/>
        <c:crosses val="autoZero"/>
        <c:auto val="1"/>
        <c:lblAlgn val="ctr"/>
        <c:lblOffset val="100"/>
        <c:noMultiLvlLbl val="0"/>
      </c:catAx>
      <c:valAx>
        <c:axId val="562746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22.459945999999999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2000"/>
        <c:axId val="562745728"/>
      </c:barChart>
      <c:catAx>
        <c:axId val="5627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45728"/>
        <c:crosses val="autoZero"/>
        <c:auto val="1"/>
        <c:lblAlgn val="ctr"/>
        <c:lblOffset val="100"/>
        <c:noMultiLvlLbl val="0"/>
      </c:catAx>
      <c:valAx>
        <c:axId val="56274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3.3372061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0432"/>
        <c:axId val="562749648"/>
      </c:barChart>
      <c:catAx>
        <c:axId val="562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49648"/>
        <c:crosses val="autoZero"/>
        <c:auto val="1"/>
        <c:lblAlgn val="ctr"/>
        <c:lblOffset val="100"/>
        <c:noMultiLvlLbl val="0"/>
      </c:catAx>
      <c:valAx>
        <c:axId val="562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807.66769999999997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1216"/>
        <c:axId val="562746512"/>
      </c:barChart>
      <c:catAx>
        <c:axId val="5627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46512"/>
        <c:crosses val="autoZero"/>
        <c:auto val="1"/>
        <c:lblAlgn val="ctr"/>
        <c:lblOffset val="100"/>
        <c:noMultiLvlLbl val="0"/>
      </c:catAx>
      <c:valAx>
        <c:axId val="56274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15.007258999999999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2392"/>
        <c:axId val="562745336"/>
      </c:barChart>
      <c:catAx>
        <c:axId val="56275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45336"/>
        <c:crosses val="autoZero"/>
        <c:auto val="1"/>
        <c:lblAlgn val="ctr"/>
        <c:lblOffset val="100"/>
        <c:noMultiLvlLbl val="0"/>
      </c:catAx>
      <c:valAx>
        <c:axId val="56274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조용연, ID : H1310272)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15일 15:04:00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2617.4883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104.37598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38.781714999999998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70.783000000000001</v>
      </c>
      <c r="G8" s="59">
        <f>'DRIs DATA 입력'!G8</f>
        <v>10.96</v>
      </c>
      <c r="H8" s="59">
        <f>'DRIs DATA 입력'!H8</f>
        <v>18.257000000000001</v>
      </c>
      <c r="I8" s="46"/>
      <c r="J8" s="59" t="s">
        <v>216</v>
      </c>
      <c r="K8" s="59">
        <f>'DRIs DATA 입력'!K8</f>
        <v>6.7149999999999999</v>
      </c>
      <c r="L8" s="59">
        <f>'DRIs DATA 입력'!L8</f>
        <v>21.207999999999998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781.10204999999996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29.119488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6.25624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458.13666000000001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223.15827999999999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2.4706624000000001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1.9474688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22.459945999999999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3.3372061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807.66769999999997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15.007258999999999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3.4309219999999998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3.4058250000000001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767.09795999999994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1683.0477000000001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7177.2573000000002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4702.04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147.00631999999999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196.34533999999999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23.606804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16.938839000000002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1350.5154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0.116661504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4.3617983000000002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729.58169999999996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124.01572400000001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299</v>
      </c>
      <c r="G1" s="62" t="s">
        <v>300</v>
      </c>
      <c r="H1" s="61" t="s">
        <v>301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303</v>
      </c>
      <c r="B4" s="69"/>
      <c r="C4" s="69"/>
      <c r="E4" s="66" t="s">
        <v>278</v>
      </c>
      <c r="F4" s="67"/>
      <c r="G4" s="67"/>
      <c r="H4" s="68"/>
      <c r="J4" s="66" t="s">
        <v>304</v>
      </c>
      <c r="K4" s="67"/>
      <c r="L4" s="68"/>
      <c r="N4" s="69" t="s">
        <v>305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306</v>
      </c>
      <c r="C5" s="65" t="s">
        <v>307</v>
      </c>
      <c r="E5" s="65"/>
      <c r="F5" s="65" t="s">
        <v>50</v>
      </c>
      <c r="G5" s="65" t="s">
        <v>280</v>
      </c>
      <c r="H5" s="65" t="s">
        <v>305</v>
      </c>
      <c r="J5" s="65"/>
      <c r="K5" s="65" t="s">
        <v>308</v>
      </c>
      <c r="L5" s="65" t="s">
        <v>309</v>
      </c>
      <c r="N5" s="65"/>
      <c r="O5" s="65" t="s">
        <v>311</v>
      </c>
      <c r="P5" s="65" t="s">
        <v>312</v>
      </c>
      <c r="Q5" s="65" t="s">
        <v>314</v>
      </c>
      <c r="R5" s="65" t="s">
        <v>315</v>
      </c>
      <c r="S5" s="65" t="s">
        <v>292</v>
      </c>
      <c r="U5" s="65"/>
      <c r="V5" s="65" t="s">
        <v>310</v>
      </c>
      <c r="W5" s="65" t="s">
        <v>293</v>
      </c>
      <c r="X5" s="65" t="s">
        <v>316</v>
      </c>
      <c r="Y5" s="65" t="s">
        <v>317</v>
      </c>
      <c r="Z5" s="65" t="s">
        <v>292</v>
      </c>
    </row>
    <row r="6" spans="1:27" x14ac:dyDescent="0.3">
      <c r="A6" s="65" t="s">
        <v>303</v>
      </c>
      <c r="B6" s="65">
        <v>2200</v>
      </c>
      <c r="C6" s="65">
        <v>2617.4883</v>
      </c>
      <c r="E6" s="65" t="s">
        <v>318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104.37598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38.781714999999998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323</v>
      </c>
      <c r="F8" s="65">
        <v>70.783000000000001</v>
      </c>
      <c r="G8" s="65">
        <v>10.96</v>
      </c>
      <c r="H8" s="65">
        <v>18.257000000000001</v>
      </c>
      <c r="J8" s="65" t="s">
        <v>323</v>
      </c>
      <c r="K8" s="65">
        <v>6.7149999999999999</v>
      </c>
      <c r="L8" s="65">
        <v>21.207999999999998</v>
      </c>
    </row>
    <row r="13" spans="1:27" x14ac:dyDescent="0.3">
      <c r="A13" s="70" t="s">
        <v>281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282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326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327</v>
      </c>
      <c r="C15" s="65" t="s">
        <v>328</v>
      </c>
      <c r="D15" s="65" t="s">
        <v>316</v>
      </c>
      <c r="E15" s="65" t="s">
        <v>317</v>
      </c>
      <c r="F15" s="65" t="s">
        <v>292</v>
      </c>
      <c r="H15" s="65"/>
      <c r="I15" s="65" t="s">
        <v>310</v>
      </c>
      <c r="J15" s="65" t="s">
        <v>293</v>
      </c>
      <c r="K15" s="65" t="s">
        <v>313</v>
      </c>
      <c r="L15" s="65" t="s">
        <v>294</v>
      </c>
      <c r="M15" s="65" t="s">
        <v>292</v>
      </c>
      <c r="O15" s="65"/>
      <c r="P15" s="65" t="s">
        <v>327</v>
      </c>
      <c r="Q15" s="65" t="s">
        <v>293</v>
      </c>
      <c r="R15" s="65" t="s">
        <v>313</v>
      </c>
      <c r="S15" s="65" t="s">
        <v>315</v>
      </c>
      <c r="T15" s="65" t="s">
        <v>329</v>
      </c>
      <c r="V15" s="65"/>
      <c r="W15" s="65" t="s">
        <v>310</v>
      </c>
      <c r="X15" s="65" t="s">
        <v>293</v>
      </c>
      <c r="Y15" s="65" t="s">
        <v>316</v>
      </c>
      <c r="Z15" s="65" t="s">
        <v>294</v>
      </c>
      <c r="AA15" s="65" t="s">
        <v>329</v>
      </c>
    </row>
    <row r="16" spans="1:27" x14ac:dyDescent="0.3">
      <c r="A16" s="65" t="s">
        <v>330</v>
      </c>
      <c r="B16" s="65">
        <v>530</v>
      </c>
      <c r="C16" s="65">
        <v>750</v>
      </c>
      <c r="D16" s="65">
        <v>0</v>
      </c>
      <c r="E16" s="65">
        <v>3000</v>
      </c>
      <c r="F16" s="65">
        <v>781.10204999999996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29.119488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6.25624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458.13666000000001</v>
      </c>
    </row>
    <row r="23" spans="1:62" x14ac:dyDescent="0.3">
      <c r="A23" s="70" t="s">
        <v>283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331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285</v>
      </c>
      <c r="W24" s="69"/>
      <c r="X24" s="69"/>
      <c r="Y24" s="69"/>
      <c r="Z24" s="69"/>
      <c r="AA24" s="69"/>
      <c r="AC24" s="69" t="s">
        <v>333</v>
      </c>
      <c r="AD24" s="69"/>
      <c r="AE24" s="69"/>
      <c r="AF24" s="69"/>
      <c r="AG24" s="69"/>
      <c r="AH24" s="69"/>
      <c r="AJ24" s="69" t="s">
        <v>334</v>
      </c>
      <c r="AK24" s="69"/>
      <c r="AL24" s="69"/>
      <c r="AM24" s="69"/>
      <c r="AN24" s="69"/>
      <c r="AO24" s="69"/>
      <c r="AQ24" s="69" t="s">
        <v>335</v>
      </c>
      <c r="AR24" s="69"/>
      <c r="AS24" s="69"/>
      <c r="AT24" s="69"/>
      <c r="AU24" s="69"/>
      <c r="AV24" s="69"/>
      <c r="AX24" s="69" t="s">
        <v>336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310</v>
      </c>
      <c r="C25" s="65" t="s">
        <v>293</v>
      </c>
      <c r="D25" s="65" t="s">
        <v>313</v>
      </c>
      <c r="E25" s="65" t="s">
        <v>315</v>
      </c>
      <c r="F25" s="65" t="s">
        <v>329</v>
      </c>
      <c r="H25" s="65"/>
      <c r="I25" s="65" t="s">
        <v>310</v>
      </c>
      <c r="J25" s="65" t="s">
        <v>328</v>
      </c>
      <c r="K25" s="65" t="s">
        <v>316</v>
      </c>
      <c r="L25" s="65" t="s">
        <v>315</v>
      </c>
      <c r="M25" s="65" t="s">
        <v>292</v>
      </c>
      <c r="O25" s="65"/>
      <c r="P25" s="65" t="s">
        <v>311</v>
      </c>
      <c r="Q25" s="65" t="s">
        <v>293</v>
      </c>
      <c r="R25" s="65" t="s">
        <v>313</v>
      </c>
      <c r="S25" s="65" t="s">
        <v>294</v>
      </c>
      <c r="T25" s="65" t="s">
        <v>292</v>
      </c>
      <c r="V25" s="65"/>
      <c r="W25" s="65" t="s">
        <v>310</v>
      </c>
      <c r="X25" s="65" t="s">
        <v>293</v>
      </c>
      <c r="Y25" s="65" t="s">
        <v>313</v>
      </c>
      <c r="Z25" s="65" t="s">
        <v>317</v>
      </c>
      <c r="AA25" s="65" t="s">
        <v>307</v>
      </c>
      <c r="AC25" s="65"/>
      <c r="AD25" s="65" t="s">
        <v>310</v>
      </c>
      <c r="AE25" s="65" t="s">
        <v>312</v>
      </c>
      <c r="AF25" s="65" t="s">
        <v>313</v>
      </c>
      <c r="AG25" s="65" t="s">
        <v>294</v>
      </c>
      <c r="AH25" s="65" t="s">
        <v>292</v>
      </c>
      <c r="AJ25" s="65"/>
      <c r="AK25" s="65" t="s">
        <v>310</v>
      </c>
      <c r="AL25" s="65" t="s">
        <v>293</v>
      </c>
      <c r="AM25" s="65" t="s">
        <v>313</v>
      </c>
      <c r="AN25" s="65" t="s">
        <v>294</v>
      </c>
      <c r="AO25" s="65" t="s">
        <v>307</v>
      </c>
      <c r="AQ25" s="65"/>
      <c r="AR25" s="65" t="s">
        <v>311</v>
      </c>
      <c r="AS25" s="65" t="s">
        <v>293</v>
      </c>
      <c r="AT25" s="65" t="s">
        <v>313</v>
      </c>
      <c r="AU25" s="65" t="s">
        <v>315</v>
      </c>
      <c r="AV25" s="65" t="s">
        <v>292</v>
      </c>
      <c r="AX25" s="65"/>
      <c r="AY25" s="65" t="s">
        <v>311</v>
      </c>
      <c r="AZ25" s="65" t="s">
        <v>312</v>
      </c>
      <c r="BA25" s="65" t="s">
        <v>313</v>
      </c>
      <c r="BB25" s="65" t="s">
        <v>294</v>
      </c>
      <c r="BC25" s="65" t="s">
        <v>329</v>
      </c>
      <c r="BE25" s="65"/>
      <c r="BF25" s="65" t="s">
        <v>310</v>
      </c>
      <c r="BG25" s="65" t="s">
        <v>293</v>
      </c>
      <c r="BH25" s="65" t="s">
        <v>313</v>
      </c>
      <c r="BI25" s="65" t="s">
        <v>317</v>
      </c>
      <c r="BJ25" s="65" t="s">
        <v>307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223.15827999999999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2.4706624000000001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1.9474688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22.459945999999999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3.3372061</v>
      </c>
      <c r="AJ26" s="65" t="s">
        <v>286</v>
      </c>
      <c r="AK26" s="65">
        <v>320</v>
      </c>
      <c r="AL26" s="65">
        <v>400</v>
      </c>
      <c r="AM26" s="65">
        <v>0</v>
      </c>
      <c r="AN26" s="65">
        <v>1000</v>
      </c>
      <c r="AO26" s="65">
        <v>807.66769999999997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15.007258999999999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3.4309219999999998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3.4058250000000001</v>
      </c>
    </row>
    <row r="33" spans="1:68" x14ac:dyDescent="0.3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287</v>
      </c>
      <c r="W34" s="69"/>
      <c r="X34" s="69"/>
      <c r="Y34" s="69"/>
      <c r="Z34" s="69"/>
      <c r="AA34" s="69"/>
      <c r="AC34" s="69" t="s">
        <v>339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310</v>
      </c>
      <c r="C35" s="65" t="s">
        <v>293</v>
      </c>
      <c r="D35" s="65" t="s">
        <v>314</v>
      </c>
      <c r="E35" s="65" t="s">
        <v>294</v>
      </c>
      <c r="F35" s="65" t="s">
        <v>292</v>
      </c>
      <c r="H35" s="65"/>
      <c r="I35" s="65" t="s">
        <v>327</v>
      </c>
      <c r="J35" s="65" t="s">
        <v>328</v>
      </c>
      <c r="K35" s="65" t="s">
        <v>314</v>
      </c>
      <c r="L35" s="65" t="s">
        <v>294</v>
      </c>
      <c r="M35" s="65" t="s">
        <v>292</v>
      </c>
      <c r="O35" s="65"/>
      <c r="P35" s="65" t="s">
        <v>310</v>
      </c>
      <c r="Q35" s="65" t="s">
        <v>293</v>
      </c>
      <c r="R35" s="65" t="s">
        <v>313</v>
      </c>
      <c r="S35" s="65" t="s">
        <v>294</v>
      </c>
      <c r="T35" s="65" t="s">
        <v>292</v>
      </c>
      <c r="V35" s="65"/>
      <c r="W35" s="65" t="s">
        <v>311</v>
      </c>
      <c r="X35" s="65" t="s">
        <v>293</v>
      </c>
      <c r="Y35" s="65" t="s">
        <v>314</v>
      </c>
      <c r="Z35" s="65" t="s">
        <v>315</v>
      </c>
      <c r="AA35" s="65" t="s">
        <v>292</v>
      </c>
      <c r="AC35" s="65"/>
      <c r="AD35" s="65" t="s">
        <v>310</v>
      </c>
      <c r="AE35" s="65" t="s">
        <v>328</v>
      </c>
      <c r="AF35" s="65" t="s">
        <v>313</v>
      </c>
      <c r="AG35" s="65" t="s">
        <v>317</v>
      </c>
      <c r="AH35" s="65" t="s">
        <v>292</v>
      </c>
      <c r="AJ35" s="65"/>
      <c r="AK35" s="65" t="s">
        <v>310</v>
      </c>
      <c r="AL35" s="65" t="s">
        <v>312</v>
      </c>
      <c r="AM35" s="65" t="s">
        <v>313</v>
      </c>
      <c r="AN35" s="65" t="s">
        <v>294</v>
      </c>
      <c r="AO35" s="65" t="s">
        <v>307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767.09795999999994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1683.0477000000001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7177.2573000000002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4702.04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147.00631999999999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196.34533999999999</v>
      </c>
    </row>
    <row r="43" spans="1:68" x14ac:dyDescent="0.3">
      <c r="A43" s="70" t="s">
        <v>341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342</v>
      </c>
      <c r="B44" s="69"/>
      <c r="C44" s="69"/>
      <c r="D44" s="69"/>
      <c r="E44" s="69"/>
      <c r="F44" s="69"/>
      <c r="H44" s="69" t="s">
        <v>343</v>
      </c>
      <c r="I44" s="69"/>
      <c r="J44" s="69"/>
      <c r="K44" s="69"/>
      <c r="L44" s="69"/>
      <c r="M44" s="69"/>
      <c r="O44" s="69" t="s">
        <v>288</v>
      </c>
      <c r="P44" s="69"/>
      <c r="Q44" s="69"/>
      <c r="R44" s="69"/>
      <c r="S44" s="69"/>
      <c r="T44" s="69"/>
      <c r="V44" s="69" t="s">
        <v>289</v>
      </c>
      <c r="W44" s="69"/>
      <c r="X44" s="69"/>
      <c r="Y44" s="69"/>
      <c r="Z44" s="69"/>
      <c r="AA44" s="69"/>
      <c r="AC44" s="69" t="s">
        <v>344</v>
      </c>
      <c r="AD44" s="69"/>
      <c r="AE44" s="69"/>
      <c r="AF44" s="69"/>
      <c r="AG44" s="69"/>
      <c r="AH44" s="69"/>
      <c r="AJ44" s="69" t="s">
        <v>345</v>
      </c>
      <c r="AK44" s="69"/>
      <c r="AL44" s="69"/>
      <c r="AM44" s="69"/>
      <c r="AN44" s="69"/>
      <c r="AO44" s="69"/>
      <c r="AQ44" s="69" t="s">
        <v>346</v>
      </c>
      <c r="AR44" s="69"/>
      <c r="AS44" s="69"/>
      <c r="AT44" s="69"/>
      <c r="AU44" s="69"/>
      <c r="AV44" s="69"/>
      <c r="AX44" s="69" t="s">
        <v>290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310</v>
      </c>
      <c r="C45" s="65" t="s">
        <v>293</v>
      </c>
      <c r="D45" s="65" t="s">
        <v>313</v>
      </c>
      <c r="E45" s="65" t="s">
        <v>315</v>
      </c>
      <c r="F45" s="65" t="s">
        <v>329</v>
      </c>
      <c r="H45" s="65"/>
      <c r="I45" s="65" t="s">
        <v>310</v>
      </c>
      <c r="J45" s="65" t="s">
        <v>328</v>
      </c>
      <c r="K45" s="65" t="s">
        <v>316</v>
      </c>
      <c r="L45" s="65" t="s">
        <v>315</v>
      </c>
      <c r="M45" s="65" t="s">
        <v>292</v>
      </c>
      <c r="O45" s="65"/>
      <c r="P45" s="65" t="s">
        <v>311</v>
      </c>
      <c r="Q45" s="65" t="s">
        <v>328</v>
      </c>
      <c r="R45" s="65" t="s">
        <v>314</v>
      </c>
      <c r="S45" s="65" t="s">
        <v>315</v>
      </c>
      <c r="T45" s="65" t="s">
        <v>329</v>
      </c>
      <c r="V45" s="65"/>
      <c r="W45" s="65" t="s">
        <v>310</v>
      </c>
      <c r="X45" s="65" t="s">
        <v>328</v>
      </c>
      <c r="Y45" s="65" t="s">
        <v>314</v>
      </c>
      <c r="Z45" s="65" t="s">
        <v>317</v>
      </c>
      <c r="AA45" s="65" t="s">
        <v>292</v>
      </c>
      <c r="AC45" s="65"/>
      <c r="AD45" s="65" t="s">
        <v>311</v>
      </c>
      <c r="AE45" s="65" t="s">
        <v>293</v>
      </c>
      <c r="AF45" s="65" t="s">
        <v>313</v>
      </c>
      <c r="AG45" s="65" t="s">
        <v>315</v>
      </c>
      <c r="AH45" s="65" t="s">
        <v>292</v>
      </c>
      <c r="AJ45" s="65"/>
      <c r="AK45" s="65" t="s">
        <v>311</v>
      </c>
      <c r="AL45" s="65" t="s">
        <v>293</v>
      </c>
      <c r="AM45" s="65" t="s">
        <v>313</v>
      </c>
      <c r="AN45" s="65" t="s">
        <v>294</v>
      </c>
      <c r="AO45" s="65" t="s">
        <v>292</v>
      </c>
      <c r="AQ45" s="65"/>
      <c r="AR45" s="65" t="s">
        <v>310</v>
      </c>
      <c r="AS45" s="65" t="s">
        <v>293</v>
      </c>
      <c r="AT45" s="65" t="s">
        <v>313</v>
      </c>
      <c r="AU45" s="65" t="s">
        <v>317</v>
      </c>
      <c r="AV45" s="65" t="s">
        <v>329</v>
      </c>
      <c r="AX45" s="65"/>
      <c r="AY45" s="65" t="s">
        <v>327</v>
      </c>
      <c r="AZ45" s="65" t="s">
        <v>312</v>
      </c>
      <c r="BA45" s="65" t="s">
        <v>316</v>
      </c>
      <c r="BB45" s="65" t="s">
        <v>294</v>
      </c>
      <c r="BC45" s="65" t="s">
        <v>292</v>
      </c>
      <c r="BE45" s="65"/>
      <c r="BF45" s="65" t="s">
        <v>310</v>
      </c>
      <c r="BG45" s="65" t="s">
        <v>293</v>
      </c>
      <c r="BH45" s="65" t="s">
        <v>313</v>
      </c>
      <c r="BI45" s="65" t="s">
        <v>294</v>
      </c>
      <c r="BJ45" s="65" t="s">
        <v>329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23.606804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16.938839000000002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1350.5154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0.116661504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4.3617983000000002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729.58169999999996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124.01572400000001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297</v>
      </c>
      <c r="B2" s="61" t="s">
        <v>298</v>
      </c>
      <c r="C2" s="61" t="s">
        <v>276</v>
      </c>
      <c r="D2" s="61">
        <v>59</v>
      </c>
      <c r="E2" s="61">
        <v>2617.4883</v>
      </c>
      <c r="F2" s="61">
        <v>404.67813000000001</v>
      </c>
      <c r="G2" s="61">
        <v>62.661850000000001</v>
      </c>
      <c r="H2" s="61">
        <v>34.517130000000002</v>
      </c>
      <c r="I2" s="61">
        <v>28.144718000000001</v>
      </c>
      <c r="J2" s="61">
        <v>104.37598</v>
      </c>
      <c r="K2" s="61">
        <v>51.742744000000002</v>
      </c>
      <c r="L2" s="61">
        <v>52.633235999999997</v>
      </c>
      <c r="M2" s="61">
        <v>38.781714999999998</v>
      </c>
      <c r="N2" s="61">
        <v>5.6705490000000003</v>
      </c>
      <c r="O2" s="61">
        <v>22.087669999999999</v>
      </c>
      <c r="P2" s="61">
        <v>1384.0957000000001</v>
      </c>
      <c r="Q2" s="61">
        <v>33.410797000000002</v>
      </c>
      <c r="R2" s="61">
        <v>781.10204999999996</v>
      </c>
      <c r="S2" s="61">
        <v>138.61607000000001</v>
      </c>
      <c r="T2" s="61">
        <v>7709.8329999999996</v>
      </c>
      <c r="U2" s="61">
        <v>6.25624</v>
      </c>
      <c r="V2" s="61">
        <v>29.119488</v>
      </c>
      <c r="W2" s="61">
        <v>458.13666000000001</v>
      </c>
      <c r="X2" s="61">
        <v>223.15827999999999</v>
      </c>
      <c r="Y2" s="61">
        <v>2.4706624000000001</v>
      </c>
      <c r="Z2" s="61">
        <v>1.9474688</v>
      </c>
      <c r="AA2" s="61">
        <v>22.459945999999999</v>
      </c>
      <c r="AB2" s="61">
        <v>3.3372061</v>
      </c>
      <c r="AC2" s="61">
        <v>807.66769999999997</v>
      </c>
      <c r="AD2" s="61">
        <v>15.007258999999999</v>
      </c>
      <c r="AE2" s="61">
        <v>3.4309219999999998</v>
      </c>
      <c r="AF2" s="61">
        <v>3.4058250000000001</v>
      </c>
      <c r="AG2" s="61">
        <v>767.09795999999994</v>
      </c>
      <c r="AH2" s="61">
        <v>439.46127000000001</v>
      </c>
      <c r="AI2" s="61">
        <v>327.63666000000001</v>
      </c>
      <c r="AJ2" s="61">
        <v>1683.0477000000001</v>
      </c>
      <c r="AK2" s="61">
        <v>7177.2573000000002</v>
      </c>
      <c r="AL2" s="61">
        <v>147.00631999999999</v>
      </c>
      <c r="AM2" s="61">
        <v>4702.04</v>
      </c>
      <c r="AN2" s="61">
        <v>196.34533999999999</v>
      </c>
      <c r="AO2" s="61">
        <v>23.606804</v>
      </c>
      <c r="AP2" s="61">
        <v>16.525279999999999</v>
      </c>
      <c r="AQ2" s="61">
        <v>7.0815250000000001</v>
      </c>
      <c r="AR2" s="61">
        <v>16.938839000000002</v>
      </c>
      <c r="AS2" s="61">
        <v>1350.5154</v>
      </c>
      <c r="AT2" s="61">
        <v>0.116661504</v>
      </c>
      <c r="AU2" s="61">
        <v>4.3617983000000002</v>
      </c>
      <c r="AV2" s="61">
        <v>729.58169999999996</v>
      </c>
      <c r="AW2" s="61">
        <v>124.01572400000001</v>
      </c>
      <c r="AX2" s="61">
        <v>0.16293092000000001</v>
      </c>
      <c r="AY2" s="61">
        <v>2.3920560000000002</v>
      </c>
      <c r="AZ2" s="61">
        <v>414.22692999999998</v>
      </c>
      <c r="BA2" s="61">
        <v>66.677025</v>
      </c>
      <c r="BB2" s="61">
        <v>18.389284</v>
      </c>
      <c r="BC2" s="61">
        <v>22.375563</v>
      </c>
      <c r="BD2" s="61">
        <v>25.889517000000001</v>
      </c>
      <c r="BE2" s="61">
        <v>2.0958586000000001</v>
      </c>
      <c r="BF2" s="61">
        <v>10.27599</v>
      </c>
      <c r="BG2" s="61">
        <v>6.9387240000000003E-3</v>
      </c>
      <c r="BH2" s="61">
        <v>1.883922E-2</v>
      </c>
      <c r="BI2" s="61">
        <v>1.4576446E-2</v>
      </c>
      <c r="BJ2" s="61">
        <v>7.7013490000000004E-2</v>
      </c>
      <c r="BK2" s="61">
        <v>5.3374800000000001E-4</v>
      </c>
      <c r="BL2" s="61">
        <v>0.25436144999999999</v>
      </c>
      <c r="BM2" s="61">
        <v>3.9713699999999998</v>
      </c>
      <c r="BN2" s="61">
        <v>0.95618325000000004</v>
      </c>
      <c r="BO2" s="61">
        <v>70.617050000000006</v>
      </c>
      <c r="BP2" s="61">
        <v>10.714376</v>
      </c>
      <c r="BQ2" s="61">
        <v>19.544543999999998</v>
      </c>
      <c r="BR2" s="61">
        <v>76.188866000000004</v>
      </c>
      <c r="BS2" s="61">
        <v>60.052709999999998</v>
      </c>
      <c r="BT2" s="61">
        <v>12.508863</v>
      </c>
      <c r="BU2" s="61">
        <v>0.1084845</v>
      </c>
      <c r="BV2" s="61">
        <v>0.10653462</v>
      </c>
      <c r="BW2" s="61">
        <v>0.81651604</v>
      </c>
      <c r="BX2" s="61">
        <v>1.822247</v>
      </c>
      <c r="BY2" s="61">
        <v>0.16433487999999999</v>
      </c>
      <c r="BZ2" s="61">
        <v>8.2396145000000005E-4</v>
      </c>
      <c r="CA2" s="61">
        <v>1.202853</v>
      </c>
      <c r="CB2" s="61">
        <v>6.3660054999999993E-2</v>
      </c>
      <c r="CC2" s="61">
        <v>0.2564553</v>
      </c>
      <c r="CD2" s="61">
        <v>3.0204594</v>
      </c>
      <c r="CE2" s="61">
        <v>9.5048610000000006E-2</v>
      </c>
      <c r="CF2" s="61">
        <v>0.5245611</v>
      </c>
      <c r="CG2" s="61">
        <v>4.9500000000000003E-7</v>
      </c>
      <c r="CH2" s="61">
        <v>5.1131032E-2</v>
      </c>
      <c r="CI2" s="61">
        <v>2.5329929999999999E-3</v>
      </c>
      <c r="CJ2" s="61">
        <v>6.7990060000000003</v>
      </c>
      <c r="CK2" s="61">
        <v>2.2681779999999999E-2</v>
      </c>
      <c r="CL2" s="61">
        <v>1.2146524000000001</v>
      </c>
      <c r="CM2" s="61">
        <v>3.7143898000000002</v>
      </c>
      <c r="CN2" s="61">
        <v>3984.2449999999999</v>
      </c>
      <c r="CO2" s="61">
        <v>6978.1189999999997</v>
      </c>
      <c r="CP2" s="61">
        <v>4741.1689999999999</v>
      </c>
      <c r="CQ2" s="61">
        <v>1487.2864999999999</v>
      </c>
      <c r="CR2" s="61">
        <v>857.75945999999999</v>
      </c>
      <c r="CS2" s="61">
        <v>586.5335</v>
      </c>
      <c r="CT2" s="61">
        <v>4050.3087999999998</v>
      </c>
      <c r="CU2" s="61">
        <v>2614.8472000000002</v>
      </c>
      <c r="CV2" s="61">
        <v>1758.7798</v>
      </c>
      <c r="CW2" s="61">
        <v>3016.1889999999999</v>
      </c>
      <c r="CX2" s="61">
        <v>853.06604000000004</v>
      </c>
      <c r="CY2" s="61">
        <v>4761.9883</v>
      </c>
      <c r="CZ2" s="61">
        <v>2359.2049999999999</v>
      </c>
      <c r="DA2" s="61">
        <v>6313.8010000000004</v>
      </c>
      <c r="DB2" s="61">
        <v>5463.6553000000004</v>
      </c>
      <c r="DC2" s="61">
        <v>9368.1749999999993</v>
      </c>
      <c r="DD2" s="61">
        <v>14892.601000000001</v>
      </c>
      <c r="DE2" s="61">
        <v>3373.4194000000002</v>
      </c>
      <c r="DF2" s="61">
        <v>5835.7934999999998</v>
      </c>
      <c r="DG2" s="61">
        <v>3558.0963999999999</v>
      </c>
      <c r="DH2" s="61">
        <v>206.9836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66.677025</v>
      </c>
      <c r="B6">
        <f>BB2</f>
        <v>18.389284</v>
      </c>
      <c r="C6">
        <f>BC2</f>
        <v>22.375563</v>
      </c>
      <c r="D6">
        <f>BD2</f>
        <v>25.889517000000001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23097</v>
      </c>
      <c r="C2" s="56">
        <f ca="1">YEAR(TODAY())-YEAR(B2)+IF(TODAY()&gt;=DATE(YEAR(TODAY()),MONTH(B2),DAY(B2)),0,-1)</f>
        <v>59</v>
      </c>
      <c r="E2" s="52">
        <v>174.7</v>
      </c>
      <c r="F2" s="53" t="s">
        <v>39</v>
      </c>
      <c r="G2" s="52">
        <v>66</v>
      </c>
      <c r="H2" s="51" t="s">
        <v>41</v>
      </c>
      <c r="I2" s="72">
        <f>ROUND(G3/E3^2,1)</f>
        <v>21.6</v>
      </c>
    </row>
    <row r="3" spans="1:9" x14ac:dyDescent="0.3">
      <c r="E3" s="51">
        <f>E2/100</f>
        <v>1.7469999999999999</v>
      </c>
      <c r="F3" s="51" t="s">
        <v>40</v>
      </c>
      <c r="G3" s="51">
        <f>G2</f>
        <v>66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조용연, ID : H1310272)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15일 15:04:00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1" sqref="Y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174.7</v>
      </c>
      <c r="L12" s="129"/>
      <c r="M12" s="122">
        <f>'개인정보 및 신체계측 입력'!G2</f>
        <v>66</v>
      </c>
      <c r="N12" s="123"/>
      <c r="O12" s="118" t="s">
        <v>271</v>
      </c>
      <c r="P12" s="112"/>
      <c r="Q12" s="115">
        <f>'개인정보 및 신체계측 입력'!I2</f>
        <v>21.6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조용연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70.783000000000001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18.257000000000001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21.2</v>
      </c>
      <c r="L72" s="36" t="s">
        <v>53</v>
      </c>
      <c r="M72" s="36">
        <f>ROUND('DRIs DATA'!K8,1)</f>
        <v>6.7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104.15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242.66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223.16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222.48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95.89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478.48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236.07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2023-03-15T06:06:59Z</dcterms:modified>
</cp:coreProperties>
</file>