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<sst xmlns="http://schemas.openxmlformats.org/spreadsheetml/2006/main" count="692" uniqueCount="337">
  <si>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</si>
  <si>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</si>
  <si>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</si>
  <si>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</si>
  <si>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</si>
  <si>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</si>
  <si>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</si>
  <si>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</si>
  <si>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</si>
  <si>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</si>
  <si>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</si>
  <si>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</si>
  <si>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</si>
  <si>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</si>
  <si>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</si>
  <si>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</si>
  <si>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</si>
  <si>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</si>
  <si>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</si>
  <si>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</si>
  <si>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</si>
  <si>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</si>
  <si>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</si>
  <si>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</si>
  <si>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</si>
  <si>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</si>
  <si>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</si>
  <si>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</si>
  <si>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</si>
  <si>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</si>
  <si>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</si>
  <si>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</si>
  <si>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</si>
  <si>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</si>
  <si>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</si>
  <si>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</si>
  <si>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</si>
  <si>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</si>
  <si>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</si>
  <si>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</si>
  <si>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</si>
  <si>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</si>
  <si>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</si>
  <si>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</si>
  <si>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</si>
  <si>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</si>
  <si>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</si>
  <si>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</si>
  <si>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</si>
  <si>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</si>
  <si>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</si>
  <si>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</si>
  <si>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</si>
  <si>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</si>
  <si>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</si>
  <si>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</si>
  <si>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</si>
  <si>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</si>
  <si>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</si>
  <si>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</si>
  <si>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</si>
  <si>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</si>
  <si>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</si>
  <si>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</si>
  <si>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</si>
  <si>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</si>
  <si>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</si>
  <si>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</si>
  <si>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</si>
  <si>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</si>
  <si>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</si>
  <si>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</si>
  <si>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</si>
  <si>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</si>
  <si>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</si>
  <si>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</si>
  <si>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</si>
  <si>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</si>
  <si>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</si>
  <si>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</si>
  <si>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</si>
  <si>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</si>
  <si>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</si>
  <si>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</si>
  <si>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</si>
  <si>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</si>
  <si>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</si>
  <si>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</si>
  <si>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</si>
  <si>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</si>
  <si>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</si>
  <si>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</si>
  <si>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</si>
  <si>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</si>
  <si>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</si>
  <si>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</si>
  <si>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</si>
  <si>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</si>
  <si>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</si>
  <si>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</si>
  <si>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</si>
  <si>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</si>
  <si>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</si>
  <si>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</si>
  <si>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</si>
  <si>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</si>
  <si>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</si>
  <si>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</si>
  <si>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</si>
  <si>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</si>
  <si>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</si>
  <si>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</si>
  <si>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</si>
  <si>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</si>
  <si>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</si>
  <si>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</si>
  <si>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</si>
  <si>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</si>
  <si>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</si>
  <si>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</si>
  <si>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</si>
  <si>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</si>
  <si>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</si>
  <si>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</si>
  <si>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</si>
  <si>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</si>
  <si>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</si>
  <si>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</si>
  <si>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</si>
  <si>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</si>
  <si>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</si>
  <si>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</si>
  <si>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</si>
  <si>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</si>
  <si>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</si>
  <si>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</si>
  <si>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</si>
  <si>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</si>
  <si>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</si>
  <si>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</si>
  <si>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</si>
  <si>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</si>
  <si>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</si>
  <si>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</si>
  <si>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</si>
  <si>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</si>
  <si>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</si>
  <si>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</si>
  <si>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</si>
  <si>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</si>
  <si>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</si>
  <si>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</si>
  <si>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</si>
  <si>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</si>
  <si>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</si>
  <si>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</si>
  <si>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</si>
  <si>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</si>
  <si>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</si>
  <si>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</si>
  <si>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</si>
  <si>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</si>
  <si>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</si>
  <si>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</si>
  <si>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</si>
  <si>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</si>
  <si>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</si>
  <si>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</si>
  <si>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</si>
  <si>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</si>
  <si>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</si>
  <si>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</si>
  <si>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</si>
  <si>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</si>
  <si>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</si>
  <si>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</si>
  <si>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</si>
  <si>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</si>
  <si>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</si>
  <si>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</si>
  <si>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</si>
  <si>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</si>
  <si>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</si>
  <si>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</si>
  <si>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</si>
  <si>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</si>
  <si>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</si>
  <si>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</si>
  <si>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</si>
  <si>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</si>
  <si>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</si>
  <si>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</si>
  <si>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</si>
  <si>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</si>
  <si>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</si>
  <si>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</si>
  <si>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</si>
  <si>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</si>
  <si>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</si>
  <si>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</si>
  <si>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</si>
  <si>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</si>
  <si>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</si>
  <si>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</si>
  <si>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</si>
  <si>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</si>
  <si>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</si>
  <si>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</si>
  <si>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</si>
  <si>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</si>
  <si>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</si>
  <si>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</si>
  <si>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</si>
  <si>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</si>
  <si>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</si>
  <si>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</si>
  <si>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</si>
  <si>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</si>
  <si>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</si>
  <si>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</si>
  <si>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</si>
  <si>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</si>
  <si>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</si>
  <si>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</si>
  <si>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</si>
  <si>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</si>
  <si>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</si>
  <si>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</si>
  <si>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</si>
  <si>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</si>
  <si>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</si>
  <si>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</si>
  <si>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</si>
  <si>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</si>
  <si>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</si>
  <si>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</si>
  <si>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</si>
  <si>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</si>
  <si>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</si>
  <si>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</si>
  <si>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</si>
  <si>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</si>
  <si>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</si>
  <si>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</si>
  <si>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</si>
  <si>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</si>
  <si>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</si>
  <si>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</si>
  <si>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</si>
  <si>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</si>
  <si>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</si>
  <si>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</si>
  <si>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</si>
  <si>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</si>
  <si>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</si>
  <si>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</si>
  <si>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</si>
  <si>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</si>
  <si>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</si>
  <si>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</si>
  <si>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</si>
  <si>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</si>
  <si>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</si>
  <si>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</si>
  <si>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</si>
  <si>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</si>
  <si>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</si>
  <si>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</si>
  <si>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</si>
  <si>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</si>
  <si>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</si>
  <si>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</si>
  <si>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</si>
  <si>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</si>
  <si>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</si>
  <si>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</si>
  <si>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</si>
  <si>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지방</t>
    <phoneticPr fontId="1" type="noConversion"/>
  </si>
  <si>
    <t>평균필요량</t>
    <phoneticPr fontId="1" type="noConversion"/>
  </si>
  <si>
    <t>상한섭취량</t>
    <phoneticPr fontId="1" type="noConversion"/>
  </si>
  <si>
    <t>비타민K</t>
    <phoneticPr fontId="1" type="noConversion"/>
  </si>
  <si>
    <t>엽산(μg DFE/일)</t>
    <phoneticPr fontId="1" type="noConversion"/>
  </si>
  <si>
    <t>구리</t>
    <phoneticPr fontId="1" type="noConversion"/>
  </si>
  <si>
    <t>크롬(ug/일)</t>
    <phoneticPr fontId="1" type="noConversion"/>
  </si>
  <si>
    <t>지용성 비타민</t>
    <phoneticPr fontId="1" type="noConversion"/>
  </si>
  <si>
    <t>수용성 비타민</t>
    <phoneticPr fontId="1" type="noConversion"/>
  </si>
  <si>
    <t>M</t>
  </si>
  <si>
    <t>망간</t>
    <phoneticPr fontId="1" type="noConversion"/>
  </si>
  <si>
    <t>요오드</t>
    <phoneticPr fontId="1" type="noConversion"/>
  </si>
  <si>
    <t>H1310276</t>
  </si>
  <si>
    <t>이호선</t>
  </si>
  <si>
    <t>(설문지 : FFQ 95문항 설문지, 사용자 : 이호선, ID : H1310276)</t>
  </si>
  <si>
    <t>출력시각</t>
    <phoneticPr fontId="1" type="noConversion"/>
  </si>
  <si>
    <t>2023년 03월 23일 15:26:48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</si>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</sst>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101.332695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529496"/>
        <c:axId val="195528712"/>
      </c:barChart>
      <c:catAx>
        <c:axId val="19552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528712"/>
        <c:crosses val="autoZero"/>
        <c:auto val="1"/>
        <c:lblAlgn val="ctr"/>
        <c:lblOffset val="100"/>
        <c:noMultiLvlLbl val="0"/>
      </c:catAx>
      <c:valAx>
        <c:axId val="19552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52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3.2077749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439416"/>
        <c:axId val="632435888"/>
      </c:barChart>
      <c:catAx>
        <c:axId val="63243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435888"/>
        <c:crosses val="autoZero"/>
        <c:auto val="1"/>
        <c:lblAlgn val="ctr"/>
        <c:lblOffset val="100"/>
        <c:noMultiLvlLbl val="0"/>
      </c:catAx>
      <c:valAx>
        <c:axId val="63243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43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1.4394338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386184"/>
        <c:axId val="633386968"/>
      </c:barChart>
      <c:catAx>
        <c:axId val="6333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386968"/>
        <c:crosses val="autoZero"/>
        <c:auto val="1"/>
        <c:lblAlgn val="ctr"/>
        <c:lblOffset val="100"/>
        <c:noMultiLvlLbl val="0"/>
      </c:catAx>
      <c:valAx>
        <c:axId val="63338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3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1563.7123999999999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9254032"/>
        <c:axId val="819254424"/>
      </c:barChart>
      <c:catAx>
        <c:axId val="81925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254424"/>
        <c:crosses val="autoZero"/>
        <c:auto val="1"/>
        <c:lblAlgn val="ctr"/>
        <c:lblOffset val="100"/>
        <c:noMultiLvlLbl val="0"/>
      </c:catAx>
      <c:valAx>
        <c:axId val="81925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925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3520.6179999999999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9254816"/>
        <c:axId val="819256384"/>
      </c:barChart>
      <c:catAx>
        <c:axId val="81925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256384"/>
        <c:crosses val="autoZero"/>
        <c:auto val="1"/>
        <c:lblAlgn val="ctr"/>
        <c:lblOffset val="100"/>
        <c:noMultiLvlLbl val="0"/>
      </c:catAx>
      <c:valAx>
        <c:axId val="819256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92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75.270809999999997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9255600"/>
        <c:axId val="819253640"/>
      </c:barChart>
      <c:catAx>
        <c:axId val="8192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253640"/>
        <c:crosses val="autoZero"/>
        <c:auto val="1"/>
        <c:lblAlgn val="ctr"/>
        <c:lblOffset val="100"/>
        <c:noMultiLvlLbl val="0"/>
      </c:catAx>
      <c:valAx>
        <c:axId val="81925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92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133.89599999999999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8920"/>
        <c:axId val="527969312"/>
      </c:barChart>
      <c:catAx>
        <c:axId val="52796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69312"/>
        <c:crosses val="autoZero"/>
        <c:auto val="1"/>
        <c:lblAlgn val="ctr"/>
        <c:lblOffset val="100"/>
        <c:noMultiLvlLbl val="0"/>
      </c:catAx>
      <c:valAx>
        <c:axId val="52796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15.118907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6176"/>
        <c:axId val="527966568"/>
      </c:barChart>
      <c:catAx>
        <c:axId val="52796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66568"/>
        <c:crosses val="autoZero"/>
        <c:auto val="1"/>
        <c:lblAlgn val="ctr"/>
        <c:lblOffset val="100"/>
        <c:noMultiLvlLbl val="0"/>
      </c:catAx>
      <c:valAx>
        <c:axId val="527966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887.72839999999997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6960"/>
        <c:axId val="527967744"/>
      </c:barChart>
      <c:catAx>
        <c:axId val="52796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67744"/>
        <c:crosses val="autoZero"/>
        <c:auto val="1"/>
        <c:lblAlgn val="ctr"/>
        <c:lblOffset val="100"/>
        <c:noMultiLvlLbl val="0"/>
      </c:catAx>
      <c:valAx>
        <c:axId val="527967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2.3827742999999998E-2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8136"/>
        <c:axId val="633508344"/>
      </c:barChart>
      <c:catAx>
        <c:axId val="52796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508344"/>
        <c:crosses val="autoZero"/>
        <c:auto val="1"/>
        <c:lblAlgn val="ctr"/>
        <c:lblOffset val="100"/>
        <c:noMultiLvlLbl val="0"/>
      </c:catAx>
      <c:valAx>
        <c:axId val="63350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3.8869386000000001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507952"/>
        <c:axId val="633510696"/>
      </c:barChart>
      <c:catAx>
        <c:axId val="63350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510696"/>
        <c:crosses val="autoZero"/>
        <c:auto val="1"/>
        <c:lblAlgn val="ctr"/>
        <c:lblOffset val="100"/>
        <c:noMultiLvlLbl val="0"/>
      </c:catAx>
      <c:valAx>
        <c:axId val="633510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50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27.908487000000001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436280"/>
        <c:axId val="632437456"/>
      </c:barChart>
      <c:catAx>
        <c:axId val="63243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437456"/>
        <c:crosses val="autoZero"/>
        <c:auto val="1"/>
        <c:lblAlgn val="ctr"/>
        <c:lblOffset val="100"/>
        <c:noMultiLvlLbl val="0"/>
      </c:catAx>
      <c:valAx>
        <c:axId val="63243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43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390.31754000000001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508736"/>
        <c:axId val="633509128"/>
      </c:barChart>
      <c:catAx>
        <c:axId val="6335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509128"/>
        <c:crosses val="autoZero"/>
        <c:auto val="1"/>
        <c:lblAlgn val="ctr"/>
        <c:lblOffset val="100"/>
        <c:noMultiLvlLbl val="0"/>
      </c:catAx>
      <c:valAx>
        <c:axId val="63350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5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128.42621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509520"/>
        <c:axId val="633510304"/>
      </c:barChart>
      <c:catAx>
        <c:axId val="63350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510304"/>
        <c:crosses val="autoZero"/>
        <c:auto val="1"/>
        <c:lblAlgn val="ctr"/>
        <c:lblOffset val="100"/>
        <c:noMultiLvlLbl val="0"/>
      </c:catAx>
      <c:valAx>
        <c:axId val="63351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50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4.1539999999999999</c:v>
                </c:pt>
                <c:pt idx="1">
                  <c:v>17.105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5223136"/>
        <c:axId val="775222744"/>
      </c:barChart>
      <c:catAx>
        <c:axId val="7752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222744"/>
        <c:crosses val="autoZero"/>
        <c:auto val="1"/>
        <c:lblAlgn val="ctr"/>
        <c:lblOffset val="100"/>
        <c:noMultiLvlLbl val="0"/>
      </c:catAx>
      <c:valAx>
        <c:axId val="77522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2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16.535530000000001</c:v>
                </c:pt>
                <c:pt idx="1">
                  <c:v>19.989723000000001</c:v>
                </c:pt>
                <c:pt idx="2">
                  <c:v>19.560724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528.97119999999995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221960"/>
        <c:axId val="775221176"/>
      </c:barChart>
      <c:catAx>
        <c:axId val="77522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221176"/>
        <c:crosses val="autoZero"/>
        <c:auto val="1"/>
        <c:lblAlgn val="ctr"/>
        <c:lblOffset val="100"/>
        <c:noMultiLvlLbl val="0"/>
      </c:catAx>
      <c:valAx>
        <c:axId val="775221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22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20.797232000000001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5223920"/>
        <c:axId val="775220392"/>
      </c:barChart>
      <c:catAx>
        <c:axId val="7752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220392"/>
        <c:crosses val="autoZero"/>
        <c:auto val="1"/>
        <c:lblAlgn val="ctr"/>
        <c:lblOffset val="100"/>
        <c:noMultiLvlLbl val="0"/>
      </c:catAx>
      <c:valAx>
        <c:axId val="77522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522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70.353999999999999</c:v>
                </c:pt>
                <c:pt idx="1">
                  <c:v>11.052</c:v>
                </c:pt>
                <c:pt idx="2">
                  <c:v>18.594000000000001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889912"/>
        <c:axId val="636890304"/>
      </c:barChart>
      <c:catAx>
        <c:axId val="63688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90304"/>
        <c:crosses val="autoZero"/>
        <c:auto val="1"/>
        <c:lblAlgn val="ctr"/>
        <c:lblOffset val="100"/>
        <c:noMultiLvlLbl val="0"/>
      </c:catAx>
      <c:valAx>
        <c:axId val="63689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88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2521.4191999999998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890696"/>
        <c:axId val="636889520"/>
      </c:barChart>
      <c:catAx>
        <c:axId val="63689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89520"/>
        <c:crosses val="autoZero"/>
        <c:auto val="1"/>
        <c:lblAlgn val="ctr"/>
        <c:lblOffset val="100"/>
        <c:noMultiLvlLbl val="0"/>
      </c:catAx>
      <c:valAx>
        <c:axId val="636889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89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107.09259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891088"/>
        <c:axId val="636891480"/>
      </c:barChart>
      <c:catAx>
        <c:axId val="63689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91480"/>
        <c:crosses val="autoZero"/>
        <c:auto val="1"/>
        <c:lblAlgn val="ctr"/>
        <c:lblOffset val="100"/>
        <c:noMultiLvlLbl val="0"/>
      </c:catAx>
      <c:valAx>
        <c:axId val="63689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89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563.52750000000003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454928"/>
        <c:axId val="632455320"/>
      </c:barChart>
      <c:catAx>
        <c:axId val="6324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455320"/>
        <c:crosses val="autoZero"/>
        <c:auto val="1"/>
        <c:lblAlgn val="ctr"/>
        <c:lblOffset val="100"/>
        <c:noMultiLvlLbl val="0"/>
      </c:catAx>
      <c:valAx>
        <c:axId val="63245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4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4.2905072999999998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439024"/>
        <c:axId val="632436672"/>
      </c:barChart>
      <c:catAx>
        <c:axId val="63243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436672"/>
        <c:crosses val="autoZero"/>
        <c:auto val="1"/>
        <c:lblAlgn val="ctr"/>
        <c:lblOffset val="100"/>
        <c:noMultiLvlLbl val="0"/>
      </c:catAx>
      <c:valAx>
        <c:axId val="63243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43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5728.3310000000001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455712"/>
        <c:axId val="632456888"/>
      </c:barChart>
      <c:catAx>
        <c:axId val="63245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456888"/>
        <c:crosses val="autoZero"/>
        <c:auto val="1"/>
        <c:lblAlgn val="ctr"/>
        <c:lblOffset val="100"/>
        <c:noMultiLvlLbl val="0"/>
      </c:catAx>
      <c:valAx>
        <c:axId val="63245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4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19.429085000000001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457280"/>
        <c:axId val="632454144"/>
      </c:barChart>
      <c:catAx>
        <c:axId val="63245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454144"/>
        <c:crosses val="autoZero"/>
        <c:auto val="1"/>
        <c:lblAlgn val="ctr"/>
        <c:lblOffset val="100"/>
        <c:noMultiLvlLbl val="0"/>
      </c:catAx>
      <c:valAx>
        <c:axId val="63245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4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2.4000355999999998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2454536"/>
        <c:axId val="825059032"/>
      </c:barChart>
      <c:catAx>
        <c:axId val="63245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059032"/>
        <c:crosses val="autoZero"/>
        <c:auto val="1"/>
        <c:lblAlgn val="ctr"/>
        <c:lblOffset val="100"/>
        <c:noMultiLvlLbl val="0"/>
      </c:catAx>
      <c:valAx>
        <c:axId val="82505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245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231.31898000000001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387360"/>
        <c:axId val="633385008"/>
      </c:barChart>
      <c:catAx>
        <c:axId val="6333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385008"/>
        <c:crosses val="autoZero"/>
        <c:auto val="1"/>
        <c:lblAlgn val="ctr"/>
        <c:lblOffset val="100"/>
        <c:noMultiLvlLbl val="0"/>
      </c:catAx>
      <c:valAx>
        <c:axId val="63338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3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1.7035118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387752"/>
        <c:axId val="633388144"/>
      </c:barChart>
      <c:catAx>
        <c:axId val="6333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388144"/>
        <c:crosses val="autoZero"/>
        <c:auto val="1"/>
        <c:lblAlgn val="ctr"/>
        <c:lblOffset val="100"/>
        <c:noMultiLvlLbl val="0"/>
      </c:catAx>
      <c:valAx>
        <c:axId val="633388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3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20.451892999999998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388536"/>
        <c:axId val="633385400"/>
      </c:barChart>
      <c:catAx>
        <c:axId val="63338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385400"/>
        <c:crosses val="autoZero"/>
        <c:auto val="1"/>
        <c:lblAlgn val="ctr"/>
        <c:lblOffset val="100"/>
        <c:noMultiLvlLbl val="0"/>
      </c:catAx>
      <c:valAx>
        <c:axId val="63338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38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2.4000355999999998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683008"/>
        <c:axId val="823681440"/>
      </c:barChart>
      <c:catAx>
        <c:axId val="8236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681440"/>
        <c:crosses val="autoZero"/>
        <c:auto val="1"/>
        <c:lblAlgn val="ctr"/>
        <c:lblOffset val="100"/>
        <c:noMultiLvlLbl val="0"/>
      </c:catAx>
      <c:valAx>
        <c:axId val="8236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6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529.279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683400"/>
        <c:axId val="823679872"/>
      </c:barChart>
      <c:catAx>
        <c:axId val="82368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679872"/>
        <c:crosses val="autoZero"/>
        <c:auto val="1"/>
        <c:lblAlgn val="ctr"/>
        <c:lblOffset val="100"/>
        <c:noMultiLvlLbl val="0"/>
      </c:catAx>
      <c:valAx>
        <c:axId val="82367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68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14.467167999999999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3680656"/>
        <c:axId val="823681048"/>
      </c:barChart>
      <c:catAx>
        <c:axId val="82368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681048"/>
        <c:crosses val="autoZero"/>
        <c:auto val="1"/>
        <c:lblAlgn val="ctr"/>
        <c:lblOffset val="100"/>
        <c:noMultiLvlLbl val="0"/>
      </c:catAx>
      <c:valAx>
        <c:axId val="82368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368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이호선, ID : H1310276)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23일 15:26:48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2521.4191999999998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101.332695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27.908487000000001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70.353999999999999</v>
      </c>
      <c r="G8" s="59">
        <f>'DRIs DATA 입력'!G8</f>
        <v>11.052</v>
      </c>
      <c r="H8" s="59">
        <f>'DRIs DATA 입력'!H8</f>
        <v>18.594000000000001</v>
      </c>
      <c r="I8" s="46"/>
      <c r="J8" s="59" t="s">
        <v>216</v>
      </c>
      <c r="K8" s="59">
        <f>'DRIs DATA 입력'!K8</f>
        <v>4.1539999999999999</v>
      </c>
      <c r="L8" s="59">
        <f>'DRIs DATA 입력'!L8</f>
        <v>17.105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528.97119999999995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20.797232000000001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4.2905072999999998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231.31898000000001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107.09259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2.2633865000000002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1.7035118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20.451892999999998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2.4000355999999998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529.279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14.467167999999999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3.2077749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1.4394338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563.52750000000003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1563.7123999999999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5728.3310000000001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3520.6179999999999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75.270809999999997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133.89599999999999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19.429085000000001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15.118907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887.72839999999997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2.3827742999999998E-2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3.8869386000000001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390.31754000000001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128.42621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2" sqref="F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291</v>
      </c>
      <c r="G1" s="62" t="s">
        <v>292</v>
      </c>
      <c r="H1" s="61" t="s">
        <v>293</v>
      </c>
    </row>
    <row r="3" spans="1:27" x14ac:dyDescent="0.3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295</v>
      </c>
      <c r="B4" s="69"/>
      <c r="C4" s="69"/>
      <c r="E4" s="66" t="s">
        <v>296</v>
      </c>
      <c r="F4" s="67"/>
      <c r="G4" s="67"/>
      <c r="H4" s="68"/>
      <c r="J4" s="66" t="s">
        <v>297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298</v>
      </c>
      <c r="V4" s="69"/>
      <c r="W4" s="69"/>
      <c r="X4" s="69"/>
      <c r="Y4" s="69"/>
      <c r="Z4" s="69"/>
    </row>
    <row r="5" spans="1:27" x14ac:dyDescent="0.3">
      <c r="A5" s="65"/>
      <c r="B5" s="65" t="s">
        <v>299</v>
      </c>
      <c r="C5" s="65" t="s">
        <v>300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301</v>
      </c>
      <c r="L5" s="65" t="s">
        <v>302</v>
      </c>
      <c r="N5" s="65"/>
      <c r="O5" s="65" t="s">
        <v>278</v>
      </c>
      <c r="P5" s="65" t="s">
        <v>303</v>
      </c>
      <c r="Q5" s="65" t="s">
        <v>304</v>
      </c>
      <c r="R5" s="65" t="s">
        <v>279</v>
      </c>
      <c r="S5" s="65" t="s">
        <v>300</v>
      </c>
      <c r="U5" s="65"/>
      <c r="V5" s="65" t="s">
        <v>278</v>
      </c>
      <c r="W5" s="65" t="s">
        <v>303</v>
      </c>
      <c r="X5" s="65" t="s">
        <v>304</v>
      </c>
      <c r="Y5" s="65" t="s">
        <v>279</v>
      </c>
      <c r="Z5" s="65" t="s">
        <v>300</v>
      </c>
    </row>
    <row r="6" spans="1:27" x14ac:dyDescent="0.3">
      <c r="A6" s="65" t="s">
        <v>295</v>
      </c>
      <c r="B6" s="65">
        <v>2200</v>
      </c>
      <c r="C6" s="65">
        <v>2521.4191999999998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50</v>
      </c>
      <c r="P6" s="65">
        <v>60</v>
      </c>
      <c r="Q6" s="65">
        <v>0</v>
      </c>
      <c r="R6" s="65">
        <v>0</v>
      </c>
      <c r="S6" s="65">
        <v>101.332695</v>
      </c>
      <c r="U6" s="65" t="s">
        <v>307</v>
      </c>
      <c r="V6" s="65">
        <v>0</v>
      </c>
      <c r="W6" s="65">
        <v>0</v>
      </c>
      <c r="X6" s="65">
        <v>25</v>
      </c>
      <c r="Y6" s="65">
        <v>0</v>
      </c>
      <c r="Z6" s="65">
        <v>27.908487000000001</v>
      </c>
    </row>
    <row r="7" spans="1:27" x14ac:dyDescent="0.3">
      <c r="E7" s="65" t="s">
        <v>308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27" x14ac:dyDescent="0.3">
      <c r="E8" s="65" t="s">
        <v>309</v>
      </c>
      <c r="F8" s="65">
        <v>70.353999999999999</v>
      </c>
      <c r="G8" s="65">
        <v>11.052</v>
      </c>
      <c r="H8" s="65">
        <v>18.594000000000001</v>
      </c>
      <c r="J8" s="65" t="s">
        <v>309</v>
      </c>
      <c r="K8" s="65">
        <v>4.1539999999999999</v>
      </c>
      <c r="L8" s="65">
        <v>17.105</v>
      </c>
    </row>
    <row r="13" spans="1:27" x14ac:dyDescent="0.3">
      <c r="A13" s="70" t="s">
        <v>284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310</v>
      </c>
      <c r="B14" s="69"/>
      <c r="C14" s="69"/>
      <c r="D14" s="69"/>
      <c r="E14" s="69"/>
      <c r="F14" s="69"/>
      <c r="H14" s="69" t="s">
        <v>311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280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278</v>
      </c>
      <c r="C15" s="65" t="s">
        <v>303</v>
      </c>
      <c r="D15" s="65" t="s">
        <v>304</v>
      </c>
      <c r="E15" s="65" t="s">
        <v>279</v>
      </c>
      <c r="F15" s="65" t="s">
        <v>300</v>
      </c>
      <c r="H15" s="65"/>
      <c r="I15" s="65" t="s">
        <v>278</v>
      </c>
      <c r="J15" s="65" t="s">
        <v>303</v>
      </c>
      <c r="K15" s="65" t="s">
        <v>304</v>
      </c>
      <c r="L15" s="65" t="s">
        <v>279</v>
      </c>
      <c r="M15" s="65" t="s">
        <v>300</v>
      </c>
      <c r="O15" s="65"/>
      <c r="P15" s="65" t="s">
        <v>278</v>
      </c>
      <c r="Q15" s="65" t="s">
        <v>303</v>
      </c>
      <c r="R15" s="65" t="s">
        <v>304</v>
      </c>
      <c r="S15" s="65" t="s">
        <v>279</v>
      </c>
      <c r="T15" s="65" t="s">
        <v>300</v>
      </c>
      <c r="V15" s="65"/>
      <c r="W15" s="65" t="s">
        <v>278</v>
      </c>
      <c r="X15" s="65" t="s">
        <v>303</v>
      </c>
      <c r="Y15" s="65" t="s">
        <v>304</v>
      </c>
      <c r="Z15" s="65" t="s">
        <v>279</v>
      </c>
      <c r="AA15" s="65" t="s">
        <v>300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528.97119999999995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20.797232000000001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4.2905072999999998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231.31898000000001</v>
      </c>
    </row>
    <row r="23" spans="1:62" x14ac:dyDescent="0.3">
      <c r="A23" s="70" t="s">
        <v>285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314</v>
      </c>
      <c r="B24" s="69"/>
      <c r="C24" s="69"/>
      <c r="D24" s="69"/>
      <c r="E24" s="69"/>
      <c r="F24" s="69"/>
      <c r="H24" s="69" t="s">
        <v>315</v>
      </c>
      <c r="I24" s="69"/>
      <c r="J24" s="69"/>
      <c r="K24" s="69"/>
      <c r="L24" s="69"/>
      <c r="M24" s="69"/>
      <c r="O24" s="69" t="s">
        <v>316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319</v>
      </c>
      <c r="AK24" s="69"/>
      <c r="AL24" s="69"/>
      <c r="AM24" s="69"/>
      <c r="AN24" s="69"/>
      <c r="AO24" s="69"/>
      <c r="AQ24" s="69" t="s">
        <v>320</v>
      </c>
      <c r="AR24" s="69"/>
      <c r="AS24" s="69"/>
      <c r="AT24" s="69"/>
      <c r="AU24" s="69"/>
      <c r="AV24" s="69"/>
      <c r="AX24" s="69" t="s">
        <v>321</v>
      </c>
      <c r="AY24" s="69"/>
      <c r="AZ24" s="69"/>
      <c r="BA24" s="69"/>
      <c r="BB24" s="69"/>
      <c r="BC24" s="69"/>
      <c r="BE24" s="69" t="s">
        <v>322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278</v>
      </c>
      <c r="C25" s="65" t="s">
        <v>303</v>
      </c>
      <c r="D25" s="65" t="s">
        <v>304</v>
      </c>
      <c r="E25" s="65" t="s">
        <v>279</v>
      </c>
      <c r="F25" s="65" t="s">
        <v>300</v>
      </c>
      <c r="H25" s="65"/>
      <c r="I25" s="65" t="s">
        <v>278</v>
      </c>
      <c r="J25" s="65" t="s">
        <v>303</v>
      </c>
      <c r="K25" s="65" t="s">
        <v>304</v>
      </c>
      <c r="L25" s="65" t="s">
        <v>279</v>
      </c>
      <c r="M25" s="65" t="s">
        <v>300</v>
      </c>
      <c r="O25" s="65"/>
      <c r="P25" s="65" t="s">
        <v>278</v>
      </c>
      <c r="Q25" s="65" t="s">
        <v>303</v>
      </c>
      <c r="R25" s="65" t="s">
        <v>304</v>
      </c>
      <c r="S25" s="65" t="s">
        <v>279</v>
      </c>
      <c r="T25" s="65" t="s">
        <v>300</v>
      </c>
      <c r="V25" s="65"/>
      <c r="W25" s="65" t="s">
        <v>278</v>
      </c>
      <c r="X25" s="65" t="s">
        <v>303</v>
      </c>
      <c r="Y25" s="65" t="s">
        <v>304</v>
      </c>
      <c r="Z25" s="65" t="s">
        <v>279</v>
      </c>
      <c r="AA25" s="65" t="s">
        <v>300</v>
      </c>
      <c r="AC25" s="65"/>
      <c r="AD25" s="65" t="s">
        <v>278</v>
      </c>
      <c r="AE25" s="65" t="s">
        <v>303</v>
      </c>
      <c r="AF25" s="65" t="s">
        <v>304</v>
      </c>
      <c r="AG25" s="65" t="s">
        <v>279</v>
      </c>
      <c r="AH25" s="65" t="s">
        <v>300</v>
      </c>
      <c r="AJ25" s="65"/>
      <c r="AK25" s="65" t="s">
        <v>278</v>
      </c>
      <c r="AL25" s="65" t="s">
        <v>303</v>
      </c>
      <c r="AM25" s="65" t="s">
        <v>304</v>
      </c>
      <c r="AN25" s="65" t="s">
        <v>279</v>
      </c>
      <c r="AO25" s="65" t="s">
        <v>300</v>
      </c>
      <c r="AQ25" s="65"/>
      <c r="AR25" s="65" t="s">
        <v>278</v>
      </c>
      <c r="AS25" s="65" t="s">
        <v>303</v>
      </c>
      <c r="AT25" s="65" t="s">
        <v>304</v>
      </c>
      <c r="AU25" s="65" t="s">
        <v>279</v>
      </c>
      <c r="AV25" s="65" t="s">
        <v>300</v>
      </c>
      <c r="AX25" s="65"/>
      <c r="AY25" s="65" t="s">
        <v>278</v>
      </c>
      <c r="AZ25" s="65" t="s">
        <v>303</v>
      </c>
      <c r="BA25" s="65" t="s">
        <v>304</v>
      </c>
      <c r="BB25" s="65" t="s">
        <v>279</v>
      </c>
      <c r="BC25" s="65" t="s">
        <v>300</v>
      </c>
      <c r="BE25" s="65"/>
      <c r="BF25" s="65" t="s">
        <v>278</v>
      </c>
      <c r="BG25" s="65" t="s">
        <v>303</v>
      </c>
      <c r="BH25" s="65" t="s">
        <v>304</v>
      </c>
      <c r="BI25" s="65" t="s">
        <v>279</v>
      </c>
      <c r="BJ25" s="65" t="s">
        <v>300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107.09259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2.2633865000000002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1.7035118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20.451892999999998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2.4000355999999998</v>
      </c>
      <c r="AJ26" s="65" t="s">
        <v>281</v>
      </c>
      <c r="AK26" s="65">
        <v>320</v>
      </c>
      <c r="AL26" s="65">
        <v>400</v>
      </c>
      <c r="AM26" s="65">
        <v>0</v>
      </c>
      <c r="AN26" s="65">
        <v>1000</v>
      </c>
      <c r="AO26" s="65">
        <v>529.279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14.467167999999999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3.2077749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1.4394338</v>
      </c>
    </row>
    <row r="33" spans="1:68" x14ac:dyDescent="0.3">
      <c r="A33" s="70" t="s">
        <v>323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278</v>
      </c>
      <c r="C35" s="65" t="s">
        <v>303</v>
      </c>
      <c r="D35" s="65" t="s">
        <v>304</v>
      </c>
      <c r="E35" s="65" t="s">
        <v>279</v>
      </c>
      <c r="F35" s="65" t="s">
        <v>300</v>
      </c>
      <c r="H35" s="65"/>
      <c r="I35" s="65" t="s">
        <v>278</v>
      </c>
      <c r="J35" s="65" t="s">
        <v>303</v>
      </c>
      <c r="K35" s="65" t="s">
        <v>304</v>
      </c>
      <c r="L35" s="65" t="s">
        <v>279</v>
      </c>
      <c r="M35" s="65" t="s">
        <v>300</v>
      </c>
      <c r="O35" s="65"/>
      <c r="P35" s="65" t="s">
        <v>278</v>
      </c>
      <c r="Q35" s="65" t="s">
        <v>303</v>
      </c>
      <c r="R35" s="65" t="s">
        <v>304</v>
      </c>
      <c r="S35" s="65" t="s">
        <v>279</v>
      </c>
      <c r="T35" s="65" t="s">
        <v>300</v>
      </c>
      <c r="V35" s="65"/>
      <c r="W35" s="65" t="s">
        <v>278</v>
      </c>
      <c r="X35" s="65" t="s">
        <v>303</v>
      </c>
      <c r="Y35" s="65" t="s">
        <v>304</v>
      </c>
      <c r="Z35" s="65" t="s">
        <v>279</v>
      </c>
      <c r="AA35" s="65" t="s">
        <v>300</v>
      </c>
      <c r="AC35" s="65"/>
      <c r="AD35" s="65" t="s">
        <v>278</v>
      </c>
      <c r="AE35" s="65" t="s">
        <v>303</v>
      </c>
      <c r="AF35" s="65" t="s">
        <v>304</v>
      </c>
      <c r="AG35" s="65" t="s">
        <v>279</v>
      </c>
      <c r="AH35" s="65" t="s">
        <v>300</v>
      </c>
      <c r="AJ35" s="65"/>
      <c r="AK35" s="65" t="s">
        <v>278</v>
      </c>
      <c r="AL35" s="65" t="s">
        <v>303</v>
      </c>
      <c r="AM35" s="65" t="s">
        <v>304</v>
      </c>
      <c r="AN35" s="65" t="s">
        <v>279</v>
      </c>
      <c r="AO35" s="65" t="s">
        <v>300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563.52750000000003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1563.7123999999999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5728.3310000000001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3520.6179999999999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75.270809999999997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133.89599999999999</v>
      </c>
    </row>
    <row r="43" spans="1:68" x14ac:dyDescent="0.3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282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287</v>
      </c>
      <c r="AD44" s="69"/>
      <c r="AE44" s="69"/>
      <c r="AF44" s="69"/>
      <c r="AG44" s="69"/>
      <c r="AH44" s="69"/>
      <c r="AJ44" s="69" t="s">
        <v>288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333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278</v>
      </c>
      <c r="C45" s="65" t="s">
        <v>303</v>
      </c>
      <c r="D45" s="65" t="s">
        <v>304</v>
      </c>
      <c r="E45" s="65" t="s">
        <v>279</v>
      </c>
      <c r="F45" s="65" t="s">
        <v>300</v>
      </c>
      <c r="H45" s="65"/>
      <c r="I45" s="65" t="s">
        <v>278</v>
      </c>
      <c r="J45" s="65" t="s">
        <v>303</v>
      </c>
      <c r="K45" s="65" t="s">
        <v>304</v>
      </c>
      <c r="L45" s="65" t="s">
        <v>279</v>
      </c>
      <c r="M45" s="65" t="s">
        <v>300</v>
      </c>
      <c r="O45" s="65"/>
      <c r="P45" s="65" t="s">
        <v>278</v>
      </c>
      <c r="Q45" s="65" t="s">
        <v>303</v>
      </c>
      <c r="R45" s="65" t="s">
        <v>304</v>
      </c>
      <c r="S45" s="65" t="s">
        <v>279</v>
      </c>
      <c r="T45" s="65" t="s">
        <v>300</v>
      </c>
      <c r="V45" s="65"/>
      <c r="W45" s="65" t="s">
        <v>278</v>
      </c>
      <c r="X45" s="65" t="s">
        <v>303</v>
      </c>
      <c r="Y45" s="65" t="s">
        <v>304</v>
      </c>
      <c r="Z45" s="65" t="s">
        <v>279</v>
      </c>
      <c r="AA45" s="65" t="s">
        <v>300</v>
      </c>
      <c r="AC45" s="65"/>
      <c r="AD45" s="65" t="s">
        <v>278</v>
      </c>
      <c r="AE45" s="65" t="s">
        <v>303</v>
      </c>
      <c r="AF45" s="65" t="s">
        <v>304</v>
      </c>
      <c r="AG45" s="65" t="s">
        <v>279</v>
      </c>
      <c r="AH45" s="65" t="s">
        <v>300</v>
      </c>
      <c r="AJ45" s="65"/>
      <c r="AK45" s="65" t="s">
        <v>278</v>
      </c>
      <c r="AL45" s="65" t="s">
        <v>303</v>
      </c>
      <c r="AM45" s="65" t="s">
        <v>304</v>
      </c>
      <c r="AN45" s="65" t="s">
        <v>279</v>
      </c>
      <c r="AO45" s="65" t="s">
        <v>300</v>
      </c>
      <c r="AQ45" s="65"/>
      <c r="AR45" s="65" t="s">
        <v>278</v>
      </c>
      <c r="AS45" s="65" t="s">
        <v>303</v>
      </c>
      <c r="AT45" s="65" t="s">
        <v>304</v>
      </c>
      <c r="AU45" s="65" t="s">
        <v>279</v>
      </c>
      <c r="AV45" s="65" t="s">
        <v>300</v>
      </c>
      <c r="AX45" s="65"/>
      <c r="AY45" s="65" t="s">
        <v>278</v>
      </c>
      <c r="AZ45" s="65" t="s">
        <v>303</v>
      </c>
      <c r="BA45" s="65" t="s">
        <v>304</v>
      </c>
      <c r="BB45" s="65" t="s">
        <v>279</v>
      </c>
      <c r="BC45" s="65" t="s">
        <v>300</v>
      </c>
      <c r="BE45" s="65"/>
      <c r="BF45" s="65" t="s">
        <v>278</v>
      </c>
      <c r="BG45" s="65" t="s">
        <v>303</v>
      </c>
      <c r="BH45" s="65" t="s">
        <v>304</v>
      </c>
      <c r="BI45" s="65" t="s">
        <v>279</v>
      </c>
      <c r="BJ45" s="65" t="s">
        <v>300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19.429085000000001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15.118907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887.72839999999997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2.3827742999999998E-2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3.8869386000000001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390.31754000000001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128.42621</v>
      </c>
      <c r="AX46" s="65" t="s">
        <v>336</v>
      </c>
      <c r="AY46" s="65"/>
      <c r="AZ46" s="65"/>
      <c r="BA46" s="65"/>
      <c r="BB46" s="65"/>
      <c r="BC46" s="65"/>
      <c r="BE46" s="65" t="s">
        <v>283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3" sqref="E1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289</v>
      </c>
      <c r="B2" s="61" t="s">
        <v>290</v>
      </c>
      <c r="C2" s="61" t="s">
        <v>286</v>
      </c>
      <c r="D2" s="61">
        <v>54</v>
      </c>
      <c r="E2" s="61">
        <v>2521.4191999999998</v>
      </c>
      <c r="F2" s="61">
        <v>383.42189999999999</v>
      </c>
      <c r="G2" s="61">
        <v>60.232684999999996</v>
      </c>
      <c r="H2" s="61">
        <v>29.376663000000001</v>
      </c>
      <c r="I2" s="61">
        <v>30.856021999999999</v>
      </c>
      <c r="J2" s="61">
        <v>101.332695</v>
      </c>
      <c r="K2" s="61">
        <v>48.32891</v>
      </c>
      <c r="L2" s="61">
        <v>53.003788</v>
      </c>
      <c r="M2" s="61">
        <v>27.908487000000001</v>
      </c>
      <c r="N2" s="61">
        <v>3.1560627999999999</v>
      </c>
      <c r="O2" s="61">
        <v>14.424367999999999</v>
      </c>
      <c r="P2" s="61">
        <v>992.47313999999994</v>
      </c>
      <c r="Q2" s="61">
        <v>25.739851000000002</v>
      </c>
      <c r="R2" s="61">
        <v>528.97119999999995</v>
      </c>
      <c r="S2" s="61">
        <v>109.02477</v>
      </c>
      <c r="T2" s="61">
        <v>5039.3563999999997</v>
      </c>
      <c r="U2" s="61">
        <v>4.2905072999999998</v>
      </c>
      <c r="V2" s="61">
        <v>20.797232000000001</v>
      </c>
      <c r="W2" s="61">
        <v>231.31898000000001</v>
      </c>
      <c r="X2" s="61">
        <v>107.09259</v>
      </c>
      <c r="Y2" s="61">
        <v>2.2633865000000002</v>
      </c>
      <c r="Z2" s="61">
        <v>1.7035118</v>
      </c>
      <c r="AA2" s="61">
        <v>20.451892999999998</v>
      </c>
      <c r="AB2" s="61">
        <v>2.4000355999999998</v>
      </c>
      <c r="AC2" s="61">
        <v>529.279</v>
      </c>
      <c r="AD2" s="61">
        <v>14.467167999999999</v>
      </c>
      <c r="AE2" s="61">
        <v>3.2077749</v>
      </c>
      <c r="AF2" s="61">
        <v>1.4394338</v>
      </c>
      <c r="AG2" s="61">
        <v>563.52750000000003</v>
      </c>
      <c r="AH2" s="61">
        <v>354.16678000000002</v>
      </c>
      <c r="AI2" s="61">
        <v>209.36071999999999</v>
      </c>
      <c r="AJ2" s="61">
        <v>1563.7123999999999</v>
      </c>
      <c r="AK2" s="61">
        <v>5728.3310000000001</v>
      </c>
      <c r="AL2" s="61">
        <v>75.270809999999997</v>
      </c>
      <c r="AM2" s="61">
        <v>3520.6179999999999</v>
      </c>
      <c r="AN2" s="61">
        <v>133.89599999999999</v>
      </c>
      <c r="AO2" s="61">
        <v>19.429085000000001</v>
      </c>
      <c r="AP2" s="61">
        <v>12.079091999999999</v>
      </c>
      <c r="AQ2" s="61">
        <v>7.3499923000000003</v>
      </c>
      <c r="AR2" s="61">
        <v>15.118907</v>
      </c>
      <c r="AS2" s="61">
        <v>887.72839999999997</v>
      </c>
      <c r="AT2" s="61">
        <v>2.3827742999999998E-2</v>
      </c>
      <c r="AU2" s="61">
        <v>3.8869386000000001</v>
      </c>
      <c r="AV2" s="61">
        <v>390.31754000000001</v>
      </c>
      <c r="AW2" s="61">
        <v>128.42621</v>
      </c>
      <c r="AX2" s="61">
        <v>0.14357402999999999</v>
      </c>
      <c r="AY2" s="61">
        <v>2.2669107999999998</v>
      </c>
      <c r="AZ2" s="61">
        <v>369.34987999999998</v>
      </c>
      <c r="BA2" s="61">
        <v>56.097206</v>
      </c>
      <c r="BB2" s="61">
        <v>16.535530000000001</v>
      </c>
      <c r="BC2" s="61">
        <v>19.989723000000001</v>
      </c>
      <c r="BD2" s="61">
        <v>19.560724</v>
      </c>
      <c r="BE2" s="61">
        <v>1.5387626999999999</v>
      </c>
      <c r="BF2" s="61">
        <v>7.8009466999999999</v>
      </c>
      <c r="BG2" s="61">
        <v>2.7754896000000001E-3</v>
      </c>
      <c r="BH2" s="61">
        <v>5.1704869999999997E-3</v>
      </c>
      <c r="BI2" s="61">
        <v>4.9237539999999998E-3</v>
      </c>
      <c r="BJ2" s="61">
        <v>5.7316723999999999E-2</v>
      </c>
      <c r="BK2" s="61">
        <v>2.1349920000000001E-4</v>
      </c>
      <c r="BL2" s="61">
        <v>0.15850325000000001</v>
      </c>
      <c r="BM2" s="61">
        <v>2.255601</v>
      </c>
      <c r="BN2" s="61">
        <v>0.53600429999999999</v>
      </c>
      <c r="BO2" s="61">
        <v>44.715896999999998</v>
      </c>
      <c r="BP2" s="61">
        <v>5.9000835</v>
      </c>
      <c r="BQ2" s="61">
        <v>12.304921999999999</v>
      </c>
      <c r="BR2" s="61">
        <v>51.495925999999997</v>
      </c>
      <c r="BS2" s="61">
        <v>46.457526999999999</v>
      </c>
      <c r="BT2" s="61">
        <v>5.9541009999999996</v>
      </c>
      <c r="BU2" s="61">
        <v>6.7977350000000006E-2</v>
      </c>
      <c r="BV2" s="61">
        <v>7.9049649999999999E-2</v>
      </c>
      <c r="BW2" s="61">
        <v>0.41102432999999999</v>
      </c>
      <c r="BX2" s="61">
        <v>1.3849940000000001</v>
      </c>
      <c r="BY2" s="61">
        <v>0.18145674000000001</v>
      </c>
      <c r="BZ2" s="61">
        <v>7.8659515999999997E-4</v>
      </c>
      <c r="CA2" s="61">
        <v>0.96262484999999998</v>
      </c>
      <c r="CB2" s="61">
        <v>3.1005365999999999E-2</v>
      </c>
      <c r="CC2" s="61">
        <v>0.30457719999999999</v>
      </c>
      <c r="CD2" s="61">
        <v>2.5713249999999999</v>
      </c>
      <c r="CE2" s="61">
        <v>8.3417185000000005E-2</v>
      </c>
      <c r="CF2" s="61">
        <v>0.41961900000000002</v>
      </c>
      <c r="CG2" s="61">
        <v>4.9500000000000003E-7</v>
      </c>
      <c r="CH2" s="61">
        <v>5.6211776999999997E-2</v>
      </c>
      <c r="CI2" s="61">
        <v>1.5350765000000001E-2</v>
      </c>
      <c r="CJ2" s="61">
        <v>5.5161294999999999</v>
      </c>
      <c r="CK2" s="61">
        <v>2.2376258E-2</v>
      </c>
      <c r="CL2" s="61">
        <v>0.83967910000000001</v>
      </c>
      <c r="CM2" s="61">
        <v>2.2242435999999999</v>
      </c>
      <c r="CN2" s="61">
        <v>3480.4792000000002</v>
      </c>
      <c r="CO2" s="61">
        <v>5960.1655000000001</v>
      </c>
      <c r="CP2" s="61">
        <v>3836.4614000000001</v>
      </c>
      <c r="CQ2" s="61">
        <v>1269.3767</v>
      </c>
      <c r="CR2" s="61">
        <v>717.32683999999995</v>
      </c>
      <c r="CS2" s="61">
        <v>595.94219999999996</v>
      </c>
      <c r="CT2" s="61">
        <v>3469.0571</v>
      </c>
      <c r="CU2" s="61">
        <v>2108.6604000000002</v>
      </c>
      <c r="CV2" s="61">
        <v>1783.8472999999999</v>
      </c>
      <c r="CW2" s="61">
        <v>2446.5127000000002</v>
      </c>
      <c r="CX2" s="61">
        <v>701.51710000000003</v>
      </c>
      <c r="CY2" s="61">
        <v>4273.9949999999999</v>
      </c>
      <c r="CZ2" s="61">
        <v>2004.2081000000001</v>
      </c>
      <c r="DA2" s="61">
        <v>5398.9766</v>
      </c>
      <c r="DB2" s="61">
        <v>4916.8657000000003</v>
      </c>
      <c r="DC2" s="61">
        <v>7656.7749999999996</v>
      </c>
      <c r="DD2" s="61">
        <v>12227.210999999999</v>
      </c>
      <c r="DE2" s="61">
        <v>2861.3263999999999</v>
      </c>
      <c r="DF2" s="61">
        <v>5361.5469999999996</v>
      </c>
      <c r="DG2" s="61">
        <v>2894.8452000000002</v>
      </c>
      <c r="DH2" s="61">
        <v>145.52770000000001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56.097206</v>
      </c>
      <c r="B6">
        <f>BB2</f>
        <v>16.535530000000001</v>
      </c>
      <c r="C6">
        <f>BC2</f>
        <v>19.989723000000001</v>
      </c>
      <c r="D6">
        <f>BD2</f>
        <v>19.560724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25149</v>
      </c>
      <c r="C2" s="56">
        <f ca="1">YEAR(TODAY())-YEAR(B2)+IF(TODAY()&gt;=DATE(YEAR(TODAY()),MONTH(B2),DAY(B2)),0,-1)</f>
        <v>54</v>
      </c>
      <c r="E2" s="52">
        <v>173</v>
      </c>
      <c r="F2" s="53" t="s">
        <v>39</v>
      </c>
      <c r="G2" s="52">
        <v>70.5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1.73</v>
      </c>
      <c r="F3" s="51" t="s">
        <v>40</v>
      </c>
      <c r="G3" s="51">
        <f>G2</f>
        <v>70.5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이호선, ID : H1310276)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23일 15:26:48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173</v>
      </c>
      <c r="L12" s="129"/>
      <c r="M12" s="122">
        <f>'개인정보 및 신체계측 입력'!G2</f>
        <v>70.5</v>
      </c>
      <c r="N12" s="123"/>
      <c r="O12" s="118" t="s">
        <v>271</v>
      </c>
      <c r="P12" s="112"/>
      <c r="Q12" s="115">
        <f>'개인정보 및 신체계측 입력'!I2</f>
        <v>23.6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이호선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70.353999999999999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11.052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18.594000000000001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17.100000000000001</v>
      </c>
      <c r="L72" s="36" t="s">
        <v>53</v>
      </c>
      <c r="M72" s="36">
        <f>ROUND('DRIs DATA'!K8,1)</f>
        <v>4.2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70.53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173.31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107.09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160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70.44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381.89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194.29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2023-03-23T06:29:51Z</dcterms:modified>
</cp:coreProperties>
</file>