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<sst xmlns="http://schemas.openxmlformats.org/spreadsheetml/2006/main" count="692" uniqueCount="342">
  <si>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</si>
  <si>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</si>
  <si>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</si>
  <si>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</si>
  <si>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</si>
  <si>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</si>
  <si>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</si>
  <si>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</si>
  <si>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</si>
  <si>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</si>
  <si>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</si>
  <si>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</si>
  <si>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</si>
  <si>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</si>
  <si>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</si>
  <si>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</si>
  <si>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</si>
  <si>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</si>
  <si>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</si>
  <si>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</si>
  <si>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</si>
  <si>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</si>
  <si>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</si>
  <si>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</si>
  <si>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</si>
  <si>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</si>
  <si>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</si>
  <si>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</si>
  <si>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</si>
  <si>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</si>
  <si>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</si>
  <si>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</si>
  <si>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</si>
  <si>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</si>
  <si>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</si>
  <si>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</si>
  <si>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</si>
  <si>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</si>
  <si>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</si>
  <si>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</si>
  <si>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</si>
  <si>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</si>
  <si>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</si>
  <si>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</si>
  <si>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</si>
  <si>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</si>
  <si>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</si>
  <si>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</si>
  <si>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</si>
  <si>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</si>
  <si>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</si>
  <si>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</si>
  <si>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</si>
  <si>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</si>
  <si>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</si>
  <si>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</si>
  <si>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</si>
  <si>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</si>
  <si>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</si>
  <si>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</si>
  <si>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</si>
  <si>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</si>
  <si>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</si>
  <si>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</si>
  <si>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</si>
  <si>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</si>
  <si>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</si>
  <si>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</si>
  <si>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</si>
  <si>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</si>
  <si>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</si>
  <si>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</si>
  <si>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</si>
  <si>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</si>
  <si>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</si>
  <si>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</si>
  <si>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</si>
  <si>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</si>
  <si>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</si>
  <si>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</si>
  <si>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</si>
  <si>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</si>
  <si>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</si>
  <si>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</si>
  <si>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</si>
  <si>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</si>
  <si>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</si>
  <si>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</si>
  <si>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</si>
  <si>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</si>
  <si>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</si>
  <si>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</si>
  <si>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</si>
  <si>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</si>
  <si>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</si>
  <si>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</si>
  <si>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</si>
  <si>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</si>
  <si>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</si>
  <si>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</si>
  <si>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</si>
  <si>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</si>
  <si>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</si>
  <si>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</si>
  <si>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</si>
  <si>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</si>
  <si>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</si>
  <si>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</si>
  <si>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</si>
  <si>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</si>
  <si>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</si>
  <si>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</si>
  <si>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</si>
  <si>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</si>
  <si>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</si>
  <si>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</si>
  <si>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</si>
  <si>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</si>
  <si>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</si>
  <si>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</si>
  <si>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</si>
  <si>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</si>
  <si>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</si>
  <si>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</si>
  <si>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</si>
  <si>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</si>
  <si>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</si>
  <si>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</si>
  <si>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</si>
  <si>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</si>
  <si>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</si>
  <si>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</si>
  <si>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</si>
  <si>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</si>
  <si>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</si>
  <si>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</si>
  <si>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</si>
  <si>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</si>
  <si>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</si>
  <si>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</si>
  <si>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</si>
  <si>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</si>
  <si>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</si>
  <si>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</si>
  <si>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</si>
  <si>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</si>
  <si>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</si>
  <si>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</si>
  <si>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</si>
  <si>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</si>
  <si>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</si>
  <si>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</si>
  <si>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</si>
  <si>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</si>
  <si>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</si>
  <si>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</si>
  <si>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</si>
  <si>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</si>
  <si>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</si>
  <si>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</si>
  <si>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</si>
  <si>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</si>
  <si>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</si>
  <si>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</si>
  <si>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</si>
  <si>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</si>
  <si>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</si>
  <si>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</si>
  <si>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</si>
  <si>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</si>
  <si>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</si>
  <si>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</si>
  <si>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</si>
  <si>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</si>
  <si>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</si>
  <si>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</si>
  <si>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</si>
  <si>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</si>
  <si>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</si>
  <si>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</si>
  <si>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</si>
  <si>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</si>
  <si>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</si>
  <si>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</si>
  <si>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</si>
  <si>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</si>
  <si>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</si>
  <si>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</si>
  <si>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</si>
  <si>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</si>
  <si>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</si>
  <si>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</si>
  <si>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</si>
  <si>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</si>
  <si>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</si>
  <si>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</si>
  <si>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</si>
  <si>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</si>
  <si>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</si>
  <si>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</si>
  <si>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</si>
  <si>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</si>
  <si>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</si>
  <si>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</si>
  <si>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</si>
  <si>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</si>
  <si>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</si>
  <si>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</si>
  <si>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</si>
  <si>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</si>
  <si>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</si>
  <si>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</si>
  <si>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</si>
  <si>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</si>
  <si>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</si>
  <si>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</si>
  <si>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</si>
  <si>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</si>
  <si>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</si>
  <si>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</si>
  <si>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</si>
  <si>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</si>
  <si>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</si>
  <si>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</si>
  <si>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</si>
  <si>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</si>
  <si>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</si>
  <si>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</si>
  <si>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</si>
  <si>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</si>
  <si>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</si>
  <si>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</si>
  <si>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</si>
  <si>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</si>
  <si>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</si>
  <si>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</si>
  <si>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</si>
  <si>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</si>
  <si>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</si>
  <si>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</si>
  <si>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</si>
  <si>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</si>
  <si>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</si>
  <si>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</si>
  <si>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</si>
  <si>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</si>
  <si>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</si>
  <si>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</si>
  <si>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</si>
  <si>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</si>
  <si>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</si>
  <si>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</si>
  <si>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</si>
  <si>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</si>
  <si>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</si>
  <si>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</si>
  <si>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</si>
  <si>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</si>
  <si>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</si>
  <si>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</si>
  <si>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</si>
  <si>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</si>
  <si>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</si>
  <si>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</si>
  <si>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</si>
  <si>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</si>
  <si>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</si>
  <si>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</si>
  <si>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</si>
  <si>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</si>
  <si>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</si>
  <si>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</si>
  <si>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</si>
  <si>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</si>
  <si>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</si>
  <si>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</si>
  <si>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</si>
  <si>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</si>
  <si>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</si>
  <si>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</si>
  <si>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엽산</t>
    <phoneticPr fontId="1" type="noConversion"/>
  </si>
  <si>
    <t>염소</t>
    <phoneticPr fontId="1" type="noConversion"/>
  </si>
  <si>
    <t>섭취량</t>
    <phoneticPr fontId="1" type="noConversion"/>
  </si>
  <si>
    <t>철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</si>
  <si>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</si>
  <si>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</si>
  <si>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</si>
  <si>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</si>
  <si>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</si>
  <si>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</si>
  <si>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</si>
  <si>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</si>
  <si>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</si>
  <si>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</si>
  <si>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</si>
  <si>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</si>
  <si>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</si>
  <si>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</si>
  <si>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</si>
  <si>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</si>
  <si>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</si>
  <si>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</si>
  <si>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</si>
  <si>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</si>
  <si>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</si>
  <si>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</si>
  <si>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</si>
  <si>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</si>
  <si>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</si>
  <si>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</si>
  <si>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</si>
  <si>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</si>
  <si>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</si>
  <si>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권장섭취량</t>
    <phoneticPr fontId="1" type="noConversion"/>
  </si>
  <si>
    <t>엽산(μg DFE/일)</t>
    <phoneticPr fontId="1" type="noConversion"/>
  </si>
  <si>
    <t>미량 무기질</t>
    <phoneticPr fontId="1" type="noConversion"/>
  </si>
  <si>
    <t>(설문지 : FFQ 95문항 설문지, 사용자 : 오병화, ID : H1310285)</t>
  </si>
  <si>
    <t>출력시각</t>
    <phoneticPr fontId="1" type="noConversion"/>
  </si>
  <si>
    <t>2023년 06월 07일 15:08:00</t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</si>
  <si>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</si>
  <si>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</si>
  <si>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</si>
  <si>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</si>
  <si>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</si>
  <si>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</si>
  <si>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</si>
  <si>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</si>
  <si>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</si>
  <si>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</si>
  <si>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</si>
  <si>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</si>
  <si>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상한섭취량</t>
    <phoneticPr fontId="1" type="noConversion"/>
  </si>
  <si>
    <t>충분섭취량</t>
    <phoneticPr fontId="1" type="noConversion"/>
  </si>
  <si>
    <t>인</t>
    <phoneticPr fontId="1" type="noConversion"/>
  </si>
  <si>
    <t>아연</t>
    <phoneticPr fontId="1" type="noConversion"/>
  </si>
  <si>
    <t>망간</t>
    <phoneticPr fontId="1" type="noConversion"/>
  </si>
  <si>
    <t>크롬</t>
    <phoneticPr fontId="1" type="noConversion"/>
  </si>
  <si>
    <t>평균필요량</t>
    <phoneticPr fontId="1" type="noConversion"/>
  </si>
  <si>
    <t>몰리브덴(ug/일)</t>
    <phoneticPr fontId="1" type="noConversion"/>
  </si>
  <si>
    <t>크롬(ug/일)</t>
    <phoneticPr fontId="1" type="noConversion"/>
  </si>
  <si>
    <t>H1310285</t>
  </si>
  <si>
    <t>오병화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</si>
</sst>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95.733215000000001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992"/>
        <c:axId val="806714168"/>
      </c:barChart>
      <c:catAx>
        <c:axId val="80671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168"/>
        <c:crosses val="autoZero"/>
        <c:auto val="1"/>
        <c:lblAlgn val="ctr"/>
        <c:lblOffset val="100"/>
        <c:noMultiLvlLbl val="0"/>
      </c:catAx>
      <c:valAx>
        <c:axId val="80671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4.5650024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1776"/>
        <c:axId val="812389032"/>
      </c:barChart>
      <c:catAx>
        <c:axId val="8123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032"/>
        <c:crosses val="autoZero"/>
        <c:auto val="1"/>
        <c:lblAlgn val="ctr"/>
        <c:lblOffset val="100"/>
        <c:noMultiLvlLbl val="0"/>
      </c:catAx>
      <c:valAx>
        <c:axId val="81238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1.0686735000000001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7856"/>
        <c:axId val="812389816"/>
      </c:barChart>
      <c:catAx>
        <c:axId val="8123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816"/>
        <c:crosses val="autoZero"/>
        <c:auto val="1"/>
        <c:lblAlgn val="ctr"/>
        <c:lblOffset val="100"/>
        <c:noMultiLvlLbl val="0"/>
      </c:catAx>
      <c:valAx>
        <c:axId val="81238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1748.6964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90992"/>
        <c:axId val="806714952"/>
      </c:barChart>
      <c:catAx>
        <c:axId val="81239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4952"/>
        <c:crosses val="autoZero"/>
        <c:auto val="1"/>
        <c:lblAlgn val="ctr"/>
        <c:lblOffset val="100"/>
        <c:noMultiLvlLbl val="0"/>
      </c:catAx>
      <c:valAx>
        <c:axId val="80671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9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4971.7255999999998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2208"/>
        <c:axId val="806715736"/>
      </c:barChart>
      <c:catAx>
        <c:axId val="80671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5736"/>
        <c:crosses val="autoZero"/>
        <c:auto val="1"/>
        <c:lblAlgn val="ctr"/>
        <c:lblOffset val="100"/>
        <c:noMultiLvlLbl val="0"/>
      </c:catAx>
      <c:valAx>
        <c:axId val="806715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234.77563000000001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4784"/>
        <c:axId val="811991448"/>
      </c:barChart>
      <c:catAx>
        <c:axId val="81198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448"/>
        <c:crosses val="autoZero"/>
        <c:auto val="1"/>
        <c:lblAlgn val="ctr"/>
        <c:lblOffset val="100"/>
        <c:noMultiLvlLbl val="0"/>
      </c:catAx>
      <c:valAx>
        <c:axId val="8119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154.58655999999999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91840"/>
        <c:axId val="811992232"/>
      </c:barChart>
      <c:catAx>
        <c:axId val="8119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2232"/>
        <c:crosses val="autoZero"/>
        <c:auto val="1"/>
        <c:lblAlgn val="ctr"/>
        <c:lblOffset val="100"/>
        <c:noMultiLvlLbl val="0"/>
      </c:catAx>
      <c:valAx>
        <c:axId val="8119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15.775874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9880"/>
        <c:axId val="811989488"/>
      </c:barChart>
      <c:catAx>
        <c:axId val="81198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9488"/>
        <c:crosses val="autoZero"/>
        <c:auto val="1"/>
        <c:lblAlgn val="ctr"/>
        <c:lblOffset val="100"/>
        <c:noMultiLvlLbl val="0"/>
      </c:catAx>
      <c:valAx>
        <c:axId val="81198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1240.0907999999999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176"/>
        <c:axId val="811985960"/>
      </c:barChart>
      <c:catAx>
        <c:axId val="8119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5960"/>
        <c:crosses val="autoZero"/>
        <c:auto val="1"/>
        <c:lblAlgn val="ctr"/>
        <c:lblOffset val="100"/>
        <c:noMultiLvlLbl val="0"/>
      </c:catAx>
      <c:valAx>
        <c:axId val="811985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5.5899319999999997E-3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5568"/>
        <c:axId val="811991056"/>
      </c:barChart>
      <c:catAx>
        <c:axId val="8119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91056"/>
        <c:crosses val="autoZero"/>
        <c:auto val="1"/>
        <c:lblAlgn val="ctr"/>
        <c:lblOffset val="100"/>
        <c:noMultiLvlLbl val="0"/>
      </c:catAx>
      <c:valAx>
        <c:axId val="81199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4.5447264000000001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6352"/>
        <c:axId val="811987136"/>
      </c:barChart>
      <c:catAx>
        <c:axId val="81198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987136"/>
        <c:crosses val="autoZero"/>
        <c:auto val="1"/>
        <c:lblAlgn val="ctr"/>
        <c:lblOffset val="100"/>
        <c:noMultiLvlLbl val="0"/>
      </c:catAx>
      <c:valAx>
        <c:axId val="81198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41.531993999999997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8288"/>
        <c:axId val="806711424"/>
      </c:barChart>
      <c:catAx>
        <c:axId val="80670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1424"/>
        <c:crosses val="autoZero"/>
        <c:auto val="1"/>
        <c:lblAlgn val="ctr"/>
        <c:lblOffset val="100"/>
        <c:noMultiLvlLbl val="0"/>
      </c:catAx>
      <c:valAx>
        <c:axId val="806711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204.84814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988312"/>
        <c:axId val="881812520"/>
      </c:barChart>
      <c:catAx>
        <c:axId val="8119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520"/>
        <c:crosses val="autoZero"/>
        <c:auto val="1"/>
        <c:lblAlgn val="ctr"/>
        <c:lblOffset val="100"/>
        <c:noMultiLvlLbl val="0"/>
      </c:catAx>
      <c:valAx>
        <c:axId val="8818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9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117.3304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9384"/>
        <c:axId val="881813304"/>
      </c:barChart>
      <c:catAx>
        <c:axId val="88180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3304"/>
        <c:crosses val="autoZero"/>
        <c:auto val="1"/>
        <c:lblAlgn val="ctr"/>
        <c:lblOffset val="100"/>
        <c:noMultiLvlLbl val="0"/>
      </c:catAx>
      <c:valAx>
        <c:axId val="8818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4.2140000000000004</c:v>
                </c:pt>
                <c:pt idx="1">
                  <c:v>17.169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4088"/>
        <c:axId val="881814872"/>
      </c:barChart>
      <c:catAx>
        <c:axId val="8818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4872"/>
        <c:crosses val="autoZero"/>
        <c:auto val="1"/>
        <c:lblAlgn val="ctr"/>
        <c:lblOffset val="100"/>
        <c:noMultiLvlLbl val="0"/>
      </c:catAx>
      <c:valAx>
        <c:axId val="8818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23.868870000000001</c:v>
                </c:pt>
                <c:pt idx="1">
                  <c:v>27.093699000000001</c:v>
                </c:pt>
                <c:pt idx="2">
                  <c:v>30.544823000000001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683.67957000000001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3696"/>
        <c:axId val="881807816"/>
      </c:barChart>
      <c:catAx>
        <c:axId val="8818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7816"/>
        <c:crosses val="autoZero"/>
        <c:auto val="1"/>
        <c:lblAlgn val="ctr"/>
        <c:lblOffset val="100"/>
        <c:noMultiLvlLbl val="0"/>
      </c:catAx>
      <c:valAx>
        <c:axId val="88180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25.532063000000001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08992"/>
        <c:axId val="881809776"/>
      </c:barChart>
      <c:catAx>
        <c:axId val="88180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09776"/>
        <c:crosses val="autoZero"/>
        <c:auto val="1"/>
        <c:lblAlgn val="ctr"/>
        <c:lblOffset val="100"/>
        <c:noMultiLvlLbl val="0"/>
      </c:catAx>
      <c:valAx>
        <c:axId val="88180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75.444999999999993</c:v>
                </c:pt>
                <c:pt idx="1">
                  <c:v>8.6240000000000006</c:v>
                </c:pt>
                <c:pt idx="2">
                  <c:v>15.930999999999999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1810560"/>
        <c:axId val="881812128"/>
      </c:barChart>
      <c:catAx>
        <c:axId val="88181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128"/>
        <c:crosses val="autoZero"/>
        <c:auto val="1"/>
        <c:lblAlgn val="ctr"/>
        <c:lblOffset val="100"/>
        <c:noMultiLvlLbl val="0"/>
      </c:catAx>
      <c:valAx>
        <c:axId val="88181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2664.0432000000001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811344"/>
        <c:axId val="881812912"/>
      </c:barChart>
      <c:catAx>
        <c:axId val="88181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812912"/>
        <c:crosses val="autoZero"/>
        <c:auto val="1"/>
        <c:lblAlgn val="ctr"/>
        <c:lblOffset val="100"/>
        <c:noMultiLvlLbl val="0"/>
      </c:catAx>
      <c:valAx>
        <c:axId val="88181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81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137.23933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456"/>
        <c:axId val="867422104"/>
      </c:barChart>
      <c:catAx>
        <c:axId val="86742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104"/>
        <c:crosses val="autoZero"/>
        <c:auto val="1"/>
        <c:lblAlgn val="ctr"/>
        <c:lblOffset val="100"/>
        <c:noMultiLvlLbl val="0"/>
      </c:catAx>
      <c:valAx>
        <c:axId val="867422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825.8877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848"/>
        <c:axId val="867425240"/>
      </c:barChart>
      <c:catAx>
        <c:axId val="86742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240"/>
        <c:crosses val="autoZero"/>
        <c:auto val="1"/>
        <c:lblAlgn val="ctr"/>
        <c:lblOffset val="100"/>
        <c:noMultiLvlLbl val="0"/>
      </c:catAx>
      <c:valAx>
        <c:axId val="86742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7.4257819999999999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0640"/>
        <c:axId val="806709072"/>
      </c:barChart>
      <c:catAx>
        <c:axId val="80671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09072"/>
        <c:crosses val="autoZero"/>
        <c:auto val="1"/>
        <c:lblAlgn val="ctr"/>
        <c:lblOffset val="100"/>
        <c:noMultiLvlLbl val="0"/>
      </c:catAx>
      <c:valAx>
        <c:axId val="80670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5486.5502999999999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4064"/>
        <c:axId val="867419360"/>
      </c:barChart>
      <c:catAx>
        <c:axId val="8674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19360"/>
        <c:crosses val="autoZero"/>
        <c:auto val="1"/>
        <c:lblAlgn val="ctr"/>
        <c:lblOffset val="100"/>
        <c:noMultiLvlLbl val="0"/>
      </c:catAx>
      <c:valAx>
        <c:axId val="867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22.139498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19752"/>
        <c:axId val="867422888"/>
      </c:barChart>
      <c:catAx>
        <c:axId val="86741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2888"/>
        <c:crosses val="autoZero"/>
        <c:auto val="1"/>
        <c:lblAlgn val="ctr"/>
        <c:lblOffset val="100"/>
        <c:noMultiLvlLbl val="0"/>
      </c:catAx>
      <c:valAx>
        <c:axId val="86742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1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4.2217193000000002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422496"/>
        <c:axId val="867425632"/>
      </c:barChart>
      <c:catAx>
        <c:axId val="8674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25632"/>
        <c:crosses val="autoZero"/>
        <c:auto val="1"/>
        <c:lblAlgn val="ctr"/>
        <c:lblOffset val="100"/>
        <c:noMultiLvlLbl val="0"/>
      </c:catAx>
      <c:valAx>
        <c:axId val="86742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4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370.70350000000002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13776"/>
        <c:axId val="806712600"/>
      </c:barChart>
      <c:catAx>
        <c:axId val="80671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2600"/>
        <c:crosses val="autoZero"/>
        <c:auto val="1"/>
        <c:lblAlgn val="ctr"/>
        <c:lblOffset val="100"/>
        <c:noMultiLvlLbl val="0"/>
      </c:catAx>
      <c:valAx>
        <c:axId val="80671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1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2.1842709999999999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709464"/>
        <c:axId val="806710248"/>
      </c:barChart>
      <c:catAx>
        <c:axId val="80670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710248"/>
        <c:crosses val="autoZero"/>
        <c:auto val="1"/>
        <c:lblAlgn val="ctr"/>
        <c:lblOffset val="100"/>
        <c:noMultiLvlLbl val="0"/>
      </c:catAx>
      <c:valAx>
        <c:axId val="80671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70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18.684055000000001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4328"/>
        <c:axId val="812390600"/>
      </c:barChart>
      <c:catAx>
        <c:axId val="8123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90600"/>
        <c:crosses val="autoZero"/>
        <c:auto val="1"/>
        <c:lblAlgn val="ctr"/>
        <c:lblOffset val="100"/>
        <c:noMultiLvlLbl val="0"/>
      </c:catAx>
      <c:valAx>
        <c:axId val="8123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4.2217193000000002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5896"/>
        <c:axId val="812389424"/>
      </c:barChart>
      <c:catAx>
        <c:axId val="8123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9424"/>
        <c:crosses val="autoZero"/>
        <c:auto val="1"/>
        <c:lblAlgn val="ctr"/>
        <c:lblOffset val="100"/>
        <c:noMultiLvlLbl val="0"/>
      </c:catAx>
      <c:valAx>
        <c:axId val="8123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700.30755999999997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6288"/>
        <c:axId val="812386680"/>
      </c:barChart>
      <c:catAx>
        <c:axId val="8123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6680"/>
        <c:crosses val="autoZero"/>
        <c:auto val="1"/>
        <c:lblAlgn val="ctr"/>
        <c:lblOffset val="100"/>
        <c:noMultiLvlLbl val="0"/>
      </c:catAx>
      <c:valAx>
        <c:axId val="8123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10.935036999999999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388248"/>
        <c:axId val="812388640"/>
      </c:barChart>
      <c:catAx>
        <c:axId val="8123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388640"/>
        <c:crosses val="autoZero"/>
        <c:auto val="1"/>
        <c:lblAlgn val="ctr"/>
        <c:lblOffset val="100"/>
        <c:noMultiLvlLbl val="0"/>
      </c:catAx>
      <c:valAx>
        <c:axId val="81238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3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오병화, ID : H1310285)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07일 15:08:00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2664.0432000000001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95.733215000000001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41.531993999999997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75.444999999999993</v>
      </c>
      <c r="G8" s="59">
        <f>'DRIs DATA 입력'!G8</f>
        <v>8.6240000000000006</v>
      </c>
      <c r="H8" s="59">
        <f>'DRIs DATA 입력'!H8</f>
        <v>15.930999999999999</v>
      </c>
      <c r="I8" s="46"/>
      <c r="J8" s="59" t="s">
        <v>216</v>
      </c>
      <c r="K8" s="59">
        <f>'DRIs DATA 입력'!K8</f>
        <v>4.2140000000000004</v>
      </c>
      <c r="L8" s="59">
        <f>'DRIs DATA 입력'!L8</f>
        <v>17.169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683.67957000000001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25.532063000000001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7.4257819999999999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370.70350000000002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137.23933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2.0359351999999999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2.1842709999999999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18.684055000000001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4.2217193000000002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700.30755999999997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10.935036999999999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4.5650024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1.0686735000000001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825.8877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1748.6964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5486.5502999999999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4971.7255999999998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234.77563000000001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154.58655999999999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22.139498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15.775874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1240.0907999999999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5.5899319999999997E-3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4.5447264000000001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204.84814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117.3304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60" sqref="E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307</v>
      </c>
      <c r="B1" s="61" t="s">
        <v>316</v>
      </c>
      <c r="G1" s="62" t="s">
        <v>317</v>
      </c>
      <c r="H1" s="61" t="s">
        <v>318</v>
      </c>
    </row>
    <row r="3" spans="1:27" x14ac:dyDescent="0.3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277</v>
      </c>
      <c r="F4" s="67"/>
      <c r="G4" s="67"/>
      <c r="H4" s="68"/>
      <c r="J4" s="66" t="s">
        <v>320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308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282</v>
      </c>
      <c r="E5" s="65"/>
      <c r="F5" s="65" t="s">
        <v>50</v>
      </c>
      <c r="G5" s="65" t="s">
        <v>289</v>
      </c>
      <c r="H5" s="65" t="s">
        <v>46</v>
      </c>
      <c r="J5" s="65"/>
      <c r="K5" s="65" t="s">
        <v>321</v>
      </c>
      <c r="L5" s="65" t="s">
        <v>322</v>
      </c>
      <c r="N5" s="65"/>
      <c r="O5" s="65" t="s">
        <v>290</v>
      </c>
      <c r="P5" s="65" t="s">
        <v>313</v>
      </c>
      <c r="Q5" s="65" t="s">
        <v>309</v>
      </c>
      <c r="R5" s="65" t="s">
        <v>278</v>
      </c>
      <c r="S5" s="65" t="s">
        <v>282</v>
      </c>
      <c r="U5" s="65"/>
      <c r="V5" s="65" t="s">
        <v>290</v>
      </c>
      <c r="W5" s="65" t="s">
        <v>313</v>
      </c>
      <c r="X5" s="65" t="s">
        <v>309</v>
      </c>
      <c r="Y5" s="65" t="s">
        <v>278</v>
      </c>
      <c r="Z5" s="65" t="s">
        <v>282</v>
      </c>
    </row>
    <row r="6" spans="1:27" x14ac:dyDescent="0.3">
      <c r="A6" s="65" t="s">
        <v>287</v>
      </c>
      <c r="B6" s="65">
        <v>2000</v>
      </c>
      <c r="C6" s="65">
        <v>2664.0432000000001</v>
      </c>
      <c r="E6" s="65" t="s">
        <v>291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45</v>
      </c>
      <c r="P6" s="65">
        <v>55</v>
      </c>
      <c r="Q6" s="65">
        <v>0</v>
      </c>
      <c r="R6" s="65">
        <v>0</v>
      </c>
      <c r="S6" s="65">
        <v>95.733215000000001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41.531993999999997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310</v>
      </c>
      <c r="F8" s="65">
        <v>75.444999999999993</v>
      </c>
      <c r="G8" s="65">
        <v>8.6240000000000006</v>
      </c>
      <c r="H8" s="65">
        <v>15.930999999999999</v>
      </c>
      <c r="J8" s="65" t="s">
        <v>310</v>
      </c>
      <c r="K8" s="65">
        <v>4.2140000000000004</v>
      </c>
      <c r="L8" s="65">
        <v>17.169</v>
      </c>
    </row>
    <row r="13" spans="1:27" x14ac:dyDescent="0.3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311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313</v>
      </c>
      <c r="D15" s="65" t="s">
        <v>309</v>
      </c>
      <c r="E15" s="65" t="s">
        <v>278</v>
      </c>
      <c r="F15" s="65" t="s">
        <v>282</v>
      </c>
      <c r="H15" s="65"/>
      <c r="I15" s="65" t="s">
        <v>290</v>
      </c>
      <c r="J15" s="65" t="s">
        <v>313</v>
      </c>
      <c r="K15" s="65" t="s">
        <v>309</v>
      </c>
      <c r="L15" s="65" t="s">
        <v>278</v>
      </c>
      <c r="M15" s="65" t="s">
        <v>282</v>
      </c>
      <c r="O15" s="65"/>
      <c r="P15" s="65" t="s">
        <v>290</v>
      </c>
      <c r="Q15" s="65" t="s">
        <v>313</v>
      </c>
      <c r="R15" s="65" t="s">
        <v>309</v>
      </c>
      <c r="S15" s="65" t="s">
        <v>278</v>
      </c>
      <c r="T15" s="65" t="s">
        <v>328</v>
      </c>
      <c r="V15" s="65"/>
      <c r="W15" s="65" t="s">
        <v>290</v>
      </c>
      <c r="X15" s="65" t="s">
        <v>313</v>
      </c>
      <c r="Y15" s="65" t="s">
        <v>309</v>
      </c>
      <c r="Z15" s="65" t="s">
        <v>278</v>
      </c>
      <c r="AA15" s="65" t="s">
        <v>282</v>
      </c>
    </row>
    <row r="16" spans="1:27" x14ac:dyDescent="0.3">
      <c r="A16" s="65" t="s">
        <v>294</v>
      </c>
      <c r="B16" s="65">
        <v>500</v>
      </c>
      <c r="C16" s="65">
        <v>700</v>
      </c>
      <c r="D16" s="65">
        <v>0</v>
      </c>
      <c r="E16" s="65">
        <v>3000</v>
      </c>
      <c r="F16" s="65">
        <v>683.67957000000001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25.532063000000001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7.4257819999999999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370.70350000000002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279</v>
      </c>
      <c r="W24" s="69"/>
      <c r="X24" s="69"/>
      <c r="Y24" s="69"/>
      <c r="Z24" s="69"/>
      <c r="AA24" s="69"/>
      <c r="AC24" s="69" t="s">
        <v>330</v>
      </c>
      <c r="AD24" s="69"/>
      <c r="AE24" s="69"/>
      <c r="AF24" s="69"/>
      <c r="AG24" s="69"/>
      <c r="AH24" s="69"/>
      <c r="AJ24" s="69" t="s">
        <v>280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313</v>
      </c>
      <c r="D25" s="65" t="s">
        <v>309</v>
      </c>
      <c r="E25" s="65" t="s">
        <v>278</v>
      </c>
      <c r="F25" s="65" t="s">
        <v>282</v>
      </c>
      <c r="H25" s="65"/>
      <c r="I25" s="65" t="s">
        <v>290</v>
      </c>
      <c r="J25" s="65" t="s">
        <v>313</v>
      </c>
      <c r="K25" s="65" t="s">
        <v>309</v>
      </c>
      <c r="L25" s="65" t="s">
        <v>331</v>
      </c>
      <c r="M25" s="65" t="s">
        <v>282</v>
      </c>
      <c r="O25" s="65"/>
      <c r="P25" s="65" t="s">
        <v>290</v>
      </c>
      <c r="Q25" s="65" t="s">
        <v>313</v>
      </c>
      <c r="R25" s="65" t="s">
        <v>309</v>
      </c>
      <c r="S25" s="65" t="s">
        <v>278</v>
      </c>
      <c r="T25" s="65" t="s">
        <v>282</v>
      </c>
      <c r="V25" s="65"/>
      <c r="W25" s="65" t="s">
        <v>290</v>
      </c>
      <c r="X25" s="65" t="s">
        <v>313</v>
      </c>
      <c r="Y25" s="65" t="s">
        <v>309</v>
      </c>
      <c r="Z25" s="65" t="s">
        <v>278</v>
      </c>
      <c r="AA25" s="65" t="s">
        <v>282</v>
      </c>
      <c r="AC25" s="65"/>
      <c r="AD25" s="65" t="s">
        <v>290</v>
      </c>
      <c r="AE25" s="65" t="s">
        <v>313</v>
      </c>
      <c r="AF25" s="65" t="s">
        <v>309</v>
      </c>
      <c r="AG25" s="65" t="s">
        <v>278</v>
      </c>
      <c r="AH25" s="65" t="s">
        <v>282</v>
      </c>
      <c r="AJ25" s="65"/>
      <c r="AK25" s="65" t="s">
        <v>290</v>
      </c>
      <c r="AL25" s="65" t="s">
        <v>313</v>
      </c>
      <c r="AM25" s="65" t="s">
        <v>332</v>
      </c>
      <c r="AN25" s="65" t="s">
        <v>278</v>
      </c>
      <c r="AO25" s="65" t="s">
        <v>282</v>
      </c>
      <c r="AQ25" s="65"/>
      <c r="AR25" s="65" t="s">
        <v>290</v>
      </c>
      <c r="AS25" s="65" t="s">
        <v>313</v>
      </c>
      <c r="AT25" s="65" t="s">
        <v>309</v>
      </c>
      <c r="AU25" s="65" t="s">
        <v>278</v>
      </c>
      <c r="AV25" s="65" t="s">
        <v>282</v>
      </c>
      <c r="AX25" s="65"/>
      <c r="AY25" s="65" t="s">
        <v>290</v>
      </c>
      <c r="AZ25" s="65" t="s">
        <v>313</v>
      </c>
      <c r="BA25" s="65" t="s">
        <v>309</v>
      </c>
      <c r="BB25" s="65" t="s">
        <v>278</v>
      </c>
      <c r="BC25" s="65" t="s">
        <v>282</v>
      </c>
      <c r="BE25" s="65"/>
      <c r="BF25" s="65" t="s">
        <v>290</v>
      </c>
      <c r="BG25" s="65" t="s">
        <v>313</v>
      </c>
      <c r="BH25" s="65" t="s">
        <v>309</v>
      </c>
      <c r="BI25" s="65" t="s">
        <v>278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137.23933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2.0359351999999999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2.1842709999999999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18.684055000000001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4.2217193000000002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700.30755999999997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10.935036999999999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4.5650024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1.0686735000000001</v>
      </c>
    </row>
    <row r="33" spans="1:68" x14ac:dyDescent="0.3">
      <c r="A33" s="70" t="s">
        <v>301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333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302</v>
      </c>
      <c r="W34" s="69"/>
      <c r="X34" s="69"/>
      <c r="Y34" s="69"/>
      <c r="Z34" s="69"/>
      <c r="AA34" s="69"/>
      <c r="AC34" s="69" t="s">
        <v>281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313</v>
      </c>
      <c r="D35" s="65" t="s">
        <v>309</v>
      </c>
      <c r="E35" s="65" t="s">
        <v>278</v>
      </c>
      <c r="F35" s="65" t="s">
        <v>282</v>
      </c>
      <c r="H35" s="65"/>
      <c r="I35" s="65" t="s">
        <v>290</v>
      </c>
      <c r="J35" s="65" t="s">
        <v>313</v>
      </c>
      <c r="K35" s="65" t="s">
        <v>309</v>
      </c>
      <c r="L35" s="65" t="s">
        <v>278</v>
      </c>
      <c r="M35" s="65" t="s">
        <v>282</v>
      </c>
      <c r="O35" s="65"/>
      <c r="P35" s="65" t="s">
        <v>290</v>
      </c>
      <c r="Q35" s="65" t="s">
        <v>313</v>
      </c>
      <c r="R35" s="65" t="s">
        <v>309</v>
      </c>
      <c r="S35" s="65" t="s">
        <v>278</v>
      </c>
      <c r="T35" s="65" t="s">
        <v>282</v>
      </c>
      <c r="V35" s="65"/>
      <c r="W35" s="65" t="s">
        <v>290</v>
      </c>
      <c r="X35" s="65" t="s">
        <v>313</v>
      </c>
      <c r="Y35" s="65" t="s">
        <v>309</v>
      </c>
      <c r="Z35" s="65" t="s">
        <v>278</v>
      </c>
      <c r="AA35" s="65" t="s">
        <v>282</v>
      </c>
      <c r="AC35" s="65"/>
      <c r="AD35" s="65" t="s">
        <v>290</v>
      </c>
      <c r="AE35" s="65" t="s">
        <v>313</v>
      </c>
      <c r="AF35" s="65" t="s">
        <v>309</v>
      </c>
      <c r="AG35" s="65" t="s">
        <v>278</v>
      </c>
      <c r="AH35" s="65" t="s">
        <v>282</v>
      </c>
      <c r="AJ35" s="65"/>
      <c r="AK35" s="65" t="s">
        <v>290</v>
      </c>
      <c r="AL35" s="65" t="s">
        <v>313</v>
      </c>
      <c r="AM35" s="65" t="s">
        <v>309</v>
      </c>
      <c r="AN35" s="65" t="s">
        <v>278</v>
      </c>
      <c r="AO35" s="65" t="s">
        <v>282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825.8877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1748.6964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5486.5502999999999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4971.7255999999998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234.77563000000001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154.58655999999999</v>
      </c>
    </row>
    <row r="43" spans="1:68" x14ac:dyDescent="0.3">
      <c r="A43" s="70" t="s">
        <v>315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283</v>
      </c>
      <c r="B44" s="69"/>
      <c r="C44" s="69"/>
      <c r="D44" s="69"/>
      <c r="E44" s="69"/>
      <c r="F44" s="69"/>
      <c r="H44" s="69" t="s">
        <v>334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305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284</v>
      </c>
      <c r="AK44" s="69"/>
      <c r="AL44" s="69"/>
      <c r="AM44" s="69"/>
      <c r="AN44" s="69"/>
      <c r="AO44" s="69"/>
      <c r="AQ44" s="69" t="s">
        <v>285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313</v>
      </c>
      <c r="D45" s="65" t="s">
        <v>309</v>
      </c>
      <c r="E45" s="65" t="s">
        <v>278</v>
      </c>
      <c r="F45" s="65" t="s">
        <v>282</v>
      </c>
      <c r="H45" s="65"/>
      <c r="I45" s="65" t="s">
        <v>290</v>
      </c>
      <c r="J45" s="65" t="s">
        <v>313</v>
      </c>
      <c r="K45" s="65" t="s">
        <v>309</v>
      </c>
      <c r="L45" s="65" t="s">
        <v>278</v>
      </c>
      <c r="M45" s="65" t="s">
        <v>282</v>
      </c>
      <c r="O45" s="65"/>
      <c r="P45" s="65" t="s">
        <v>290</v>
      </c>
      <c r="Q45" s="65" t="s">
        <v>313</v>
      </c>
      <c r="R45" s="65" t="s">
        <v>309</v>
      </c>
      <c r="S45" s="65" t="s">
        <v>278</v>
      </c>
      <c r="T45" s="65" t="s">
        <v>282</v>
      </c>
      <c r="V45" s="65"/>
      <c r="W45" s="65" t="s">
        <v>290</v>
      </c>
      <c r="X45" s="65" t="s">
        <v>313</v>
      </c>
      <c r="Y45" s="65" t="s">
        <v>309</v>
      </c>
      <c r="Z45" s="65" t="s">
        <v>278</v>
      </c>
      <c r="AA45" s="65" t="s">
        <v>282</v>
      </c>
      <c r="AC45" s="65"/>
      <c r="AD45" s="65" t="s">
        <v>290</v>
      </c>
      <c r="AE45" s="65" t="s">
        <v>313</v>
      </c>
      <c r="AF45" s="65" t="s">
        <v>309</v>
      </c>
      <c r="AG45" s="65" t="s">
        <v>278</v>
      </c>
      <c r="AH45" s="65" t="s">
        <v>282</v>
      </c>
      <c r="AJ45" s="65"/>
      <c r="AK45" s="65" t="s">
        <v>290</v>
      </c>
      <c r="AL45" s="65" t="s">
        <v>313</v>
      </c>
      <c r="AM45" s="65" t="s">
        <v>309</v>
      </c>
      <c r="AN45" s="65" t="s">
        <v>278</v>
      </c>
      <c r="AO45" s="65" t="s">
        <v>282</v>
      </c>
      <c r="AQ45" s="65"/>
      <c r="AR45" s="65" t="s">
        <v>290</v>
      </c>
      <c r="AS45" s="65" t="s">
        <v>313</v>
      </c>
      <c r="AT45" s="65" t="s">
        <v>309</v>
      </c>
      <c r="AU45" s="65" t="s">
        <v>278</v>
      </c>
      <c r="AV45" s="65" t="s">
        <v>282</v>
      </c>
      <c r="AX45" s="65"/>
      <c r="AY45" s="65" t="s">
        <v>290</v>
      </c>
      <c r="AZ45" s="65" t="s">
        <v>313</v>
      </c>
      <c r="BA45" s="65" t="s">
        <v>309</v>
      </c>
      <c r="BB45" s="65" t="s">
        <v>278</v>
      </c>
      <c r="BC45" s="65" t="s">
        <v>282</v>
      </c>
      <c r="BE45" s="65"/>
      <c r="BF45" s="65" t="s">
        <v>337</v>
      </c>
      <c r="BG45" s="65" t="s">
        <v>313</v>
      </c>
      <c r="BH45" s="65" t="s">
        <v>309</v>
      </c>
      <c r="BI45" s="65" t="s">
        <v>278</v>
      </c>
      <c r="BJ45" s="65" t="s">
        <v>282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22.139498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15.775874</v>
      </c>
      <c r="O46" s="65" t="s">
        <v>286</v>
      </c>
      <c r="P46" s="65">
        <v>600</v>
      </c>
      <c r="Q46" s="65">
        <v>800</v>
      </c>
      <c r="R46" s="65">
        <v>0</v>
      </c>
      <c r="S46" s="65">
        <v>10000</v>
      </c>
      <c r="T46" s="65">
        <v>1240.0907999999999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5.5899319999999997E-3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4.5447264000000001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204.84814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117.3304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4" sqref="E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276</v>
      </c>
      <c r="D2" s="61">
        <v>72</v>
      </c>
      <c r="E2" s="61">
        <v>2664.0432000000001</v>
      </c>
      <c r="F2" s="61">
        <v>453.35363999999998</v>
      </c>
      <c r="G2" s="61">
        <v>51.820140000000002</v>
      </c>
      <c r="H2" s="61">
        <v>29.150735999999998</v>
      </c>
      <c r="I2" s="61">
        <v>22.669405000000001</v>
      </c>
      <c r="J2" s="61">
        <v>95.733215000000001</v>
      </c>
      <c r="K2" s="61">
        <v>53.910980000000002</v>
      </c>
      <c r="L2" s="61">
        <v>41.822234999999999</v>
      </c>
      <c r="M2" s="61">
        <v>41.531993999999997</v>
      </c>
      <c r="N2" s="61">
        <v>5.535355</v>
      </c>
      <c r="O2" s="61">
        <v>25.025064</v>
      </c>
      <c r="P2" s="61">
        <v>1672.6494</v>
      </c>
      <c r="Q2" s="61">
        <v>28.061684</v>
      </c>
      <c r="R2" s="61">
        <v>683.67957000000001</v>
      </c>
      <c r="S2" s="61">
        <v>207.47429</v>
      </c>
      <c r="T2" s="61">
        <v>5714.4650000000001</v>
      </c>
      <c r="U2" s="61">
        <v>7.4257819999999999</v>
      </c>
      <c r="V2" s="61">
        <v>25.532063000000001</v>
      </c>
      <c r="W2" s="61">
        <v>370.70350000000002</v>
      </c>
      <c r="X2" s="61">
        <v>137.23933</v>
      </c>
      <c r="Y2" s="61">
        <v>2.0359351999999999</v>
      </c>
      <c r="Z2" s="61">
        <v>2.1842709999999999</v>
      </c>
      <c r="AA2" s="61">
        <v>18.684055000000001</v>
      </c>
      <c r="AB2" s="61">
        <v>4.2217193000000002</v>
      </c>
      <c r="AC2" s="61">
        <v>700.30755999999997</v>
      </c>
      <c r="AD2" s="61">
        <v>10.935036999999999</v>
      </c>
      <c r="AE2" s="61">
        <v>4.5650024</v>
      </c>
      <c r="AF2" s="61">
        <v>1.0686735000000001</v>
      </c>
      <c r="AG2" s="61">
        <v>825.8877</v>
      </c>
      <c r="AH2" s="61">
        <v>415.69069999999999</v>
      </c>
      <c r="AI2" s="61">
        <v>410.197</v>
      </c>
      <c r="AJ2" s="61">
        <v>1748.6964</v>
      </c>
      <c r="AK2" s="61">
        <v>5486.5502999999999</v>
      </c>
      <c r="AL2" s="61">
        <v>234.77563000000001</v>
      </c>
      <c r="AM2" s="61">
        <v>4971.7255999999998</v>
      </c>
      <c r="AN2" s="61">
        <v>154.58655999999999</v>
      </c>
      <c r="AO2" s="61">
        <v>22.139498</v>
      </c>
      <c r="AP2" s="61">
        <v>16.896052999999998</v>
      </c>
      <c r="AQ2" s="61">
        <v>5.2434450000000004</v>
      </c>
      <c r="AR2" s="61">
        <v>15.775874</v>
      </c>
      <c r="AS2" s="61">
        <v>1240.0907999999999</v>
      </c>
      <c r="AT2" s="61">
        <v>5.5899319999999997E-3</v>
      </c>
      <c r="AU2" s="61">
        <v>4.5447264000000001</v>
      </c>
      <c r="AV2" s="61">
        <v>204.84814</v>
      </c>
      <c r="AW2" s="61">
        <v>117.3304</v>
      </c>
      <c r="AX2" s="61">
        <v>0.21859537000000001</v>
      </c>
      <c r="AY2" s="61">
        <v>1.2350791999999999</v>
      </c>
      <c r="AZ2" s="61">
        <v>511.33945</v>
      </c>
      <c r="BA2" s="61">
        <v>81.523380000000003</v>
      </c>
      <c r="BB2" s="61">
        <v>23.868870000000001</v>
      </c>
      <c r="BC2" s="61">
        <v>27.093699000000001</v>
      </c>
      <c r="BD2" s="61">
        <v>30.544823000000001</v>
      </c>
      <c r="BE2" s="61">
        <v>2.3538692000000001</v>
      </c>
      <c r="BF2" s="61">
        <v>15.217881</v>
      </c>
      <c r="BG2" s="61">
        <v>0</v>
      </c>
      <c r="BH2" s="61">
        <v>4.0967259999999998E-2</v>
      </c>
      <c r="BI2" s="61">
        <v>3.1316667999999999E-2</v>
      </c>
      <c r="BJ2" s="61">
        <v>0.13755897</v>
      </c>
      <c r="BK2" s="61">
        <v>0</v>
      </c>
      <c r="BL2" s="61">
        <v>0.18682013</v>
      </c>
      <c r="BM2" s="61">
        <v>3.3567592999999998</v>
      </c>
      <c r="BN2" s="61">
        <v>0.28043531999999999</v>
      </c>
      <c r="BO2" s="61">
        <v>52.747962999999999</v>
      </c>
      <c r="BP2" s="61">
        <v>9.3907690000000006</v>
      </c>
      <c r="BQ2" s="61">
        <v>16.209803000000001</v>
      </c>
      <c r="BR2" s="61">
        <v>69.955640000000002</v>
      </c>
      <c r="BS2" s="61">
        <v>48.540390000000002</v>
      </c>
      <c r="BT2" s="61">
        <v>5.5591153999999996</v>
      </c>
      <c r="BU2" s="61">
        <v>8.0741869999999993E-2</v>
      </c>
      <c r="BV2" s="61">
        <v>0.15163451</v>
      </c>
      <c r="BW2" s="61">
        <v>0.44457580000000002</v>
      </c>
      <c r="BX2" s="61">
        <v>1.4686629</v>
      </c>
      <c r="BY2" s="61">
        <v>0.21988450000000001</v>
      </c>
      <c r="BZ2" s="61">
        <v>2.4319700000000001E-4</v>
      </c>
      <c r="CA2" s="61">
        <v>1.8317346999999999</v>
      </c>
      <c r="CB2" s="61">
        <v>0.12151603399999999</v>
      </c>
      <c r="CC2" s="61">
        <v>0.22985343999999999</v>
      </c>
      <c r="CD2" s="61">
        <v>3.0132446000000002</v>
      </c>
      <c r="CE2" s="61">
        <v>0.14510486</v>
      </c>
      <c r="CF2" s="61">
        <v>0.44078814999999999</v>
      </c>
      <c r="CG2" s="61">
        <v>0</v>
      </c>
      <c r="CH2" s="61">
        <v>2.4037484000000001E-2</v>
      </c>
      <c r="CI2" s="61">
        <v>4.6815999999999998E-7</v>
      </c>
      <c r="CJ2" s="61">
        <v>6.6184219999999998</v>
      </c>
      <c r="CK2" s="61">
        <v>3.1530245999999998E-2</v>
      </c>
      <c r="CL2" s="61">
        <v>1.0336187999999999</v>
      </c>
      <c r="CM2" s="61">
        <v>2.8914528000000002</v>
      </c>
      <c r="CN2" s="61">
        <v>4157.4956000000002</v>
      </c>
      <c r="CO2" s="61">
        <v>7437.7524000000003</v>
      </c>
      <c r="CP2" s="61">
        <v>5189.1216000000004</v>
      </c>
      <c r="CQ2" s="61">
        <v>1501.7731000000001</v>
      </c>
      <c r="CR2" s="61">
        <v>842.29840000000002</v>
      </c>
      <c r="CS2" s="61">
        <v>638.23095999999998</v>
      </c>
      <c r="CT2" s="61">
        <v>4301.3104999999996</v>
      </c>
      <c r="CU2" s="61">
        <v>2883.3195999999998</v>
      </c>
      <c r="CV2" s="61">
        <v>1870.2306000000001</v>
      </c>
      <c r="CW2" s="61">
        <v>3305.3096</v>
      </c>
      <c r="CX2" s="61">
        <v>992.28049999999996</v>
      </c>
      <c r="CY2" s="61">
        <v>4789.6959999999999</v>
      </c>
      <c r="CZ2" s="61">
        <v>2280.8557000000001</v>
      </c>
      <c r="DA2" s="61">
        <v>6741.9956000000002</v>
      </c>
      <c r="DB2" s="61">
        <v>5556.8159999999998</v>
      </c>
      <c r="DC2" s="61">
        <v>10806.885</v>
      </c>
      <c r="DD2" s="61">
        <v>16565.787</v>
      </c>
      <c r="DE2" s="61">
        <v>3571.1579999999999</v>
      </c>
      <c r="DF2" s="61">
        <v>6085.1189999999997</v>
      </c>
      <c r="DG2" s="61">
        <v>4126.4453000000003</v>
      </c>
      <c r="DH2" s="61">
        <v>168.03564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81.523380000000003</v>
      </c>
      <c r="B6">
        <f>BB2</f>
        <v>23.868870000000001</v>
      </c>
      <c r="C6">
        <f>BC2</f>
        <v>27.093699000000001</v>
      </c>
      <c r="D6">
        <f>BD2</f>
        <v>30.544823000000001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18539</v>
      </c>
      <c r="C2" s="56">
        <f ca="1">YEAR(TODAY())-YEAR(B2)+IF(TODAY()&gt;=DATE(YEAR(TODAY()),MONTH(B2),DAY(B2)),0,-1)</f>
        <v>72</v>
      </c>
      <c r="E2" s="52">
        <v>165.5</v>
      </c>
      <c r="F2" s="53" t="s">
        <v>39</v>
      </c>
      <c r="G2" s="52">
        <v>49.8</v>
      </c>
      <c r="H2" s="51" t="s">
        <v>41</v>
      </c>
      <c r="I2" s="72">
        <f>ROUND(G3/E3^2,1)</f>
        <v>18.2</v>
      </c>
    </row>
    <row r="3" spans="1:9" x14ac:dyDescent="0.3">
      <c r="E3" s="51">
        <f>E2/100</f>
        <v>1.655</v>
      </c>
      <c r="F3" s="51" t="s">
        <v>40</v>
      </c>
      <c r="G3" s="51">
        <f>G2</f>
        <v>49.8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오병화, ID : H1310285)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07일 15:08:00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G6" sqref="AG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165.5</v>
      </c>
      <c r="L12" s="129"/>
      <c r="M12" s="122">
        <f>'개인정보 및 신체계측 입력'!G2</f>
        <v>49.8</v>
      </c>
      <c r="N12" s="123"/>
      <c r="O12" s="118" t="s">
        <v>271</v>
      </c>
      <c r="P12" s="112"/>
      <c r="Q12" s="115">
        <f>'개인정보 및 신체계측 입력'!I2</f>
        <v>18.2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오병화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75.444999999999993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8.6240000000000006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15.930999999999999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17.2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91.16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212.77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137.24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281.45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103.24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365.77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221.39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2023-06-07T06:15:30Z</dcterms:modified>
</cp:coreProperties>
</file>