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<sst xmlns="http://schemas.openxmlformats.org/spreadsheetml/2006/main" count="692" uniqueCount="337">
  <si>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</si>
  <si>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</si>
  <si>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</si>
  <si>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</si>
  <si>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</si>
  <si>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</si>
  <si>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</si>
  <si>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</si>
  <si>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</si>
  <si>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</si>
  <si>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</si>
  <si>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</si>
  <si>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</si>
  <si>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</si>
  <si>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</si>
  <si>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</si>
  <si>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</si>
  <si>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</si>
  <si>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</si>
  <si>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</si>
  <si>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</si>
  <si>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</si>
  <si>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</si>
  <si>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</si>
  <si>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</si>
  <si>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</si>
  <si>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</si>
  <si>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</si>
  <si>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</si>
  <si>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</si>
  <si>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</si>
  <si>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</si>
  <si>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</si>
  <si>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</si>
  <si>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</si>
  <si>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</si>
  <si>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</si>
  <si>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</si>
  <si>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</si>
  <si>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</si>
  <si>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</si>
  <si>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</si>
  <si>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</si>
  <si>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</si>
  <si>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</si>
  <si>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</si>
  <si>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</si>
  <si>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</si>
  <si>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</si>
  <si>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</si>
  <si>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</si>
  <si>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</si>
  <si>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</si>
  <si>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</si>
  <si>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</si>
  <si>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</si>
  <si>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</si>
  <si>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</si>
  <si>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</si>
  <si>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</si>
  <si>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</si>
  <si>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</si>
  <si>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</si>
  <si>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</si>
  <si>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</si>
  <si>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</si>
  <si>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</si>
  <si>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</si>
  <si>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</si>
  <si>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</si>
  <si>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</si>
  <si>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</si>
  <si>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</si>
  <si>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</si>
  <si>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</si>
  <si>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</si>
  <si>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</si>
  <si>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</si>
  <si>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</si>
  <si>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</si>
  <si>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</si>
  <si>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</si>
  <si>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</si>
  <si>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</si>
  <si>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</si>
  <si>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</si>
  <si>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</si>
  <si>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</si>
  <si>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</si>
  <si>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</si>
  <si>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</si>
  <si>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</si>
  <si>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</si>
  <si>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</si>
  <si>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</si>
  <si>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</si>
  <si>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</si>
  <si>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</si>
  <si>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</si>
  <si>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</si>
  <si>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</si>
  <si>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</si>
  <si>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</si>
  <si>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</si>
  <si>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</si>
  <si>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</si>
  <si>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</si>
  <si>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</si>
  <si>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</si>
  <si>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</si>
  <si>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</si>
  <si>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</si>
  <si>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</si>
  <si>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</si>
  <si>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</si>
  <si>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</si>
  <si>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</si>
  <si>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</si>
  <si>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</si>
  <si>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</si>
  <si>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</si>
  <si>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</si>
  <si>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</si>
  <si>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</si>
  <si>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</si>
  <si>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</si>
  <si>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</si>
  <si>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</si>
  <si>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</si>
  <si>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</si>
  <si>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</si>
  <si>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</si>
  <si>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</si>
  <si>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</si>
  <si>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</si>
  <si>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</si>
  <si>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</si>
  <si>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</si>
  <si>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</si>
  <si>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</si>
  <si>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</si>
  <si>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</si>
  <si>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</si>
  <si>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</si>
  <si>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</si>
  <si>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</si>
  <si>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</si>
  <si>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</si>
  <si>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</si>
  <si>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</si>
  <si>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</si>
  <si>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</si>
  <si>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</si>
  <si>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</si>
  <si>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</si>
  <si>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</si>
  <si>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</si>
  <si>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</si>
  <si>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</si>
  <si>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</si>
  <si>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</si>
  <si>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</si>
  <si>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</si>
  <si>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</si>
  <si>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</si>
  <si>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</si>
  <si>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</si>
  <si>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</si>
  <si>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</si>
  <si>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</si>
  <si>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</si>
  <si>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</si>
  <si>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</si>
  <si>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</si>
  <si>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</si>
  <si>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</si>
  <si>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</si>
  <si>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</si>
  <si>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</si>
  <si>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</si>
  <si>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</si>
  <si>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</si>
  <si>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</si>
  <si>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</si>
  <si>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</si>
  <si>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</si>
  <si>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</si>
  <si>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</si>
  <si>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</si>
  <si>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</si>
  <si>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</si>
  <si>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</si>
  <si>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</si>
  <si>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</si>
  <si>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</si>
  <si>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</si>
  <si>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</si>
  <si>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</si>
  <si>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</si>
  <si>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</si>
  <si>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</si>
  <si>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</si>
  <si>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</si>
  <si>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</si>
  <si>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</si>
  <si>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</si>
  <si>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</si>
  <si>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</si>
  <si>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</si>
  <si>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</si>
  <si>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</si>
  <si>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</si>
  <si>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</si>
  <si>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</si>
  <si>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</si>
  <si>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</si>
  <si>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</si>
  <si>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</si>
  <si>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</si>
  <si>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</si>
  <si>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</si>
  <si>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</si>
  <si>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</si>
  <si>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</si>
  <si>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</si>
  <si>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</si>
  <si>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</si>
  <si>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</si>
  <si>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</si>
  <si>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</si>
  <si>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</si>
  <si>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</si>
  <si>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</si>
  <si>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</si>
  <si>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</si>
  <si>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</si>
  <si>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</si>
  <si>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</si>
  <si>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</si>
  <si>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</si>
  <si>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</si>
  <si>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</si>
  <si>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</si>
  <si>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</si>
  <si>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</si>
  <si>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</si>
  <si>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</si>
  <si>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</si>
  <si>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</si>
  <si>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</si>
  <si>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</si>
  <si>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</si>
  <si>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</si>
  <si>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</si>
  <si>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</si>
  <si>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</si>
  <si>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</si>
  <si>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</si>
  <si>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</si>
  <si>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</si>
  <si>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</si>
  <si>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</si>
  <si>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</si>
  <si>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</si>
  <si>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</si>
  <si>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</si>
  <si>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</si>
  <si>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</si>
  <si>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</si>
  <si>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</si>
  <si>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</si>
  <si>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</si>
  <si>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</si>
  <si>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</si>
  <si>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</si>
  <si>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</si>
  <si>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</si>
  <si>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</si>
  <si>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</si>
  <si>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</si>
  <si>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엽산</t>
    <phoneticPr fontId="1" type="noConversion"/>
  </si>
  <si>
    <t>염소</t>
    <phoneticPr fontId="1" type="noConversion"/>
  </si>
  <si>
    <t>섭취량</t>
    <phoneticPr fontId="1" type="noConversion"/>
  </si>
  <si>
    <t>철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</si>
  <si>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</si>
  <si>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</si>
  <si>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</si>
  <si>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</si>
  <si>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</si>
  <si>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</si>
  <si>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</si>
  <si>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</si>
  <si>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</si>
  <si>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</si>
  <si>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</si>
  <si>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</si>
  <si>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</si>
  <si>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</si>
  <si>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</si>
  <si>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</si>
  <si>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</si>
  <si>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</si>
  <si>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</si>
  <si>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</si>
  <si>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</si>
  <si>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</si>
  <si>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</si>
  <si>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몰리브덴(ug/일)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</si>
  <si>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</si>
  <si>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</si>
  <si>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</si>
  <si>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</si>
  <si>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</si>
  <si>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</si>
  <si>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권장섭취량</t>
    <phoneticPr fontId="1" type="noConversion"/>
  </si>
  <si>
    <t>엽산(μg DFE/일)</t>
    <phoneticPr fontId="1" type="noConversion"/>
  </si>
  <si>
    <t>미량 무기질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</si>
  <si>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</si>
  <si>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</si>
  <si>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</si>
  <si>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</si>
  <si>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</si>
  <si>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</si>
  <si>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</si>
  <si>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</si>
  <si>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</si>
  <si>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리보플라빈</t>
    <phoneticPr fontId="1" type="noConversion"/>
  </si>
  <si>
    <t>비타민B6</t>
    <phoneticPr fontId="1" type="noConversion"/>
  </si>
  <si>
    <t>인</t>
    <phoneticPr fontId="1" type="noConversion"/>
  </si>
  <si>
    <t>아연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</si>
  <si>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</si>
  <si>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</si>
  <si>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</si>
  <si>
    <t>(설문지 : FFQ 95문항 설문지, 사용자 : 김길주, ID : H1310286)</t>
  </si>
  <si>
    <t>2023년 06월 07일 15:10:52</t>
  </si>
  <si>
    <t>H1310286</t>
  </si>
  <si>
    <t>김길주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</si>
</sst>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62.955306999999998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2992"/>
        <c:axId val="806714168"/>
      </c:barChart>
      <c:catAx>
        <c:axId val="80671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4168"/>
        <c:crosses val="autoZero"/>
        <c:auto val="1"/>
        <c:lblAlgn val="ctr"/>
        <c:lblOffset val="100"/>
        <c:noMultiLvlLbl val="0"/>
      </c:catAx>
      <c:valAx>
        <c:axId val="80671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1.7641887999999999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91776"/>
        <c:axId val="812389032"/>
      </c:barChart>
      <c:catAx>
        <c:axId val="8123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032"/>
        <c:crosses val="autoZero"/>
        <c:auto val="1"/>
        <c:lblAlgn val="ctr"/>
        <c:lblOffset val="100"/>
        <c:noMultiLvlLbl val="0"/>
      </c:catAx>
      <c:valAx>
        <c:axId val="81238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0.50894280000000003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7856"/>
        <c:axId val="812389816"/>
      </c:barChart>
      <c:catAx>
        <c:axId val="8123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816"/>
        <c:crosses val="autoZero"/>
        <c:auto val="1"/>
        <c:lblAlgn val="ctr"/>
        <c:lblOffset val="100"/>
        <c:noMultiLvlLbl val="0"/>
      </c:catAx>
      <c:valAx>
        <c:axId val="81238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1172.4846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90992"/>
        <c:axId val="806714952"/>
      </c:barChart>
      <c:catAx>
        <c:axId val="81239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4952"/>
        <c:crosses val="autoZero"/>
        <c:auto val="1"/>
        <c:lblAlgn val="ctr"/>
        <c:lblOffset val="100"/>
        <c:noMultiLvlLbl val="0"/>
      </c:catAx>
      <c:valAx>
        <c:axId val="80671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9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2415.2905000000001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2208"/>
        <c:axId val="806715736"/>
      </c:barChart>
      <c:catAx>
        <c:axId val="80671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5736"/>
        <c:crosses val="autoZero"/>
        <c:auto val="1"/>
        <c:lblAlgn val="ctr"/>
        <c:lblOffset val="100"/>
        <c:noMultiLvlLbl val="0"/>
      </c:catAx>
      <c:valAx>
        <c:axId val="806715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82.108059999999995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4784"/>
        <c:axId val="811991448"/>
      </c:barChart>
      <c:catAx>
        <c:axId val="8119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1448"/>
        <c:crosses val="autoZero"/>
        <c:auto val="1"/>
        <c:lblAlgn val="ctr"/>
        <c:lblOffset val="100"/>
        <c:noMultiLvlLbl val="0"/>
      </c:catAx>
      <c:valAx>
        <c:axId val="8119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127.87770999999999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91840"/>
        <c:axId val="811992232"/>
      </c:barChart>
      <c:catAx>
        <c:axId val="8119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2232"/>
        <c:crosses val="autoZero"/>
        <c:auto val="1"/>
        <c:lblAlgn val="ctr"/>
        <c:lblOffset val="100"/>
        <c:noMultiLvlLbl val="0"/>
      </c:catAx>
      <c:valAx>
        <c:axId val="8119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11.183149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9880"/>
        <c:axId val="811989488"/>
      </c:barChart>
      <c:catAx>
        <c:axId val="81198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9488"/>
        <c:crosses val="autoZero"/>
        <c:auto val="1"/>
        <c:lblAlgn val="ctr"/>
        <c:lblOffset val="100"/>
        <c:noMultiLvlLbl val="0"/>
      </c:catAx>
      <c:valAx>
        <c:axId val="81198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699.59813999999994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5176"/>
        <c:axId val="811985960"/>
      </c:barChart>
      <c:catAx>
        <c:axId val="8119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5960"/>
        <c:crosses val="autoZero"/>
        <c:auto val="1"/>
        <c:lblAlgn val="ctr"/>
        <c:lblOffset val="100"/>
        <c:noMultiLvlLbl val="0"/>
      </c:catAx>
      <c:valAx>
        <c:axId val="811985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7.3002465000000002E-2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5568"/>
        <c:axId val="811991056"/>
      </c:barChart>
      <c:catAx>
        <c:axId val="8119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1056"/>
        <c:crosses val="autoZero"/>
        <c:auto val="1"/>
        <c:lblAlgn val="ctr"/>
        <c:lblOffset val="100"/>
        <c:noMultiLvlLbl val="0"/>
      </c:catAx>
      <c:valAx>
        <c:axId val="81199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4.2456512000000002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6352"/>
        <c:axId val="811987136"/>
      </c:barChart>
      <c:catAx>
        <c:axId val="81198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7136"/>
        <c:crosses val="autoZero"/>
        <c:auto val="1"/>
        <c:lblAlgn val="ctr"/>
        <c:lblOffset val="100"/>
        <c:noMultiLvlLbl val="0"/>
      </c:catAx>
      <c:valAx>
        <c:axId val="81198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20.481667999999999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08288"/>
        <c:axId val="806711424"/>
      </c:barChart>
      <c:catAx>
        <c:axId val="80670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1424"/>
        <c:crosses val="autoZero"/>
        <c:auto val="1"/>
        <c:lblAlgn val="ctr"/>
        <c:lblOffset val="100"/>
        <c:noMultiLvlLbl val="0"/>
      </c:catAx>
      <c:valAx>
        <c:axId val="80671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281.54755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8312"/>
        <c:axId val="881812520"/>
      </c:barChart>
      <c:catAx>
        <c:axId val="8119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520"/>
        <c:crosses val="autoZero"/>
        <c:auto val="1"/>
        <c:lblAlgn val="ctr"/>
        <c:lblOffset val="100"/>
        <c:noMultiLvlLbl val="0"/>
      </c:catAx>
      <c:valAx>
        <c:axId val="8818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82.634280000000004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09384"/>
        <c:axId val="881813304"/>
      </c:barChart>
      <c:catAx>
        <c:axId val="88180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3304"/>
        <c:crosses val="autoZero"/>
        <c:auto val="1"/>
        <c:lblAlgn val="ctr"/>
        <c:lblOffset val="100"/>
        <c:noMultiLvlLbl val="0"/>
      </c:catAx>
      <c:valAx>
        <c:axId val="88181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2.7610000000000001</c:v>
                </c:pt>
                <c:pt idx="1">
                  <c:v>8.3689999999999998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814088"/>
        <c:axId val="881814872"/>
      </c:barChart>
      <c:catAx>
        <c:axId val="88181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4872"/>
        <c:crosses val="autoZero"/>
        <c:auto val="1"/>
        <c:lblAlgn val="ctr"/>
        <c:lblOffset val="100"/>
        <c:noMultiLvlLbl val="0"/>
      </c:catAx>
      <c:valAx>
        <c:axId val="88181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6.9982886000000004</c:v>
                </c:pt>
                <c:pt idx="1">
                  <c:v>8.2338190000000004</c:v>
                </c:pt>
                <c:pt idx="2">
                  <c:v>9.2831449999999993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353.7962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3696"/>
        <c:axId val="881807816"/>
      </c:barChart>
      <c:catAx>
        <c:axId val="8818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7816"/>
        <c:crosses val="autoZero"/>
        <c:auto val="1"/>
        <c:lblAlgn val="ctr"/>
        <c:lblOffset val="100"/>
        <c:noMultiLvlLbl val="0"/>
      </c:catAx>
      <c:valAx>
        <c:axId val="88180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12.963039999999999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08992"/>
        <c:axId val="881809776"/>
      </c:barChart>
      <c:catAx>
        <c:axId val="8818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9776"/>
        <c:crosses val="autoZero"/>
        <c:auto val="1"/>
        <c:lblAlgn val="ctr"/>
        <c:lblOffset val="100"/>
        <c:noMultiLvlLbl val="0"/>
      </c:catAx>
      <c:valAx>
        <c:axId val="88180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79.777000000000001</c:v>
                </c:pt>
                <c:pt idx="1">
                  <c:v>6.5209999999999999</c:v>
                </c:pt>
                <c:pt idx="2">
                  <c:v>13.702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810560"/>
        <c:axId val="881812128"/>
      </c:barChart>
      <c:catAx>
        <c:axId val="8818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128"/>
        <c:crosses val="autoZero"/>
        <c:auto val="1"/>
        <c:lblAlgn val="ctr"/>
        <c:lblOffset val="100"/>
        <c:noMultiLvlLbl val="0"/>
      </c:catAx>
      <c:valAx>
        <c:axId val="88181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2143.3337000000001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1344"/>
        <c:axId val="881812912"/>
      </c:barChart>
      <c:catAx>
        <c:axId val="88181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912"/>
        <c:crosses val="autoZero"/>
        <c:auto val="1"/>
        <c:lblAlgn val="ctr"/>
        <c:lblOffset val="100"/>
        <c:noMultiLvlLbl val="0"/>
      </c:catAx>
      <c:valAx>
        <c:axId val="88181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70.872630000000001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456"/>
        <c:axId val="867422104"/>
      </c:barChart>
      <c:catAx>
        <c:axId val="86742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2104"/>
        <c:crosses val="autoZero"/>
        <c:auto val="1"/>
        <c:lblAlgn val="ctr"/>
        <c:lblOffset val="100"/>
        <c:noMultiLvlLbl val="0"/>
      </c:catAx>
      <c:valAx>
        <c:axId val="867422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425.16574000000003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848"/>
        <c:axId val="867425240"/>
      </c:barChart>
      <c:catAx>
        <c:axId val="8674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5240"/>
        <c:crosses val="autoZero"/>
        <c:auto val="1"/>
        <c:lblAlgn val="ctr"/>
        <c:lblOffset val="100"/>
        <c:noMultiLvlLbl val="0"/>
      </c:catAx>
      <c:valAx>
        <c:axId val="86742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2.0177314000000002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0640"/>
        <c:axId val="806709072"/>
      </c:barChart>
      <c:catAx>
        <c:axId val="80671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09072"/>
        <c:crosses val="autoZero"/>
        <c:auto val="1"/>
        <c:lblAlgn val="ctr"/>
        <c:lblOffset val="100"/>
        <c:noMultiLvlLbl val="0"/>
      </c:catAx>
      <c:valAx>
        <c:axId val="80670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3679.5441999999998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064"/>
        <c:axId val="867419360"/>
      </c:barChart>
      <c:catAx>
        <c:axId val="8674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19360"/>
        <c:crosses val="autoZero"/>
        <c:auto val="1"/>
        <c:lblAlgn val="ctr"/>
        <c:lblOffset val="100"/>
        <c:noMultiLvlLbl val="0"/>
      </c:catAx>
      <c:valAx>
        <c:axId val="867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13.386385000000001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19752"/>
        <c:axId val="867422888"/>
      </c:barChart>
      <c:catAx>
        <c:axId val="86741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2888"/>
        <c:crosses val="autoZero"/>
        <c:auto val="1"/>
        <c:lblAlgn val="ctr"/>
        <c:lblOffset val="100"/>
        <c:noMultiLvlLbl val="0"/>
      </c:catAx>
      <c:valAx>
        <c:axId val="86742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1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1.4200988999999999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2496"/>
        <c:axId val="867425632"/>
      </c:barChart>
      <c:catAx>
        <c:axId val="8674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5632"/>
        <c:crosses val="autoZero"/>
        <c:auto val="1"/>
        <c:lblAlgn val="ctr"/>
        <c:lblOffset val="100"/>
        <c:noMultiLvlLbl val="0"/>
      </c:catAx>
      <c:valAx>
        <c:axId val="86742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211.38155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3776"/>
        <c:axId val="806712600"/>
      </c:barChart>
      <c:catAx>
        <c:axId val="80671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2600"/>
        <c:crosses val="autoZero"/>
        <c:auto val="1"/>
        <c:lblAlgn val="ctr"/>
        <c:lblOffset val="100"/>
        <c:noMultiLvlLbl val="0"/>
      </c:catAx>
      <c:valAx>
        <c:axId val="80671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1.0477401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09464"/>
        <c:axId val="806710248"/>
      </c:barChart>
      <c:catAx>
        <c:axId val="80670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0248"/>
        <c:crosses val="autoZero"/>
        <c:auto val="1"/>
        <c:lblAlgn val="ctr"/>
        <c:lblOffset val="100"/>
        <c:noMultiLvlLbl val="0"/>
      </c:catAx>
      <c:valAx>
        <c:axId val="80671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0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14.828080999999999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4328"/>
        <c:axId val="812390600"/>
      </c:barChart>
      <c:catAx>
        <c:axId val="81238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90600"/>
        <c:crosses val="autoZero"/>
        <c:auto val="1"/>
        <c:lblAlgn val="ctr"/>
        <c:lblOffset val="100"/>
        <c:noMultiLvlLbl val="0"/>
      </c:catAx>
      <c:valAx>
        <c:axId val="81239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1.4200988999999999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5896"/>
        <c:axId val="812389424"/>
      </c:barChart>
      <c:catAx>
        <c:axId val="8123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424"/>
        <c:crosses val="autoZero"/>
        <c:auto val="1"/>
        <c:lblAlgn val="ctr"/>
        <c:lblOffset val="100"/>
        <c:noMultiLvlLbl val="0"/>
      </c:catAx>
      <c:valAx>
        <c:axId val="81238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407.77465999999998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6288"/>
        <c:axId val="812386680"/>
      </c:barChart>
      <c:catAx>
        <c:axId val="8123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6680"/>
        <c:crosses val="autoZero"/>
        <c:auto val="1"/>
        <c:lblAlgn val="ctr"/>
        <c:lblOffset val="100"/>
        <c:noMultiLvlLbl val="0"/>
      </c:catAx>
      <c:valAx>
        <c:axId val="8123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9.4465470000000007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8248"/>
        <c:axId val="812388640"/>
      </c:barChart>
      <c:catAx>
        <c:axId val="8123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8640"/>
        <c:crosses val="autoZero"/>
        <c:auto val="1"/>
        <c:lblAlgn val="ctr"/>
        <c:lblOffset val="100"/>
        <c:noMultiLvlLbl val="0"/>
      </c:catAx>
      <c:valAx>
        <c:axId val="81238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김길주, ID : H1310286)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07일 15:10:52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2143.3337000000001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62.955306999999998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20.481667999999999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79.777000000000001</v>
      </c>
      <c r="G8" s="59">
        <f>'DRIs DATA 입력'!G8</f>
        <v>6.5209999999999999</v>
      </c>
      <c r="H8" s="59">
        <f>'DRIs DATA 입력'!H8</f>
        <v>13.702</v>
      </c>
      <c r="I8" s="46"/>
      <c r="J8" s="59" t="s">
        <v>216</v>
      </c>
      <c r="K8" s="59">
        <f>'DRIs DATA 입력'!K8</f>
        <v>2.7610000000000001</v>
      </c>
      <c r="L8" s="59">
        <f>'DRIs DATA 입력'!L8</f>
        <v>8.3689999999999998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353.7962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12.963039999999999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2.0177314000000002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211.38155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70.872630000000001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1.4007775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1.0477401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14.828080999999999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1.4200988999999999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407.77465999999998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9.4465470000000007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1.7641887999999999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0.50894280000000003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425.16574000000003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1172.4846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3679.5441999999998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2415.2905000000001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82.108059999999995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127.87770999999999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13.386385000000001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11.183149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699.59813999999994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7.3002465000000002E-2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4.2456512000000002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281.54755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82.634280000000004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308</v>
      </c>
      <c r="B1" s="61" t="s">
        <v>333</v>
      </c>
      <c r="G1" s="62" t="s">
        <v>317</v>
      </c>
      <c r="H1" s="61" t="s">
        <v>334</v>
      </c>
    </row>
    <row r="3" spans="1:27" x14ac:dyDescent="0.3">
      <c r="A3" s="71" t="s">
        <v>318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277</v>
      </c>
      <c r="F4" s="67"/>
      <c r="G4" s="67"/>
      <c r="H4" s="68"/>
      <c r="J4" s="66" t="s">
        <v>319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282</v>
      </c>
      <c r="E5" s="65"/>
      <c r="F5" s="65" t="s">
        <v>50</v>
      </c>
      <c r="G5" s="65" t="s">
        <v>289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290</v>
      </c>
      <c r="P5" s="65" t="s">
        <v>314</v>
      </c>
      <c r="Q5" s="65" t="s">
        <v>310</v>
      </c>
      <c r="R5" s="65" t="s">
        <v>278</v>
      </c>
      <c r="S5" s="65" t="s">
        <v>282</v>
      </c>
      <c r="U5" s="65"/>
      <c r="V5" s="65" t="s">
        <v>290</v>
      </c>
      <c r="W5" s="65" t="s">
        <v>314</v>
      </c>
      <c r="X5" s="65" t="s">
        <v>310</v>
      </c>
      <c r="Y5" s="65" t="s">
        <v>278</v>
      </c>
      <c r="Z5" s="65" t="s">
        <v>282</v>
      </c>
    </row>
    <row r="6" spans="1:27" x14ac:dyDescent="0.3">
      <c r="A6" s="65" t="s">
        <v>287</v>
      </c>
      <c r="B6" s="65">
        <v>2000</v>
      </c>
      <c r="C6" s="65">
        <v>2143.3337000000001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322</v>
      </c>
      <c r="O6" s="65">
        <v>45</v>
      </c>
      <c r="P6" s="65">
        <v>55</v>
      </c>
      <c r="Q6" s="65">
        <v>0</v>
      </c>
      <c r="R6" s="65">
        <v>0</v>
      </c>
      <c r="S6" s="65">
        <v>62.955306999999998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20.481667999999999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311</v>
      </c>
      <c r="F8" s="65">
        <v>79.777000000000001</v>
      </c>
      <c r="G8" s="65">
        <v>6.5209999999999999</v>
      </c>
      <c r="H8" s="65">
        <v>13.702</v>
      </c>
      <c r="J8" s="65" t="s">
        <v>311</v>
      </c>
      <c r="K8" s="65">
        <v>2.7610000000000001</v>
      </c>
      <c r="L8" s="65">
        <v>8.3689999999999998</v>
      </c>
    </row>
    <row r="13" spans="1:27" x14ac:dyDescent="0.3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325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314</v>
      </c>
      <c r="D15" s="65" t="s">
        <v>310</v>
      </c>
      <c r="E15" s="65" t="s">
        <v>278</v>
      </c>
      <c r="F15" s="65" t="s">
        <v>282</v>
      </c>
      <c r="H15" s="65"/>
      <c r="I15" s="65" t="s">
        <v>290</v>
      </c>
      <c r="J15" s="65" t="s">
        <v>314</v>
      </c>
      <c r="K15" s="65" t="s">
        <v>310</v>
      </c>
      <c r="L15" s="65" t="s">
        <v>278</v>
      </c>
      <c r="M15" s="65" t="s">
        <v>282</v>
      </c>
      <c r="O15" s="65"/>
      <c r="P15" s="65" t="s">
        <v>290</v>
      </c>
      <c r="Q15" s="65" t="s">
        <v>314</v>
      </c>
      <c r="R15" s="65" t="s">
        <v>310</v>
      </c>
      <c r="S15" s="65" t="s">
        <v>278</v>
      </c>
      <c r="T15" s="65" t="s">
        <v>282</v>
      </c>
      <c r="V15" s="65"/>
      <c r="W15" s="65" t="s">
        <v>290</v>
      </c>
      <c r="X15" s="65" t="s">
        <v>314</v>
      </c>
      <c r="Y15" s="65" t="s">
        <v>310</v>
      </c>
      <c r="Z15" s="65" t="s">
        <v>278</v>
      </c>
      <c r="AA15" s="65" t="s">
        <v>282</v>
      </c>
    </row>
    <row r="16" spans="1:27" x14ac:dyDescent="0.3">
      <c r="A16" s="65" t="s">
        <v>294</v>
      </c>
      <c r="B16" s="65">
        <v>500</v>
      </c>
      <c r="C16" s="65">
        <v>700</v>
      </c>
      <c r="D16" s="65">
        <v>0</v>
      </c>
      <c r="E16" s="65">
        <v>3000</v>
      </c>
      <c r="F16" s="65">
        <v>353.7962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12.963039999999999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2.0177314000000002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211.38155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326</v>
      </c>
      <c r="P24" s="69"/>
      <c r="Q24" s="69"/>
      <c r="R24" s="69"/>
      <c r="S24" s="69"/>
      <c r="T24" s="69"/>
      <c r="V24" s="69" t="s">
        <v>279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280</v>
      </c>
      <c r="AK24" s="69"/>
      <c r="AL24" s="69"/>
      <c r="AM24" s="69"/>
      <c r="AN24" s="69"/>
      <c r="AO24" s="69"/>
      <c r="AQ24" s="69" t="s">
        <v>298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300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314</v>
      </c>
      <c r="D25" s="65" t="s">
        <v>310</v>
      </c>
      <c r="E25" s="65" t="s">
        <v>278</v>
      </c>
      <c r="F25" s="65" t="s">
        <v>282</v>
      </c>
      <c r="H25" s="65"/>
      <c r="I25" s="65" t="s">
        <v>290</v>
      </c>
      <c r="J25" s="65" t="s">
        <v>314</v>
      </c>
      <c r="K25" s="65" t="s">
        <v>310</v>
      </c>
      <c r="L25" s="65" t="s">
        <v>278</v>
      </c>
      <c r="M25" s="65" t="s">
        <v>282</v>
      </c>
      <c r="O25" s="65"/>
      <c r="P25" s="65" t="s">
        <v>290</v>
      </c>
      <c r="Q25" s="65" t="s">
        <v>314</v>
      </c>
      <c r="R25" s="65" t="s">
        <v>310</v>
      </c>
      <c r="S25" s="65" t="s">
        <v>278</v>
      </c>
      <c r="T25" s="65" t="s">
        <v>282</v>
      </c>
      <c r="V25" s="65"/>
      <c r="W25" s="65" t="s">
        <v>290</v>
      </c>
      <c r="X25" s="65" t="s">
        <v>314</v>
      </c>
      <c r="Y25" s="65" t="s">
        <v>310</v>
      </c>
      <c r="Z25" s="65" t="s">
        <v>278</v>
      </c>
      <c r="AA25" s="65" t="s">
        <v>282</v>
      </c>
      <c r="AC25" s="65"/>
      <c r="AD25" s="65" t="s">
        <v>290</v>
      </c>
      <c r="AE25" s="65" t="s">
        <v>314</v>
      </c>
      <c r="AF25" s="65" t="s">
        <v>310</v>
      </c>
      <c r="AG25" s="65" t="s">
        <v>278</v>
      </c>
      <c r="AH25" s="65" t="s">
        <v>282</v>
      </c>
      <c r="AJ25" s="65"/>
      <c r="AK25" s="65" t="s">
        <v>290</v>
      </c>
      <c r="AL25" s="65" t="s">
        <v>314</v>
      </c>
      <c r="AM25" s="65" t="s">
        <v>310</v>
      </c>
      <c r="AN25" s="65" t="s">
        <v>278</v>
      </c>
      <c r="AO25" s="65" t="s">
        <v>282</v>
      </c>
      <c r="AQ25" s="65"/>
      <c r="AR25" s="65" t="s">
        <v>290</v>
      </c>
      <c r="AS25" s="65" t="s">
        <v>314</v>
      </c>
      <c r="AT25" s="65" t="s">
        <v>310</v>
      </c>
      <c r="AU25" s="65" t="s">
        <v>278</v>
      </c>
      <c r="AV25" s="65" t="s">
        <v>282</v>
      </c>
      <c r="AX25" s="65"/>
      <c r="AY25" s="65" t="s">
        <v>290</v>
      </c>
      <c r="AZ25" s="65" t="s">
        <v>314</v>
      </c>
      <c r="BA25" s="65" t="s">
        <v>310</v>
      </c>
      <c r="BB25" s="65" t="s">
        <v>278</v>
      </c>
      <c r="BC25" s="65" t="s">
        <v>282</v>
      </c>
      <c r="BE25" s="65"/>
      <c r="BF25" s="65" t="s">
        <v>290</v>
      </c>
      <c r="BG25" s="65" t="s">
        <v>314</v>
      </c>
      <c r="BH25" s="65" t="s">
        <v>310</v>
      </c>
      <c r="BI25" s="65" t="s">
        <v>278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70.872630000000001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1.4007775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1.0477401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14.828080999999999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1.4200988999999999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407.77465999999998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9.4465470000000007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1.7641887999999999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0.50894280000000003</v>
      </c>
    </row>
    <row r="33" spans="1:68" x14ac:dyDescent="0.3">
      <c r="A33" s="70" t="s">
        <v>301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302</v>
      </c>
      <c r="W34" s="69"/>
      <c r="X34" s="69"/>
      <c r="Y34" s="69"/>
      <c r="Z34" s="69"/>
      <c r="AA34" s="69"/>
      <c r="AC34" s="69" t="s">
        <v>281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314</v>
      </c>
      <c r="D35" s="65" t="s">
        <v>310</v>
      </c>
      <c r="E35" s="65" t="s">
        <v>278</v>
      </c>
      <c r="F35" s="65" t="s">
        <v>282</v>
      </c>
      <c r="H35" s="65"/>
      <c r="I35" s="65" t="s">
        <v>290</v>
      </c>
      <c r="J35" s="65" t="s">
        <v>314</v>
      </c>
      <c r="K35" s="65" t="s">
        <v>310</v>
      </c>
      <c r="L35" s="65" t="s">
        <v>278</v>
      </c>
      <c r="M35" s="65" t="s">
        <v>282</v>
      </c>
      <c r="O35" s="65"/>
      <c r="P35" s="65" t="s">
        <v>290</v>
      </c>
      <c r="Q35" s="65" t="s">
        <v>314</v>
      </c>
      <c r="R35" s="65" t="s">
        <v>310</v>
      </c>
      <c r="S35" s="65" t="s">
        <v>278</v>
      </c>
      <c r="T35" s="65" t="s">
        <v>282</v>
      </c>
      <c r="V35" s="65"/>
      <c r="W35" s="65" t="s">
        <v>290</v>
      </c>
      <c r="X35" s="65" t="s">
        <v>314</v>
      </c>
      <c r="Y35" s="65" t="s">
        <v>310</v>
      </c>
      <c r="Z35" s="65" t="s">
        <v>278</v>
      </c>
      <c r="AA35" s="65" t="s">
        <v>282</v>
      </c>
      <c r="AC35" s="65"/>
      <c r="AD35" s="65" t="s">
        <v>290</v>
      </c>
      <c r="AE35" s="65" t="s">
        <v>314</v>
      </c>
      <c r="AF35" s="65" t="s">
        <v>310</v>
      </c>
      <c r="AG35" s="65" t="s">
        <v>278</v>
      </c>
      <c r="AH35" s="65" t="s">
        <v>282</v>
      </c>
      <c r="AJ35" s="65"/>
      <c r="AK35" s="65" t="s">
        <v>290</v>
      </c>
      <c r="AL35" s="65" t="s">
        <v>314</v>
      </c>
      <c r="AM35" s="65" t="s">
        <v>310</v>
      </c>
      <c r="AN35" s="65" t="s">
        <v>278</v>
      </c>
      <c r="AO35" s="65" t="s">
        <v>282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425.16574000000003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1172.4846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3679.5441999999998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2415.2905000000001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82.108059999999995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127.87770999999999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283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305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284</v>
      </c>
      <c r="AK44" s="69"/>
      <c r="AL44" s="69"/>
      <c r="AM44" s="69"/>
      <c r="AN44" s="69"/>
      <c r="AO44" s="69"/>
      <c r="AQ44" s="69" t="s">
        <v>285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314</v>
      </c>
      <c r="D45" s="65" t="s">
        <v>310</v>
      </c>
      <c r="E45" s="65" t="s">
        <v>278</v>
      </c>
      <c r="F45" s="65" t="s">
        <v>282</v>
      </c>
      <c r="H45" s="65"/>
      <c r="I45" s="65" t="s">
        <v>290</v>
      </c>
      <c r="J45" s="65" t="s">
        <v>314</v>
      </c>
      <c r="K45" s="65" t="s">
        <v>310</v>
      </c>
      <c r="L45" s="65" t="s">
        <v>278</v>
      </c>
      <c r="M45" s="65" t="s">
        <v>282</v>
      </c>
      <c r="O45" s="65"/>
      <c r="P45" s="65" t="s">
        <v>290</v>
      </c>
      <c r="Q45" s="65" t="s">
        <v>314</v>
      </c>
      <c r="R45" s="65" t="s">
        <v>310</v>
      </c>
      <c r="S45" s="65" t="s">
        <v>278</v>
      </c>
      <c r="T45" s="65" t="s">
        <v>282</v>
      </c>
      <c r="V45" s="65"/>
      <c r="W45" s="65" t="s">
        <v>290</v>
      </c>
      <c r="X45" s="65" t="s">
        <v>314</v>
      </c>
      <c r="Y45" s="65" t="s">
        <v>310</v>
      </c>
      <c r="Z45" s="65" t="s">
        <v>278</v>
      </c>
      <c r="AA45" s="65" t="s">
        <v>282</v>
      </c>
      <c r="AC45" s="65"/>
      <c r="AD45" s="65" t="s">
        <v>290</v>
      </c>
      <c r="AE45" s="65" t="s">
        <v>314</v>
      </c>
      <c r="AF45" s="65" t="s">
        <v>310</v>
      </c>
      <c r="AG45" s="65" t="s">
        <v>278</v>
      </c>
      <c r="AH45" s="65" t="s">
        <v>282</v>
      </c>
      <c r="AJ45" s="65"/>
      <c r="AK45" s="65" t="s">
        <v>290</v>
      </c>
      <c r="AL45" s="65" t="s">
        <v>314</v>
      </c>
      <c r="AM45" s="65" t="s">
        <v>310</v>
      </c>
      <c r="AN45" s="65" t="s">
        <v>278</v>
      </c>
      <c r="AO45" s="65" t="s">
        <v>282</v>
      </c>
      <c r="AQ45" s="65"/>
      <c r="AR45" s="65" t="s">
        <v>290</v>
      </c>
      <c r="AS45" s="65" t="s">
        <v>314</v>
      </c>
      <c r="AT45" s="65" t="s">
        <v>310</v>
      </c>
      <c r="AU45" s="65" t="s">
        <v>278</v>
      </c>
      <c r="AV45" s="65" t="s">
        <v>282</v>
      </c>
      <c r="AX45" s="65"/>
      <c r="AY45" s="65" t="s">
        <v>290</v>
      </c>
      <c r="AZ45" s="65" t="s">
        <v>314</v>
      </c>
      <c r="BA45" s="65" t="s">
        <v>310</v>
      </c>
      <c r="BB45" s="65" t="s">
        <v>278</v>
      </c>
      <c r="BC45" s="65" t="s">
        <v>282</v>
      </c>
      <c r="BE45" s="65"/>
      <c r="BF45" s="65" t="s">
        <v>290</v>
      </c>
      <c r="BG45" s="65" t="s">
        <v>314</v>
      </c>
      <c r="BH45" s="65" t="s">
        <v>310</v>
      </c>
      <c r="BI45" s="65" t="s">
        <v>278</v>
      </c>
      <c r="BJ45" s="65" t="s">
        <v>282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13.386385000000001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11.183149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699.59813999999994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7.3002465000000002E-2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4.2456512000000002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281.54755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82.634280000000004</v>
      </c>
      <c r="AX46" s="65" t="s">
        <v>307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8" sqref="D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75</v>
      </c>
      <c r="E2" s="61">
        <v>2143.3337000000001</v>
      </c>
      <c r="F2" s="61">
        <v>366.55065999999999</v>
      </c>
      <c r="G2" s="61">
        <v>29.961269999999999</v>
      </c>
      <c r="H2" s="61">
        <v>18.791681000000001</v>
      </c>
      <c r="I2" s="61">
        <v>11.169587</v>
      </c>
      <c r="J2" s="61">
        <v>62.955306999999998</v>
      </c>
      <c r="K2" s="61">
        <v>42.451205999999999</v>
      </c>
      <c r="L2" s="61">
        <v>20.504099</v>
      </c>
      <c r="M2" s="61">
        <v>20.481667999999999</v>
      </c>
      <c r="N2" s="61">
        <v>2.5646966</v>
      </c>
      <c r="O2" s="61">
        <v>9.1683109999999992</v>
      </c>
      <c r="P2" s="61">
        <v>732.37509999999997</v>
      </c>
      <c r="Q2" s="61">
        <v>18.046322</v>
      </c>
      <c r="R2" s="61">
        <v>353.7962</v>
      </c>
      <c r="S2" s="61">
        <v>53.070717000000002</v>
      </c>
      <c r="T2" s="61">
        <v>3608.7060000000001</v>
      </c>
      <c r="U2" s="61">
        <v>2.0177314000000002</v>
      </c>
      <c r="V2" s="61">
        <v>12.963039999999999</v>
      </c>
      <c r="W2" s="61">
        <v>211.38155</v>
      </c>
      <c r="X2" s="61">
        <v>70.872630000000001</v>
      </c>
      <c r="Y2" s="61">
        <v>1.4007775</v>
      </c>
      <c r="Z2" s="61">
        <v>1.0477401</v>
      </c>
      <c r="AA2" s="61">
        <v>14.828080999999999</v>
      </c>
      <c r="AB2" s="61">
        <v>1.4200988999999999</v>
      </c>
      <c r="AC2" s="61">
        <v>407.77465999999998</v>
      </c>
      <c r="AD2" s="61">
        <v>9.4465470000000007</v>
      </c>
      <c r="AE2" s="61">
        <v>1.7641887999999999</v>
      </c>
      <c r="AF2" s="61">
        <v>0.50894280000000003</v>
      </c>
      <c r="AG2" s="61">
        <v>425.16574000000003</v>
      </c>
      <c r="AH2" s="61">
        <v>264.11171999999999</v>
      </c>
      <c r="AI2" s="61">
        <v>161.05402000000001</v>
      </c>
      <c r="AJ2" s="61">
        <v>1172.4846</v>
      </c>
      <c r="AK2" s="61">
        <v>3679.5441999999998</v>
      </c>
      <c r="AL2" s="61">
        <v>82.108059999999995</v>
      </c>
      <c r="AM2" s="61">
        <v>2415.2905000000001</v>
      </c>
      <c r="AN2" s="61">
        <v>127.87770999999999</v>
      </c>
      <c r="AO2" s="61">
        <v>13.386385000000001</v>
      </c>
      <c r="AP2" s="61">
        <v>10.713687</v>
      </c>
      <c r="AQ2" s="61">
        <v>2.6726972999999998</v>
      </c>
      <c r="AR2" s="61">
        <v>11.183149</v>
      </c>
      <c r="AS2" s="61">
        <v>699.59813999999994</v>
      </c>
      <c r="AT2" s="61">
        <v>7.3002465000000002E-2</v>
      </c>
      <c r="AU2" s="61">
        <v>4.2456512000000002</v>
      </c>
      <c r="AV2" s="61">
        <v>281.54755</v>
      </c>
      <c r="AW2" s="61">
        <v>82.634280000000004</v>
      </c>
      <c r="AX2" s="61">
        <v>0.17059705999999999</v>
      </c>
      <c r="AY2" s="61">
        <v>0.71374090000000001</v>
      </c>
      <c r="AZ2" s="61">
        <v>152.32383999999999</v>
      </c>
      <c r="BA2" s="61">
        <v>24.519106000000001</v>
      </c>
      <c r="BB2" s="61">
        <v>6.9982886000000004</v>
      </c>
      <c r="BC2" s="61">
        <v>8.2338190000000004</v>
      </c>
      <c r="BD2" s="61">
        <v>9.2831449999999993</v>
      </c>
      <c r="BE2" s="61">
        <v>0.54653823000000001</v>
      </c>
      <c r="BF2" s="61">
        <v>3.2798276</v>
      </c>
      <c r="BG2" s="61">
        <v>1.3877448000000001E-3</v>
      </c>
      <c r="BH2" s="61">
        <v>1.1979149999999999E-2</v>
      </c>
      <c r="BI2" s="61">
        <v>9.4857770000000008E-3</v>
      </c>
      <c r="BJ2" s="61">
        <v>4.5121040000000001E-2</v>
      </c>
      <c r="BK2" s="61">
        <v>1.0674960000000001E-4</v>
      </c>
      <c r="BL2" s="61">
        <v>0.1151644</v>
      </c>
      <c r="BM2" s="61">
        <v>1.2196374999999999</v>
      </c>
      <c r="BN2" s="61">
        <v>0.2815976</v>
      </c>
      <c r="BO2" s="61">
        <v>21.4497</v>
      </c>
      <c r="BP2" s="61">
        <v>2.9592361</v>
      </c>
      <c r="BQ2" s="61">
        <v>6.1641539999999999</v>
      </c>
      <c r="BR2" s="61">
        <v>24.184249999999999</v>
      </c>
      <c r="BS2" s="61">
        <v>19.276945000000001</v>
      </c>
      <c r="BT2" s="61">
        <v>3.3646250000000002</v>
      </c>
      <c r="BU2" s="61">
        <v>6.1497938000000002E-2</v>
      </c>
      <c r="BV2" s="61">
        <v>2.5844572E-2</v>
      </c>
      <c r="BW2" s="61">
        <v>0.24267474999999999</v>
      </c>
      <c r="BX2" s="61">
        <v>0.64772580000000002</v>
      </c>
      <c r="BY2" s="61">
        <v>7.7645510000000001E-2</v>
      </c>
      <c r="BZ2" s="61">
        <v>7.5074289999999997E-4</v>
      </c>
      <c r="CA2" s="61">
        <v>0.40617657000000001</v>
      </c>
      <c r="CB2" s="61">
        <v>1.2643362E-2</v>
      </c>
      <c r="CC2" s="61">
        <v>0.16448620999999999</v>
      </c>
      <c r="CD2" s="61">
        <v>1.474788</v>
      </c>
      <c r="CE2" s="61">
        <v>3.7901619999999997E-2</v>
      </c>
      <c r="CF2" s="61">
        <v>0.14311662</v>
      </c>
      <c r="CG2" s="61">
        <v>2.4750000000000001E-7</v>
      </c>
      <c r="CH2" s="61">
        <v>3.3148877E-2</v>
      </c>
      <c r="CI2" s="61">
        <v>6.3705669999999997E-3</v>
      </c>
      <c r="CJ2" s="61">
        <v>3.1399995999999999</v>
      </c>
      <c r="CK2" s="61">
        <v>9.2951490000000008E-3</v>
      </c>
      <c r="CL2" s="61">
        <v>0.59204330000000005</v>
      </c>
      <c r="CM2" s="61">
        <v>1.2374647999999999</v>
      </c>
      <c r="CN2" s="61">
        <v>2194.9133000000002</v>
      </c>
      <c r="CO2" s="61">
        <v>3767.2885999999999</v>
      </c>
      <c r="CP2" s="61">
        <v>1630.5930000000001</v>
      </c>
      <c r="CQ2" s="61">
        <v>735.27495999999996</v>
      </c>
      <c r="CR2" s="61">
        <v>417.41059999999999</v>
      </c>
      <c r="CS2" s="61">
        <v>540.58259999999996</v>
      </c>
      <c r="CT2" s="61">
        <v>2127.4558000000002</v>
      </c>
      <c r="CU2" s="61">
        <v>1104.604</v>
      </c>
      <c r="CV2" s="61">
        <v>1737.2148</v>
      </c>
      <c r="CW2" s="61">
        <v>1146.8992000000001</v>
      </c>
      <c r="CX2" s="61">
        <v>348.17932000000002</v>
      </c>
      <c r="CY2" s="61">
        <v>3019.9315999999999</v>
      </c>
      <c r="CZ2" s="61">
        <v>1067.9867999999999</v>
      </c>
      <c r="DA2" s="61">
        <v>3051.4893000000002</v>
      </c>
      <c r="DB2" s="61">
        <v>3239.8510000000001</v>
      </c>
      <c r="DC2" s="61">
        <v>3900.6167</v>
      </c>
      <c r="DD2" s="61">
        <v>6007.2217000000001</v>
      </c>
      <c r="DE2" s="61">
        <v>1139.1249</v>
      </c>
      <c r="DF2" s="61">
        <v>3830.6466999999998</v>
      </c>
      <c r="DG2" s="61">
        <v>1395.2552000000001</v>
      </c>
      <c r="DH2" s="61">
        <v>96.364395000000002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24.519106000000001</v>
      </c>
      <c r="B6">
        <f>BB2</f>
        <v>6.9982886000000004</v>
      </c>
      <c r="C6">
        <f>BC2</f>
        <v>8.2338190000000004</v>
      </c>
      <c r="D6">
        <f>BD2</f>
        <v>9.2831449999999993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17603</v>
      </c>
      <c r="C2" s="56">
        <f ca="1">YEAR(TODAY())-YEAR(B2)+IF(TODAY()&gt;=DATE(YEAR(TODAY()),MONTH(B2),DAY(B2)),0,-1)</f>
        <v>75</v>
      </c>
      <c r="E2" s="52">
        <v>165.5</v>
      </c>
      <c r="F2" s="53" t="s">
        <v>39</v>
      </c>
      <c r="G2" s="52">
        <v>49.8</v>
      </c>
      <c r="H2" s="51" t="s">
        <v>41</v>
      </c>
      <c r="I2" s="72">
        <f>ROUND(G3/E3^2,1)</f>
        <v>18.2</v>
      </c>
    </row>
    <row r="3" spans="1:9" x14ac:dyDescent="0.3">
      <c r="E3" s="51">
        <f>E2/100</f>
        <v>1.655</v>
      </c>
      <c r="F3" s="51" t="s">
        <v>40</v>
      </c>
      <c r="G3" s="51">
        <f>G2</f>
        <v>49.8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김길주, ID : H1310286)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07일 15:10:52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7" sqref="Z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75</v>
      </c>
      <c r="G12" s="137"/>
      <c r="H12" s="137"/>
      <c r="I12" s="137"/>
      <c r="K12" s="128">
        <f>'개인정보 및 신체계측 입력'!E2</f>
        <v>165.5</v>
      </c>
      <c r="L12" s="129"/>
      <c r="M12" s="122">
        <f>'개인정보 및 신체계측 입력'!G2</f>
        <v>49.8</v>
      </c>
      <c r="N12" s="123"/>
      <c r="O12" s="118" t="s">
        <v>271</v>
      </c>
      <c r="P12" s="112"/>
      <c r="Q12" s="115">
        <f>'개인정보 및 신체계측 입력'!I2</f>
        <v>18.2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김길주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79.777000000000001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6.5209999999999999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13.702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8.4</v>
      </c>
      <c r="L72" s="36" t="s">
        <v>53</v>
      </c>
      <c r="M72" s="36">
        <f>ROUND('DRIs DATA'!K8,1)</f>
        <v>2.8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47.17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108.03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70.87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94.67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53.15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245.3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133.86000000000001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2023-06-07T06:16:46Z</dcterms:modified>
</cp:coreProperties>
</file>