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<sst xmlns="http://schemas.openxmlformats.org/spreadsheetml/2006/main" count="692" uniqueCount="352">
  <si>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</si>
  <si>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</si>
  <si>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</si>
  <si>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</si>
  <si>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</si>
  <si>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</si>
  <si>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</si>
  <si>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</si>
  <si>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</si>
  <si>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</si>
  <si>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</si>
  <si>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</si>
  <si>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</si>
  <si>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</si>
  <si>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</si>
  <si>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</si>
  <si>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</si>
  <si>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</si>
  <si>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</si>
  <si>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</si>
  <si>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</si>
  <si>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</si>
  <si>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</si>
  <si>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</si>
  <si>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</si>
  <si>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</si>
  <si>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</si>
  <si>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</si>
  <si>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</si>
  <si>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</si>
  <si>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</si>
  <si>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</si>
  <si>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</si>
  <si>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</si>
  <si>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</si>
  <si>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</si>
  <si>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</si>
  <si>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</si>
  <si>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</si>
  <si>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</si>
  <si>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</si>
  <si>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</si>
  <si>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</si>
  <si>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</si>
  <si>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</si>
  <si>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</si>
  <si>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</si>
  <si>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</si>
  <si>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</si>
  <si>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</si>
  <si>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</si>
  <si>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</si>
  <si>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</si>
  <si>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</si>
  <si>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</si>
  <si>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</si>
  <si>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</si>
  <si>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</si>
  <si>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</si>
  <si>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</si>
  <si>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</si>
  <si>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</si>
  <si>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</si>
  <si>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</si>
  <si>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</si>
  <si>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</si>
  <si>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</si>
  <si>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</si>
  <si>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</si>
  <si>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</si>
  <si>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</si>
  <si>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</si>
  <si>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</si>
  <si>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</si>
  <si>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</si>
  <si>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</si>
  <si>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</si>
  <si>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</si>
  <si>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</si>
  <si>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</si>
  <si>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</si>
  <si>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</si>
  <si>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</si>
  <si>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</si>
  <si>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</si>
  <si>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</si>
  <si>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</si>
  <si>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</si>
  <si>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</si>
  <si>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</si>
  <si>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</si>
  <si>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</si>
  <si>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</si>
  <si>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</si>
  <si>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</si>
  <si>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</si>
  <si>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</si>
  <si>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</si>
  <si>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</si>
  <si>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</si>
  <si>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</si>
  <si>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</si>
  <si>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</si>
  <si>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</si>
  <si>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</si>
  <si>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</si>
  <si>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</si>
  <si>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</si>
  <si>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</si>
  <si>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</si>
  <si>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</si>
  <si>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</si>
  <si>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</si>
  <si>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</si>
  <si>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</si>
  <si>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</si>
  <si>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</si>
  <si>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</si>
  <si>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</si>
  <si>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</si>
  <si>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</si>
  <si>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</si>
  <si>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</si>
  <si>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</si>
  <si>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</si>
  <si>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</si>
  <si>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</si>
  <si>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</si>
  <si>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</si>
  <si>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</si>
  <si>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</si>
  <si>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</si>
  <si>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</si>
  <si>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</si>
  <si>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</si>
  <si>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</si>
  <si>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</si>
  <si>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</si>
  <si>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</si>
  <si>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</si>
  <si>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</si>
  <si>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</si>
  <si>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</si>
  <si>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</si>
  <si>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</si>
  <si>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</si>
  <si>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</si>
  <si>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</si>
  <si>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</si>
  <si>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</si>
  <si>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</si>
  <si>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</si>
  <si>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</si>
  <si>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</si>
  <si>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</si>
  <si>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</si>
  <si>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</si>
  <si>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</si>
  <si>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</si>
  <si>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</si>
  <si>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</si>
  <si>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</si>
  <si>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</si>
  <si>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</si>
  <si>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</si>
  <si>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</si>
  <si>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</si>
  <si>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</si>
  <si>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</si>
  <si>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</si>
  <si>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</si>
  <si>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</si>
  <si>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</si>
  <si>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</si>
  <si>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</si>
  <si>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</si>
  <si>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</si>
  <si>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</si>
  <si>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</si>
  <si>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</si>
  <si>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</si>
  <si>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</si>
  <si>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</si>
  <si>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</si>
  <si>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</si>
  <si>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</si>
  <si>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</si>
  <si>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</si>
  <si>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</si>
  <si>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</si>
  <si>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</si>
  <si>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</si>
  <si>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</si>
  <si>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</si>
  <si>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</si>
  <si>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</si>
  <si>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</si>
  <si>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</si>
  <si>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</si>
  <si>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</si>
  <si>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</si>
  <si>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</si>
  <si>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</si>
  <si>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</si>
  <si>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</si>
  <si>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</si>
  <si>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</si>
  <si>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</si>
  <si>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</si>
  <si>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</si>
  <si>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</si>
  <si>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</si>
  <si>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</si>
  <si>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</si>
  <si>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</si>
  <si>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</si>
  <si>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</si>
  <si>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</si>
  <si>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</si>
  <si>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</si>
  <si>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</si>
  <si>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</si>
  <si>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</si>
  <si>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</si>
  <si>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</si>
  <si>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</si>
  <si>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</si>
  <si>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</si>
  <si>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</si>
  <si>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</si>
  <si>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</si>
  <si>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</si>
  <si>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</si>
  <si>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</si>
  <si>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</si>
  <si>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</si>
  <si>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</si>
  <si>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</si>
  <si>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</si>
  <si>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</si>
  <si>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</si>
  <si>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</si>
  <si>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</si>
  <si>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</si>
  <si>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</si>
  <si>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</si>
  <si>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</si>
  <si>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</si>
  <si>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</si>
  <si>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</si>
  <si>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</si>
  <si>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</si>
  <si>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</si>
  <si>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</si>
  <si>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</si>
  <si>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</si>
  <si>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</si>
  <si>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</si>
  <si>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</si>
  <si>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</si>
  <si>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</si>
  <si>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</si>
  <si>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</si>
  <si>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</si>
  <si>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</si>
  <si>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</si>
  <si>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</si>
  <si>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</si>
  <si>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</si>
  <si>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</si>
  <si>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</si>
  <si>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</si>
  <si>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</si>
  <si>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</si>
  <si>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</si>
  <si>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</si>
  <si>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</si>
  <si>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</si>
  <si>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</si>
  <si>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</si>
  <si>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섭취량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</si>
  <si>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</si>
  <si>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</si>
  <si>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</si>
  <si>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</si>
  <si>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</si>
  <si>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</si>
  <si>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</si>
  <si>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적정비율(최대)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</si>
  <si>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</si>
  <si>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</si>
  <si>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</si>
  <si>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</si>
  <si>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</si>
  <si>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</si>
  <si>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</si>
  <si>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불소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</si>
  <si>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</si>
  <si>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</si>
  <si>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</si>
  <si>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</si>
  <si>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</si>
  <si>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</si>
  <si>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</si>
  <si>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</si>
  <si>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출력시각</t>
    <phoneticPr fontId="1" type="noConversion"/>
  </si>
  <si>
    <t>다량영양소</t>
    <phoneticPr fontId="1" type="noConversion"/>
  </si>
  <si>
    <t>n-3불포화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</si>
  <si>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</si>
  <si>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</si>
  <si>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</si>
  <si>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비타민B6</t>
    <phoneticPr fontId="1" type="noConversion"/>
  </si>
  <si>
    <t>아연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</si>
  <si>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</si>
  <si>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</si>
  <si>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</si>
  <si>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H1310287</t>
  </si>
  <si>
    <t>신욱</t>
  </si>
  <si>
    <t>(설문지 : FFQ 95문항 설문지, 사용자 : 신욱, ID : H1310287)</t>
  </si>
  <si>
    <t>2023년 06월 07일 15:12:44</t>
  </si>
  <si>
    <t>불포화지방산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</si>
  <si>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</si>
  <si>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</si>
  <si>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</si>
  <si>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</si>
  <si>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</si>
  <si>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</si>
  <si>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</si>
  <si>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</si>
  <si>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</si>
  <si>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</si>
  <si>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</si>
  <si>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</si>
  <si>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</si>
  <si>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</si>
  <si>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</si>
  <si>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</si>
  <si>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</si>
  <si>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</si>
  <si>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</si>
  <si>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</si>
  <si>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</si>
  <si>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</si>
  <si>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권장섭취량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</si>
  <si>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</si>
  <si>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</si>
  <si>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</si>
  <si>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상한섭취량</t>
    <phoneticPr fontId="1" type="noConversion"/>
  </si>
  <si>
    <t>철</t>
    <phoneticPr fontId="1" type="noConversion"/>
  </si>
  <si>
    <t>구리</t>
    <phoneticPr fontId="1" type="noConversion"/>
  </si>
  <si>
    <t>몰리브덴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</si>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</sst>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79.866789999999995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992"/>
        <c:axId val="806714168"/>
      </c:barChart>
      <c:catAx>
        <c:axId val="80671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168"/>
        <c:crosses val="autoZero"/>
        <c:auto val="1"/>
        <c:lblAlgn val="ctr"/>
        <c:lblOffset val="100"/>
        <c:noMultiLvlLbl val="0"/>
      </c:catAx>
      <c:valAx>
        <c:axId val="80671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1.9376294999999999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1776"/>
        <c:axId val="812389032"/>
      </c:barChart>
      <c:catAx>
        <c:axId val="8123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032"/>
        <c:crosses val="autoZero"/>
        <c:auto val="1"/>
        <c:lblAlgn val="ctr"/>
        <c:lblOffset val="100"/>
        <c:noMultiLvlLbl val="0"/>
      </c:catAx>
      <c:valAx>
        <c:axId val="8123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2.2703218000000001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7856"/>
        <c:axId val="812389816"/>
      </c:barChart>
      <c:catAx>
        <c:axId val="8123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816"/>
        <c:crosses val="autoZero"/>
        <c:auto val="1"/>
        <c:lblAlgn val="ctr"/>
        <c:lblOffset val="100"/>
        <c:noMultiLvlLbl val="0"/>
      </c:catAx>
      <c:valAx>
        <c:axId val="8123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1318.0823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0992"/>
        <c:axId val="806714952"/>
      </c:barChart>
      <c:catAx>
        <c:axId val="81239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952"/>
        <c:crosses val="autoZero"/>
        <c:auto val="1"/>
        <c:lblAlgn val="ctr"/>
        <c:lblOffset val="100"/>
        <c:noMultiLvlLbl val="0"/>
      </c:catAx>
      <c:valAx>
        <c:axId val="80671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2682.605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208"/>
        <c:axId val="806715736"/>
      </c:barChart>
      <c:catAx>
        <c:axId val="80671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5736"/>
        <c:crosses val="autoZero"/>
        <c:auto val="1"/>
        <c:lblAlgn val="ctr"/>
        <c:lblOffset val="100"/>
        <c:noMultiLvlLbl val="0"/>
      </c:catAx>
      <c:valAx>
        <c:axId val="806715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60.940452999999998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4784"/>
        <c:axId val="811991448"/>
      </c:barChart>
      <c:catAx>
        <c:axId val="8119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448"/>
        <c:crosses val="autoZero"/>
        <c:auto val="1"/>
        <c:lblAlgn val="ctr"/>
        <c:lblOffset val="100"/>
        <c:noMultiLvlLbl val="0"/>
      </c:catAx>
      <c:valAx>
        <c:axId val="8119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90.970429999999993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91840"/>
        <c:axId val="811992232"/>
      </c:barChart>
      <c:catAx>
        <c:axId val="8119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2232"/>
        <c:crosses val="autoZero"/>
        <c:auto val="1"/>
        <c:lblAlgn val="ctr"/>
        <c:lblOffset val="100"/>
        <c:noMultiLvlLbl val="0"/>
      </c:catAx>
      <c:valAx>
        <c:axId val="8119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13.872296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9880"/>
        <c:axId val="811989488"/>
      </c:barChart>
      <c:catAx>
        <c:axId val="81198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9488"/>
        <c:crosses val="autoZero"/>
        <c:auto val="1"/>
        <c:lblAlgn val="ctr"/>
        <c:lblOffset val="100"/>
        <c:noMultiLvlLbl val="0"/>
      </c:catAx>
      <c:valAx>
        <c:axId val="81198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583.00225999999998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176"/>
        <c:axId val="811985960"/>
      </c:barChart>
      <c:catAx>
        <c:axId val="8119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5960"/>
        <c:crosses val="autoZero"/>
        <c:auto val="1"/>
        <c:lblAlgn val="ctr"/>
        <c:lblOffset val="100"/>
        <c:noMultiLvlLbl val="0"/>
      </c:catAx>
      <c:valAx>
        <c:axId val="811985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1.2682051E-2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568"/>
        <c:axId val="811991056"/>
      </c:barChart>
      <c:catAx>
        <c:axId val="8119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056"/>
        <c:crosses val="autoZero"/>
        <c:auto val="1"/>
        <c:lblAlgn val="ctr"/>
        <c:lblOffset val="100"/>
        <c:noMultiLvlLbl val="0"/>
      </c:catAx>
      <c:valAx>
        <c:axId val="81199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4.6549782999999998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6352"/>
        <c:axId val="811987136"/>
      </c:barChart>
      <c:catAx>
        <c:axId val="81198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7136"/>
        <c:crosses val="autoZero"/>
        <c:auto val="1"/>
        <c:lblAlgn val="ctr"/>
        <c:lblOffset val="100"/>
        <c:noMultiLvlLbl val="0"/>
      </c:catAx>
      <c:valAx>
        <c:axId val="81198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20.528154000000001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8288"/>
        <c:axId val="806711424"/>
      </c:barChart>
      <c:catAx>
        <c:axId val="80670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1424"/>
        <c:crosses val="autoZero"/>
        <c:auto val="1"/>
        <c:lblAlgn val="ctr"/>
        <c:lblOffset val="100"/>
        <c:noMultiLvlLbl val="0"/>
      </c:catAx>
      <c:valAx>
        <c:axId val="80671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117.16372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8312"/>
        <c:axId val="881812520"/>
      </c:barChart>
      <c:catAx>
        <c:axId val="8119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520"/>
        <c:crosses val="autoZero"/>
        <c:auto val="1"/>
        <c:lblAlgn val="ctr"/>
        <c:lblOffset val="100"/>
        <c:noMultiLvlLbl val="0"/>
      </c:catAx>
      <c:valAx>
        <c:axId val="8818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116.28578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9384"/>
        <c:axId val="881813304"/>
      </c:barChart>
      <c:catAx>
        <c:axId val="88180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3304"/>
        <c:crosses val="autoZero"/>
        <c:auto val="1"/>
        <c:lblAlgn val="ctr"/>
        <c:lblOffset val="100"/>
        <c:noMultiLvlLbl val="0"/>
      </c:catAx>
      <c:valAx>
        <c:axId val="8818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5.0339999999999998</c:v>
                </c:pt>
                <c:pt idx="1">
                  <c:v>9.0150000000000006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4088"/>
        <c:axId val="881814872"/>
      </c:barChart>
      <c:catAx>
        <c:axId val="8818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4872"/>
        <c:crosses val="autoZero"/>
        <c:auto val="1"/>
        <c:lblAlgn val="ctr"/>
        <c:lblOffset val="100"/>
        <c:noMultiLvlLbl val="0"/>
      </c:catAx>
      <c:valAx>
        <c:axId val="8818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10.647582999999999</c:v>
                </c:pt>
                <c:pt idx="1">
                  <c:v>13.007234</c:v>
                </c:pt>
                <c:pt idx="2">
                  <c:v>10.306365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427.85437000000002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3696"/>
        <c:axId val="881807816"/>
      </c:barChart>
      <c:catAx>
        <c:axId val="8818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7816"/>
        <c:crosses val="autoZero"/>
        <c:auto val="1"/>
        <c:lblAlgn val="ctr"/>
        <c:lblOffset val="100"/>
        <c:noMultiLvlLbl val="0"/>
      </c:catAx>
      <c:valAx>
        <c:axId val="88180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15.1051035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8992"/>
        <c:axId val="881809776"/>
      </c:barChart>
      <c:catAx>
        <c:axId val="8818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9776"/>
        <c:crosses val="autoZero"/>
        <c:auto val="1"/>
        <c:lblAlgn val="ctr"/>
        <c:lblOffset val="100"/>
        <c:noMultiLvlLbl val="0"/>
      </c:catAx>
      <c:valAx>
        <c:axId val="88180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78.846000000000004</c:v>
                </c:pt>
                <c:pt idx="1">
                  <c:v>7.0949999999999998</c:v>
                </c:pt>
                <c:pt idx="2">
                  <c:v>14.058999999999999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0560"/>
        <c:axId val="881812128"/>
      </c:barChart>
      <c:catAx>
        <c:axId val="8818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128"/>
        <c:crosses val="autoZero"/>
        <c:auto val="1"/>
        <c:lblAlgn val="ctr"/>
        <c:lblOffset val="100"/>
        <c:noMultiLvlLbl val="0"/>
      </c:catAx>
      <c:valAx>
        <c:axId val="88181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2531.569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1344"/>
        <c:axId val="881812912"/>
      </c:barChart>
      <c:catAx>
        <c:axId val="88181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912"/>
        <c:crosses val="autoZero"/>
        <c:auto val="1"/>
        <c:lblAlgn val="ctr"/>
        <c:lblOffset val="100"/>
        <c:noMultiLvlLbl val="0"/>
      </c:catAx>
      <c:valAx>
        <c:axId val="88181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87.973190000000002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456"/>
        <c:axId val="867422104"/>
      </c:barChart>
      <c:catAx>
        <c:axId val="86742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104"/>
        <c:crosses val="autoZero"/>
        <c:auto val="1"/>
        <c:lblAlgn val="ctr"/>
        <c:lblOffset val="100"/>
        <c:noMultiLvlLbl val="0"/>
      </c:catAx>
      <c:valAx>
        <c:axId val="867422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310.47134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848"/>
        <c:axId val="867425240"/>
      </c:barChart>
      <c:catAx>
        <c:axId val="8674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240"/>
        <c:crosses val="autoZero"/>
        <c:auto val="1"/>
        <c:lblAlgn val="ctr"/>
        <c:lblOffset val="100"/>
        <c:noMultiLvlLbl val="0"/>
      </c:catAx>
      <c:valAx>
        <c:axId val="86742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2.1403286000000001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0640"/>
        <c:axId val="806709072"/>
      </c:barChart>
      <c:catAx>
        <c:axId val="80671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09072"/>
        <c:crosses val="autoZero"/>
        <c:auto val="1"/>
        <c:lblAlgn val="ctr"/>
        <c:lblOffset val="100"/>
        <c:noMultiLvlLbl val="0"/>
      </c:catAx>
      <c:valAx>
        <c:axId val="80670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4626.3964999999998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064"/>
        <c:axId val="867419360"/>
      </c:barChart>
      <c:catAx>
        <c:axId val="8674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19360"/>
        <c:crosses val="autoZero"/>
        <c:auto val="1"/>
        <c:lblAlgn val="ctr"/>
        <c:lblOffset val="100"/>
        <c:noMultiLvlLbl val="0"/>
      </c:catAx>
      <c:valAx>
        <c:axId val="867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14.018542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19752"/>
        <c:axId val="867422888"/>
      </c:barChart>
      <c:catAx>
        <c:axId val="86741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888"/>
        <c:crosses val="autoZero"/>
        <c:auto val="1"/>
        <c:lblAlgn val="ctr"/>
        <c:lblOffset val="100"/>
        <c:noMultiLvlLbl val="0"/>
      </c:catAx>
      <c:valAx>
        <c:axId val="86742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1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1.7768345000000001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2496"/>
        <c:axId val="867425632"/>
      </c:barChart>
      <c:catAx>
        <c:axId val="8674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632"/>
        <c:crosses val="autoZero"/>
        <c:auto val="1"/>
        <c:lblAlgn val="ctr"/>
        <c:lblOffset val="100"/>
        <c:noMultiLvlLbl val="0"/>
      </c:catAx>
      <c:valAx>
        <c:axId val="86742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169.43462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3776"/>
        <c:axId val="806712600"/>
      </c:barChart>
      <c:catAx>
        <c:axId val="80671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2600"/>
        <c:crosses val="autoZero"/>
        <c:auto val="1"/>
        <c:lblAlgn val="ctr"/>
        <c:lblOffset val="100"/>
        <c:noMultiLvlLbl val="0"/>
      </c:catAx>
      <c:valAx>
        <c:axId val="80671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1.3003194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9464"/>
        <c:axId val="806710248"/>
      </c:barChart>
      <c:catAx>
        <c:axId val="80670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0248"/>
        <c:crosses val="autoZero"/>
        <c:auto val="1"/>
        <c:lblAlgn val="ctr"/>
        <c:lblOffset val="100"/>
        <c:noMultiLvlLbl val="0"/>
      </c:catAx>
      <c:valAx>
        <c:axId val="80671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16.527998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4328"/>
        <c:axId val="812390600"/>
      </c:barChart>
      <c:catAx>
        <c:axId val="8123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90600"/>
        <c:crosses val="autoZero"/>
        <c:auto val="1"/>
        <c:lblAlgn val="ctr"/>
        <c:lblOffset val="100"/>
        <c:noMultiLvlLbl val="0"/>
      </c:catAx>
      <c:valAx>
        <c:axId val="8123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1.7768345000000001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5896"/>
        <c:axId val="812389424"/>
      </c:barChart>
      <c:catAx>
        <c:axId val="8123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424"/>
        <c:crosses val="autoZero"/>
        <c:auto val="1"/>
        <c:lblAlgn val="ctr"/>
        <c:lblOffset val="100"/>
        <c:noMultiLvlLbl val="0"/>
      </c:catAx>
      <c:valAx>
        <c:axId val="8123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483.1463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6288"/>
        <c:axId val="812386680"/>
      </c:barChart>
      <c:catAx>
        <c:axId val="8123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6680"/>
        <c:crosses val="autoZero"/>
        <c:auto val="1"/>
        <c:lblAlgn val="ctr"/>
        <c:lblOffset val="100"/>
        <c:noMultiLvlLbl val="0"/>
      </c:catAx>
      <c:valAx>
        <c:axId val="8123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6.4463452999999999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8248"/>
        <c:axId val="812388640"/>
      </c:barChart>
      <c:catAx>
        <c:axId val="8123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8640"/>
        <c:crosses val="autoZero"/>
        <c:auto val="1"/>
        <c:lblAlgn val="ctr"/>
        <c:lblOffset val="100"/>
        <c:noMultiLvlLbl val="0"/>
      </c:catAx>
      <c:valAx>
        <c:axId val="81238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신욱, ID : H1310287)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07일 15:12:44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2531.569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79.866789999999995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20.528154000000001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78.846000000000004</v>
      </c>
      <c r="G8" s="59">
        <f>'DRIs DATA 입력'!G8</f>
        <v>7.0949999999999998</v>
      </c>
      <c r="H8" s="59">
        <f>'DRIs DATA 입력'!H8</f>
        <v>14.058999999999999</v>
      </c>
      <c r="I8" s="46"/>
      <c r="J8" s="59" t="s">
        <v>216</v>
      </c>
      <c r="K8" s="59">
        <f>'DRIs DATA 입력'!K8</f>
        <v>5.0339999999999998</v>
      </c>
      <c r="L8" s="59">
        <f>'DRIs DATA 입력'!L8</f>
        <v>9.0150000000000006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427.85437000000002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15.1051035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2.1403286000000001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169.43462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87.973190000000002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1.8498962000000001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1.3003194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16.527998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1.7768345000000001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483.1463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6.4463452999999999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1.9376294999999999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2.2703218000000001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310.47134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1318.0823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4626.3964999999998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2682.605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60.940452999999998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90.970429999999993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14.018542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13.872296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583.00225999999998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1.2682051E-2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4.6549782999999998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117.16372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116.28578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318</v>
      </c>
      <c r="G1" s="62" t="s">
        <v>305</v>
      </c>
      <c r="H1" s="61" t="s">
        <v>319</v>
      </c>
    </row>
    <row r="3" spans="1:27" x14ac:dyDescent="0.3">
      <c r="A3" s="71" t="s">
        <v>306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277</v>
      </c>
      <c r="F4" s="67"/>
      <c r="G4" s="67"/>
      <c r="H4" s="68"/>
      <c r="J4" s="66" t="s">
        <v>320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280</v>
      </c>
      <c r="E5" s="65"/>
      <c r="F5" s="65" t="s">
        <v>50</v>
      </c>
      <c r="G5" s="65" t="s">
        <v>321</v>
      </c>
      <c r="H5" s="65" t="s">
        <v>322</v>
      </c>
      <c r="J5" s="65"/>
      <c r="K5" s="65" t="s">
        <v>307</v>
      </c>
      <c r="L5" s="65" t="s">
        <v>323</v>
      </c>
      <c r="N5" s="65"/>
      <c r="O5" s="65" t="s">
        <v>286</v>
      </c>
      <c r="P5" s="65" t="s">
        <v>303</v>
      </c>
      <c r="Q5" s="65" t="s">
        <v>324</v>
      </c>
      <c r="R5" s="65" t="s">
        <v>278</v>
      </c>
      <c r="S5" s="65" t="s">
        <v>280</v>
      </c>
      <c r="U5" s="65"/>
      <c r="V5" s="65" t="s">
        <v>286</v>
      </c>
      <c r="W5" s="65" t="s">
        <v>303</v>
      </c>
      <c r="X5" s="65" t="s">
        <v>299</v>
      </c>
      <c r="Y5" s="65" t="s">
        <v>278</v>
      </c>
      <c r="Z5" s="65" t="s">
        <v>280</v>
      </c>
    </row>
    <row r="6" spans="1:27" x14ac:dyDescent="0.3">
      <c r="A6" s="65" t="s">
        <v>325</v>
      </c>
      <c r="B6" s="65">
        <v>2400</v>
      </c>
      <c r="C6" s="65">
        <v>2531.569</v>
      </c>
      <c r="E6" s="65" t="s">
        <v>287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50</v>
      </c>
      <c r="P6" s="65">
        <v>60</v>
      </c>
      <c r="Q6" s="65">
        <v>0</v>
      </c>
      <c r="R6" s="65">
        <v>0</v>
      </c>
      <c r="S6" s="65">
        <v>79.866789999999995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20.528154000000001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300</v>
      </c>
      <c r="F8" s="65">
        <v>78.846000000000004</v>
      </c>
      <c r="G8" s="65">
        <v>7.0949999999999998</v>
      </c>
      <c r="H8" s="65">
        <v>14.058999999999999</v>
      </c>
      <c r="J8" s="65" t="s">
        <v>329</v>
      </c>
      <c r="K8" s="65">
        <v>5.0339999999999998</v>
      </c>
      <c r="L8" s="65">
        <v>9.0150000000000006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330</v>
      </c>
      <c r="I14" s="69"/>
      <c r="J14" s="69"/>
      <c r="K14" s="69"/>
      <c r="L14" s="69"/>
      <c r="M14" s="69"/>
      <c r="O14" s="69" t="s">
        <v>310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331</v>
      </c>
      <c r="C15" s="65" t="s">
        <v>303</v>
      </c>
      <c r="D15" s="65" t="s">
        <v>299</v>
      </c>
      <c r="E15" s="65" t="s">
        <v>278</v>
      </c>
      <c r="F15" s="65" t="s">
        <v>280</v>
      </c>
      <c r="H15" s="65"/>
      <c r="I15" s="65" t="s">
        <v>286</v>
      </c>
      <c r="J15" s="65" t="s">
        <v>303</v>
      </c>
      <c r="K15" s="65" t="s">
        <v>299</v>
      </c>
      <c r="L15" s="65" t="s">
        <v>278</v>
      </c>
      <c r="M15" s="65" t="s">
        <v>332</v>
      </c>
      <c r="O15" s="65"/>
      <c r="P15" s="65" t="s">
        <v>286</v>
      </c>
      <c r="Q15" s="65" t="s">
        <v>303</v>
      </c>
      <c r="R15" s="65" t="s">
        <v>333</v>
      </c>
      <c r="S15" s="65" t="s">
        <v>278</v>
      </c>
      <c r="T15" s="65" t="s">
        <v>280</v>
      </c>
      <c r="V15" s="65"/>
      <c r="W15" s="65" t="s">
        <v>334</v>
      </c>
      <c r="X15" s="65" t="s">
        <v>303</v>
      </c>
      <c r="Y15" s="65" t="s">
        <v>299</v>
      </c>
      <c r="Z15" s="65" t="s">
        <v>335</v>
      </c>
      <c r="AA15" s="65" t="s">
        <v>332</v>
      </c>
    </row>
    <row r="16" spans="1:27" x14ac:dyDescent="0.3">
      <c r="A16" s="65" t="s">
        <v>336</v>
      </c>
      <c r="B16" s="65">
        <v>550</v>
      </c>
      <c r="C16" s="65">
        <v>750</v>
      </c>
      <c r="D16" s="65">
        <v>0</v>
      </c>
      <c r="E16" s="65">
        <v>3000</v>
      </c>
      <c r="F16" s="65">
        <v>427.85437000000002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15.1051035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2.1403286000000001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169.43462</v>
      </c>
    </row>
    <row r="23" spans="1:62" x14ac:dyDescent="0.3">
      <c r="A23" s="70" t="s">
        <v>289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279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338</v>
      </c>
      <c r="AK24" s="69"/>
      <c r="AL24" s="69"/>
      <c r="AM24" s="69"/>
      <c r="AN24" s="69"/>
      <c r="AO24" s="69"/>
      <c r="AQ24" s="69" t="s">
        <v>292</v>
      </c>
      <c r="AR24" s="69"/>
      <c r="AS24" s="69"/>
      <c r="AT24" s="69"/>
      <c r="AU24" s="69"/>
      <c r="AV24" s="69"/>
      <c r="AX24" s="69" t="s">
        <v>339</v>
      </c>
      <c r="AY24" s="69"/>
      <c r="AZ24" s="69"/>
      <c r="BA24" s="69"/>
      <c r="BB24" s="69"/>
      <c r="BC24" s="69"/>
      <c r="BE24" s="69" t="s">
        <v>340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286</v>
      </c>
      <c r="C25" s="65" t="s">
        <v>303</v>
      </c>
      <c r="D25" s="65" t="s">
        <v>299</v>
      </c>
      <c r="E25" s="65" t="s">
        <v>278</v>
      </c>
      <c r="F25" s="65" t="s">
        <v>280</v>
      </c>
      <c r="H25" s="65"/>
      <c r="I25" s="65" t="s">
        <v>286</v>
      </c>
      <c r="J25" s="65" t="s">
        <v>303</v>
      </c>
      <c r="K25" s="65" t="s">
        <v>299</v>
      </c>
      <c r="L25" s="65" t="s">
        <v>278</v>
      </c>
      <c r="M25" s="65" t="s">
        <v>341</v>
      </c>
      <c r="O25" s="65"/>
      <c r="P25" s="65" t="s">
        <v>331</v>
      </c>
      <c r="Q25" s="65" t="s">
        <v>303</v>
      </c>
      <c r="R25" s="65" t="s">
        <v>299</v>
      </c>
      <c r="S25" s="65" t="s">
        <v>278</v>
      </c>
      <c r="T25" s="65" t="s">
        <v>332</v>
      </c>
      <c r="V25" s="65"/>
      <c r="W25" s="65" t="s">
        <v>286</v>
      </c>
      <c r="X25" s="65" t="s">
        <v>303</v>
      </c>
      <c r="Y25" s="65" t="s">
        <v>324</v>
      </c>
      <c r="Z25" s="65" t="s">
        <v>278</v>
      </c>
      <c r="AA25" s="65" t="s">
        <v>280</v>
      </c>
      <c r="AC25" s="65"/>
      <c r="AD25" s="65" t="s">
        <v>286</v>
      </c>
      <c r="AE25" s="65" t="s">
        <v>303</v>
      </c>
      <c r="AF25" s="65" t="s">
        <v>299</v>
      </c>
      <c r="AG25" s="65" t="s">
        <v>278</v>
      </c>
      <c r="AH25" s="65" t="s">
        <v>280</v>
      </c>
      <c r="AJ25" s="65"/>
      <c r="AK25" s="65" t="s">
        <v>331</v>
      </c>
      <c r="AL25" s="65" t="s">
        <v>303</v>
      </c>
      <c r="AM25" s="65" t="s">
        <v>299</v>
      </c>
      <c r="AN25" s="65" t="s">
        <v>278</v>
      </c>
      <c r="AO25" s="65" t="s">
        <v>280</v>
      </c>
      <c r="AQ25" s="65"/>
      <c r="AR25" s="65" t="s">
        <v>331</v>
      </c>
      <c r="AS25" s="65" t="s">
        <v>303</v>
      </c>
      <c r="AT25" s="65" t="s">
        <v>333</v>
      </c>
      <c r="AU25" s="65" t="s">
        <v>278</v>
      </c>
      <c r="AV25" s="65" t="s">
        <v>280</v>
      </c>
      <c r="AX25" s="65"/>
      <c r="AY25" s="65" t="s">
        <v>286</v>
      </c>
      <c r="AZ25" s="65" t="s">
        <v>342</v>
      </c>
      <c r="BA25" s="65" t="s">
        <v>299</v>
      </c>
      <c r="BB25" s="65" t="s">
        <v>278</v>
      </c>
      <c r="BC25" s="65" t="s">
        <v>332</v>
      </c>
      <c r="BE25" s="65"/>
      <c r="BF25" s="65" t="s">
        <v>286</v>
      </c>
      <c r="BG25" s="65" t="s">
        <v>343</v>
      </c>
      <c r="BH25" s="65" t="s">
        <v>324</v>
      </c>
      <c r="BI25" s="65" t="s">
        <v>278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87.973190000000002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1.8498962000000001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1.3003194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16.527998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1.7768345000000001</v>
      </c>
      <c r="AJ26" s="65" t="s">
        <v>344</v>
      </c>
      <c r="AK26" s="65">
        <v>320</v>
      </c>
      <c r="AL26" s="65">
        <v>400</v>
      </c>
      <c r="AM26" s="65">
        <v>0</v>
      </c>
      <c r="AN26" s="65">
        <v>1000</v>
      </c>
      <c r="AO26" s="65">
        <v>483.1463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6.4463452999999999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1.9376294999999999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2.2703218000000001</v>
      </c>
    </row>
    <row r="33" spans="1:68" x14ac:dyDescent="0.3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294</v>
      </c>
      <c r="W34" s="69"/>
      <c r="X34" s="69"/>
      <c r="Y34" s="69"/>
      <c r="Z34" s="69"/>
      <c r="AA34" s="69"/>
      <c r="AC34" s="69" t="s">
        <v>346</v>
      </c>
      <c r="AD34" s="69"/>
      <c r="AE34" s="69"/>
      <c r="AF34" s="69"/>
      <c r="AG34" s="69"/>
      <c r="AH34" s="69"/>
      <c r="AJ34" s="69" t="s">
        <v>295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286</v>
      </c>
      <c r="C35" s="65" t="s">
        <v>303</v>
      </c>
      <c r="D35" s="65" t="s">
        <v>299</v>
      </c>
      <c r="E35" s="65" t="s">
        <v>347</v>
      </c>
      <c r="F35" s="65" t="s">
        <v>280</v>
      </c>
      <c r="H35" s="65"/>
      <c r="I35" s="65" t="s">
        <v>286</v>
      </c>
      <c r="J35" s="65" t="s">
        <v>303</v>
      </c>
      <c r="K35" s="65" t="s">
        <v>299</v>
      </c>
      <c r="L35" s="65" t="s">
        <v>278</v>
      </c>
      <c r="M35" s="65" t="s">
        <v>332</v>
      </c>
      <c r="O35" s="65"/>
      <c r="P35" s="65" t="s">
        <v>334</v>
      </c>
      <c r="Q35" s="65" t="s">
        <v>342</v>
      </c>
      <c r="R35" s="65" t="s">
        <v>299</v>
      </c>
      <c r="S35" s="65" t="s">
        <v>278</v>
      </c>
      <c r="T35" s="65" t="s">
        <v>341</v>
      </c>
      <c r="V35" s="65"/>
      <c r="W35" s="65" t="s">
        <v>286</v>
      </c>
      <c r="X35" s="65" t="s">
        <v>343</v>
      </c>
      <c r="Y35" s="65" t="s">
        <v>324</v>
      </c>
      <c r="Z35" s="65" t="s">
        <v>278</v>
      </c>
      <c r="AA35" s="65" t="s">
        <v>280</v>
      </c>
      <c r="AC35" s="65"/>
      <c r="AD35" s="65" t="s">
        <v>286</v>
      </c>
      <c r="AE35" s="65" t="s">
        <v>303</v>
      </c>
      <c r="AF35" s="65" t="s">
        <v>299</v>
      </c>
      <c r="AG35" s="65" t="s">
        <v>278</v>
      </c>
      <c r="AH35" s="65" t="s">
        <v>341</v>
      </c>
      <c r="AJ35" s="65"/>
      <c r="AK35" s="65" t="s">
        <v>286</v>
      </c>
      <c r="AL35" s="65" t="s">
        <v>303</v>
      </c>
      <c r="AM35" s="65" t="s">
        <v>299</v>
      </c>
      <c r="AN35" s="65" t="s">
        <v>278</v>
      </c>
      <c r="AO35" s="65" t="s">
        <v>280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310.47134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1318.0823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4626.3964999999998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2682.605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60.940452999999998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90.970429999999993</v>
      </c>
    </row>
    <row r="43" spans="1:68" x14ac:dyDescent="0.3">
      <c r="A43" s="70" t="s">
        <v>304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348</v>
      </c>
      <c r="B44" s="69"/>
      <c r="C44" s="69"/>
      <c r="D44" s="69"/>
      <c r="E44" s="69"/>
      <c r="F44" s="69"/>
      <c r="H44" s="69" t="s">
        <v>312</v>
      </c>
      <c r="I44" s="69"/>
      <c r="J44" s="69"/>
      <c r="K44" s="69"/>
      <c r="L44" s="69"/>
      <c r="M44" s="69"/>
      <c r="O44" s="69" t="s">
        <v>349</v>
      </c>
      <c r="P44" s="69"/>
      <c r="Q44" s="69"/>
      <c r="R44" s="69"/>
      <c r="S44" s="69"/>
      <c r="T44" s="69"/>
      <c r="V44" s="69" t="s">
        <v>296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281</v>
      </c>
      <c r="AK44" s="69"/>
      <c r="AL44" s="69"/>
      <c r="AM44" s="69"/>
      <c r="AN44" s="69"/>
      <c r="AO44" s="69"/>
      <c r="AQ44" s="69" t="s">
        <v>282</v>
      </c>
      <c r="AR44" s="69"/>
      <c r="AS44" s="69"/>
      <c r="AT44" s="69"/>
      <c r="AU44" s="69"/>
      <c r="AV44" s="69"/>
      <c r="AX44" s="69" t="s">
        <v>350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331</v>
      </c>
      <c r="C45" s="65" t="s">
        <v>343</v>
      </c>
      <c r="D45" s="65" t="s">
        <v>299</v>
      </c>
      <c r="E45" s="65" t="s">
        <v>278</v>
      </c>
      <c r="F45" s="65" t="s">
        <v>332</v>
      </c>
      <c r="H45" s="65"/>
      <c r="I45" s="65" t="s">
        <v>286</v>
      </c>
      <c r="J45" s="65" t="s">
        <v>342</v>
      </c>
      <c r="K45" s="65" t="s">
        <v>324</v>
      </c>
      <c r="L45" s="65" t="s">
        <v>278</v>
      </c>
      <c r="M45" s="65" t="s">
        <v>280</v>
      </c>
      <c r="O45" s="65"/>
      <c r="P45" s="65" t="s">
        <v>286</v>
      </c>
      <c r="Q45" s="65" t="s">
        <v>303</v>
      </c>
      <c r="R45" s="65" t="s">
        <v>333</v>
      </c>
      <c r="S45" s="65" t="s">
        <v>278</v>
      </c>
      <c r="T45" s="65" t="s">
        <v>341</v>
      </c>
      <c r="V45" s="65"/>
      <c r="W45" s="65" t="s">
        <v>334</v>
      </c>
      <c r="X45" s="65" t="s">
        <v>303</v>
      </c>
      <c r="Y45" s="65" t="s">
        <v>299</v>
      </c>
      <c r="Z45" s="65" t="s">
        <v>335</v>
      </c>
      <c r="AA45" s="65" t="s">
        <v>280</v>
      </c>
      <c r="AC45" s="65"/>
      <c r="AD45" s="65" t="s">
        <v>286</v>
      </c>
      <c r="AE45" s="65" t="s">
        <v>303</v>
      </c>
      <c r="AF45" s="65" t="s">
        <v>299</v>
      </c>
      <c r="AG45" s="65" t="s">
        <v>278</v>
      </c>
      <c r="AH45" s="65" t="s">
        <v>280</v>
      </c>
      <c r="AJ45" s="65"/>
      <c r="AK45" s="65" t="s">
        <v>286</v>
      </c>
      <c r="AL45" s="65" t="s">
        <v>342</v>
      </c>
      <c r="AM45" s="65" t="s">
        <v>299</v>
      </c>
      <c r="AN45" s="65" t="s">
        <v>278</v>
      </c>
      <c r="AO45" s="65" t="s">
        <v>280</v>
      </c>
      <c r="AQ45" s="65"/>
      <c r="AR45" s="65" t="s">
        <v>334</v>
      </c>
      <c r="AS45" s="65" t="s">
        <v>303</v>
      </c>
      <c r="AT45" s="65" t="s">
        <v>299</v>
      </c>
      <c r="AU45" s="65" t="s">
        <v>278</v>
      </c>
      <c r="AV45" s="65" t="s">
        <v>280</v>
      </c>
      <c r="AX45" s="65"/>
      <c r="AY45" s="65" t="s">
        <v>334</v>
      </c>
      <c r="AZ45" s="65" t="s">
        <v>303</v>
      </c>
      <c r="BA45" s="65" t="s">
        <v>324</v>
      </c>
      <c r="BB45" s="65" t="s">
        <v>335</v>
      </c>
      <c r="BC45" s="65" t="s">
        <v>280</v>
      </c>
      <c r="BE45" s="65"/>
      <c r="BF45" s="65" t="s">
        <v>286</v>
      </c>
      <c r="BG45" s="65" t="s">
        <v>343</v>
      </c>
      <c r="BH45" s="65" t="s">
        <v>299</v>
      </c>
      <c r="BI45" s="65" t="s">
        <v>335</v>
      </c>
      <c r="BJ45" s="65" t="s">
        <v>280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14.018542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13.872296</v>
      </c>
      <c r="O46" s="65" t="s">
        <v>283</v>
      </c>
      <c r="P46" s="65">
        <v>600</v>
      </c>
      <c r="Q46" s="65">
        <v>800</v>
      </c>
      <c r="R46" s="65">
        <v>0</v>
      </c>
      <c r="S46" s="65">
        <v>10000</v>
      </c>
      <c r="T46" s="65">
        <v>583.00225999999998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1.2682051E-2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4.6549782999999998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117.16372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116.28578</v>
      </c>
      <c r="AX46" s="65" t="s">
        <v>351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316</v>
      </c>
      <c r="B2" s="61" t="s">
        <v>317</v>
      </c>
      <c r="C2" s="61" t="s">
        <v>276</v>
      </c>
      <c r="D2" s="61">
        <v>41</v>
      </c>
      <c r="E2" s="61">
        <v>2531.569</v>
      </c>
      <c r="F2" s="61">
        <v>447.91385000000002</v>
      </c>
      <c r="G2" s="61">
        <v>40.308052000000004</v>
      </c>
      <c r="H2" s="61">
        <v>16.642643</v>
      </c>
      <c r="I2" s="61">
        <v>23.665410000000001</v>
      </c>
      <c r="J2" s="61">
        <v>79.866789999999995</v>
      </c>
      <c r="K2" s="61">
        <v>44.333053999999997</v>
      </c>
      <c r="L2" s="61">
        <v>35.533737000000002</v>
      </c>
      <c r="M2" s="61">
        <v>20.528154000000001</v>
      </c>
      <c r="N2" s="61">
        <v>1.9469388000000001</v>
      </c>
      <c r="O2" s="61">
        <v>9.8774909999999991</v>
      </c>
      <c r="P2" s="61">
        <v>637.94280000000003</v>
      </c>
      <c r="Q2" s="61">
        <v>19.915785</v>
      </c>
      <c r="R2" s="61">
        <v>427.85437000000002</v>
      </c>
      <c r="S2" s="61">
        <v>77.526269999999997</v>
      </c>
      <c r="T2" s="61">
        <v>4203.9364999999998</v>
      </c>
      <c r="U2" s="61">
        <v>2.1403286000000001</v>
      </c>
      <c r="V2" s="61">
        <v>15.1051035</v>
      </c>
      <c r="W2" s="61">
        <v>169.43462</v>
      </c>
      <c r="X2" s="61">
        <v>87.973190000000002</v>
      </c>
      <c r="Y2" s="61">
        <v>1.8498962000000001</v>
      </c>
      <c r="Z2" s="61">
        <v>1.3003194</v>
      </c>
      <c r="AA2" s="61">
        <v>16.527998</v>
      </c>
      <c r="AB2" s="61">
        <v>1.7768345000000001</v>
      </c>
      <c r="AC2" s="61">
        <v>483.1463</v>
      </c>
      <c r="AD2" s="61">
        <v>6.4463452999999999</v>
      </c>
      <c r="AE2" s="61">
        <v>1.9376294999999999</v>
      </c>
      <c r="AF2" s="61">
        <v>2.2703218000000001</v>
      </c>
      <c r="AG2" s="61">
        <v>310.47134</v>
      </c>
      <c r="AH2" s="61">
        <v>185.94817</v>
      </c>
      <c r="AI2" s="61">
        <v>124.52318</v>
      </c>
      <c r="AJ2" s="61">
        <v>1318.0823</v>
      </c>
      <c r="AK2" s="61">
        <v>4626.3964999999998</v>
      </c>
      <c r="AL2" s="61">
        <v>60.940452999999998</v>
      </c>
      <c r="AM2" s="61">
        <v>2682.605</v>
      </c>
      <c r="AN2" s="61">
        <v>90.970429999999993</v>
      </c>
      <c r="AO2" s="61">
        <v>14.018542</v>
      </c>
      <c r="AP2" s="61">
        <v>7.8372172999999998</v>
      </c>
      <c r="AQ2" s="61">
        <v>6.1813250000000002</v>
      </c>
      <c r="AR2" s="61">
        <v>13.872296</v>
      </c>
      <c r="AS2" s="61">
        <v>583.00225999999998</v>
      </c>
      <c r="AT2" s="61">
        <v>1.2682051E-2</v>
      </c>
      <c r="AU2" s="61">
        <v>4.6549782999999998</v>
      </c>
      <c r="AV2" s="61">
        <v>117.16372</v>
      </c>
      <c r="AW2" s="61">
        <v>116.28578</v>
      </c>
      <c r="AX2" s="61">
        <v>5.7892274000000001E-2</v>
      </c>
      <c r="AY2" s="61">
        <v>1.3021952000000001</v>
      </c>
      <c r="AZ2" s="61">
        <v>290.37085000000002</v>
      </c>
      <c r="BA2" s="61">
        <v>33.979816</v>
      </c>
      <c r="BB2" s="61">
        <v>10.647582999999999</v>
      </c>
      <c r="BC2" s="61">
        <v>13.007234</v>
      </c>
      <c r="BD2" s="61">
        <v>10.306365</v>
      </c>
      <c r="BE2" s="61">
        <v>0.52614795999999997</v>
      </c>
      <c r="BF2" s="61">
        <v>2.9282211999999999</v>
      </c>
      <c r="BG2" s="61">
        <v>2.2897788000000001E-4</v>
      </c>
      <c r="BH2" s="61">
        <v>1.9672979000000001E-3</v>
      </c>
      <c r="BI2" s="61">
        <v>1.7660847E-3</v>
      </c>
      <c r="BJ2" s="61">
        <v>2.8798770000000001E-2</v>
      </c>
      <c r="BK2" s="61">
        <v>1.7613684E-5</v>
      </c>
      <c r="BL2" s="61">
        <v>0.24144371000000001</v>
      </c>
      <c r="BM2" s="61">
        <v>3.2299259</v>
      </c>
      <c r="BN2" s="61">
        <v>1.0703741</v>
      </c>
      <c r="BO2" s="61">
        <v>56.069862000000001</v>
      </c>
      <c r="BP2" s="61">
        <v>9.9064990000000002</v>
      </c>
      <c r="BQ2" s="61">
        <v>18.317126999999999</v>
      </c>
      <c r="BR2" s="61">
        <v>66.375786000000005</v>
      </c>
      <c r="BS2" s="61">
        <v>24.134806000000001</v>
      </c>
      <c r="BT2" s="61">
        <v>11.724599</v>
      </c>
      <c r="BU2" s="61">
        <v>5.4010036999999997E-2</v>
      </c>
      <c r="BV2" s="61">
        <v>3.114482E-2</v>
      </c>
      <c r="BW2" s="61">
        <v>0.77340779999999998</v>
      </c>
      <c r="BX2" s="61">
        <v>1.1771951</v>
      </c>
      <c r="BY2" s="61">
        <v>0.14249600000000001</v>
      </c>
      <c r="BZ2" s="61">
        <v>7.0416369999999997E-4</v>
      </c>
      <c r="CA2" s="61">
        <v>0.82224023000000002</v>
      </c>
      <c r="CB2" s="61">
        <v>1.5332391500000001E-2</v>
      </c>
      <c r="CC2" s="61">
        <v>0.23662596999999999</v>
      </c>
      <c r="CD2" s="61">
        <v>1.1408142999999999</v>
      </c>
      <c r="CE2" s="61">
        <v>3.3324085000000003E-2</v>
      </c>
      <c r="CF2" s="61">
        <v>0.12108202999999999</v>
      </c>
      <c r="CG2" s="61">
        <v>4.9500000000000003E-7</v>
      </c>
      <c r="CH2" s="61">
        <v>4.4291410000000003E-2</v>
      </c>
      <c r="CI2" s="61">
        <v>2.3025733999999999E-2</v>
      </c>
      <c r="CJ2" s="61">
        <v>2.3455370000000002</v>
      </c>
      <c r="CK2" s="61">
        <v>8.1168799999999999E-3</v>
      </c>
      <c r="CL2" s="61">
        <v>0.73858939999999995</v>
      </c>
      <c r="CM2" s="61">
        <v>3.1568906000000001</v>
      </c>
      <c r="CN2" s="61">
        <v>2951.2658999999999</v>
      </c>
      <c r="CO2" s="61">
        <v>4783.7934999999998</v>
      </c>
      <c r="CP2" s="61">
        <v>2032.1423</v>
      </c>
      <c r="CQ2" s="61">
        <v>906.45654000000002</v>
      </c>
      <c r="CR2" s="61">
        <v>505.97458</v>
      </c>
      <c r="CS2" s="61">
        <v>755.98540000000003</v>
      </c>
      <c r="CT2" s="61">
        <v>2712.1228000000001</v>
      </c>
      <c r="CU2" s="61">
        <v>1310.4711</v>
      </c>
      <c r="CV2" s="61">
        <v>2424.7314000000001</v>
      </c>
      <c r="CW2" s="61">
        <v>1390.5813000000001</v>
      </c>
      <c r="CX2" s="61">
        <v>410.34215999999998</v>
      </c>
      <c r="CY2" s="61">
        <v>4034.7350000000001</v>
      </c>
      <c r="CZ2" s="61">
        <v>1482.2909</v>
      </c>
      <c r="DA2" s="61">
        <v>4031.8586</v>
      </c>
      <c r="DB2" s="61">
        <v>4518.7812000000004</v>
      </c>
      <c r="DC2" s="61">
        <v>5012.2725</v>
      </c>
      <c r="DD2" s="61">
        <v>7142.31</v>
      </c>
      <c r="DE2" s="61">
        <v>1615.2288000000001</v>
      </c>
      <c r="DF2" s="61">
        <v>5076.3630000000003</v>
      </c>
      <c r="DG2" s="61">
        <v>1670.2102</v>
      </c>
      <c r="DH2" s="61">
        <v>56.721794000000003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33.979816</v>
      </c>
      <c r="B6">
        <f>BB2</f>
        <v>10.647582999999999</v>
      </c>
      <c r="C6">
        <f>BC2</f>
        <v>13.007234</v>
      </c>
      <c r="D6">
        <f>BD2</f>
        <v>10.306365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29987</v>
      </c>
      <c r="C2" s="56">
        <f ca="1">YEAR(TODAY())-YEAR(B2)+IF(TODAY()&gt;=DATE(YEAR(TODAY()),MONTH(B2),DAY(B2)),0,-1)</f>
        <v>41</v>
      </c>
      <c r="E2" s="52">
        <v>183.2</v>
      </c>
      <c r="F2" s="53" t="s">
        <v>39</v>
      </c>
      <c r="G2" s="52">
        <v>71.5</v>
      </c>
      <c r="H2" s="51" t="s">
        <v>41</v>
      </c>
      <c r="I2" s="72">
        <f>ROUND(G3/E3^2,1)</f>
        <v>21.3</v>
      </c>
    </row>
    <row r="3" spans="1:9" x14ac:dyDescent="0.3">
      <c r="E3" s="51">
        <f>E2/100</f>
        <v>1.8319999999999999</v>
      </c>
      <c r="F3" s="51" t="s">
        <v>40</v>
      </c>
      <c r="G3" s="51">
        <f>G2</f>
        <v>71.5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신욱, ID : H1310287)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07일 15:12:44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7" sqref="Z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41</v>
      </c>
      <c r="G12" s="137"/>
      <c r="H12" s="137"/>
      <c r="I12" s="137"/>
      <c r="K12" s="128">
        <f>'개인정보 및 신체계측 입력'!E2</f>
        <v>183.2</v>
      </c>
      <c r="L12" s="129"/>
      <c r="M12" s="122">
        <f>'개인정보 및 신체계측 입력'!G2</f>
        <v>71.5</v>
      </c>
      <c r="N12" s="123"/>
      <c r="O12" s="118" t="s">
        <v>271</v>
      </c>
      <c r="P12" s="112"/>
      <c r="Q12" s="115">
        <f>'개인정보 및 신체계측 입력'!I2</f>
        <v>21.3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신욱,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78.846000000000004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7.0949999999999998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14.058999999999999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57.05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125.88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87.97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118.46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38.81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308.43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140.19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2023-06-07T06:17:46Z</dcterms:modified>
</cp:coreProperties>
</file>