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<sst xmlns="http://schemas.openxmlformats.org/spreadsheetml/2006/main" count="692" uniqueCount="339">
  <si>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</si>
  <si>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</si>
  <si>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</si>
  <si>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</si>
  <si>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</si>
  <si>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</si>
  <si>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</si>
  <si>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</si>
  <si>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</si>
  <si>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</si>
  <si>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</si>
  <si>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</si>
  <si>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</si>
  <si>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</si>
  <si>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</si>
  <si>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</si>
  <si>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</si>
  <si>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</si>
  <si>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</si>
  <si>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</si>
  <si>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</si>
  <si>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</si>
  <si>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</si>
  <si>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</si>
  <si>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</si>
  <si>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</si>
  <si>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</si>
  <si>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</si>
  <si>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</si>
  <si>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</si>
  <si>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</si>
  <si>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</si>
  <si>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</si>
  <si>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</si>
  <si>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</si>
  <si>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</si>
  <si>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</si>
  <si>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</si>
  <si>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</si>
  <si>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</si>
  <si>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</si>
  <si>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</si>
  <si>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</si>
  <si>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</si>
  <si>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</si>
  <si>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</si>
  <si>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</si>
  <si>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</si>
  <si>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</si>
  <si>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</si>
  <si>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</si>
  <si>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</si>
  <si>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</si>
  <si>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</si>
  <si>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</si>
  <si>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</si>
  <si>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</si>
  <si>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</si>
  <si>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</si>
  <si>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</si>
  <si>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</si>
  <si>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</si>
  <si>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</si>
  <si>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</si>
  <si>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</si>
  <si>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</si>
  <si>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</si>
  <si>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</si>
  <si>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</si>
  <si>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</si>
  <si>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</si>
  <si>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</si>
  <si>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</si>
  <si>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</si>
  <si>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</si>
  <si>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</si>
  <si>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</si>
  <si>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</si>
  <si>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</si>
  <si>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</si>
  <si>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</si>
  <si>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</si>
  <si>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</si>
  <si>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</si>
  <si>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</si>
  <si>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</si>
  <si>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</si>
  <si>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</si>
  <si>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</si>
  <si>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</si>
  <si>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</si>
  <si>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</si>
  <si>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</si>
  <si>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</si>
  <si>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</si>
  <si>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</si>
  <si>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</si>
  <si>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</si>
  <si>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</si>
  <si>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</si>
  <si>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</si>
  <si>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</si>
  <si>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</si>
  <si>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</si>
  <si>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</si>
  <si>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</si>
  <si>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</si>
  <si>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</si>
  <si>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</si>
  <si>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</si>
  <si>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</si>
  <si>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</si>
  <si>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</si>
  <si>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</si>
  <si>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</si>
  <si>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</si>
  <si>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</si>
  <si>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</si>
  <si>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</si>
  <si>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</si>
  <si>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</si>
  <si>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</si>
  <si>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</si>
  <si>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</si>
  <si>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</si>
  <si>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</si>
  <si>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</si>
  <si>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</si>
  <si>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</si>
  <si>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</si>
  <si>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</si>
  <si>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</si>
  <si>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</si>
  <si>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</si>
  <si>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</si>
  <si>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</si>
  <si>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</si>
  <si>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</si>
  <si>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</si>
  <si>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</si>
  <si>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</si>
  <si>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</si>
  <si>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</si>
  <si>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</si>
  <si>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</si>
  <si>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</si>
  <si>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</si>
  <si>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</si>
  <si>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</si>
  <si>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</si>
  <si>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</si>
  <si>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</si>
  <si>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</si>
  <si>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</si>
  <si>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</si>
  <si>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</si>
  <si>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</si>
  <si>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</si>
  <si>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</si>
  <si>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</si>
  <si>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</si>
  <si>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</si>
  <si>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</si>
  <si>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</si>
  <si>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</si>
  <si>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</si>
  <si>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</si>
  <si>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</si>
  <si>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</si>
  <si>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</si>
  <si>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</si>
  <si>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</si>
  <si>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</si>
  <si>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</si>
  <si>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</si>
  <si>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</si>
  <si>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</si>
  <si>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</si>
  <si>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</si>
  <si>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</si>
  <si>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</si>
  <si>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</si>
  <si>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</si>
  <si>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</si>
  <si>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</si>
  <si>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</si>
  <si>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</si>
  <si>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</si>
  <si>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</si>
  <si>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</si>
  <si>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</si>
  <si>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</si>
  <si>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</si>
  <si>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</si>
  <si>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</si>
  <si>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</si>
  <si>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</si>
  <si>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</si>
  <si>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</si>
  <si>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</si>
  <si>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</si>
  <si>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</si>
  <si>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</si>
  <si>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</si>
  <si>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</si>
  <si>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</si>
  <si>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</si>
  <si>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</si>
  <si>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</si>
  <si>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</si>
  <si>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</si>
  <si>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</si>
  <si>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</si>
  <si>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</si>
  <si>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</si>
  <si>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</si>
  <si>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</si>
  <si>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</si>
  <si>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</si>
  <si>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</si>
  <si>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</si>
  <si>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</si>
  <si>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</si>
  <si>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</si>
  <si>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</si>
  <si>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</si>
  <si>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</si>
  <si>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</si>
  <si>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</si>
  <si>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</si>
  <si>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</si>
  <si>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</si>
  <si>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</si>
  <si>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</si>
  <si>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</si>
  <si>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</si>
  <si>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</si>
  <si>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</si>
  <si>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</si>
  <si>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</si>
  <si>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</si>
  <si>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</si>
  <si>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</si>
  <si>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</si>
  <si>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</si>
  <si>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</si>
  <si>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</si>
  <si>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</si>
  <si>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</si>
  <si>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</si>
  <si>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</si>
  <si>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</si>
  <si>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</si>
  <si>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</si>
  <si>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</si>
  <si>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</si>
  <si>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</si>
  <si>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</si>
  <si>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</si>
  <si>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</si>
  <si>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</si>
  <si>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</si>
  <si>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</si>
  <si>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</si>
  <si>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</si>
  <si>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</si>
  <si>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</si>
  <si>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</si>
  <si>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</si>
  <si>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</si>
  <si>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</si>
  <si>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</si>
  <si>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</si>
  <si>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</si>
  <si>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</si>
  <si>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</si>
  <si>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</si>
  <si>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H1310303</t>
  </si>
  <si>
    <t>최대근</t>
  </si>
  <si>
    <t>정보</t>
    <phoneticPr fontId="1" type="noConversion"/>
  </si>
  <si>
    <t>(설문지 : FFQ 95문항 설문지, 사용자 : 최대근, ID : H1310303)</t>
  </si>
  <si>
    <t>출력시각</t>
    <phoneticPr fontId="1" type="noConversion"/>
  </si>
  <si>
    <t>2023년 09월 14일 14:26:01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</si>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</sst>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86.554280000000006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4771712"/>
        <c:axId val="548456680"/>
      </c:barChart>
      <c:catAx>
        <c:axId val="68477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456680"/>
        <c:crosses val="autoZero"/>
        <c:auto val="1"/>
        <c:lblAlgn val="ctr"/>
        <c:lblOffset val="100"/>
        <c:noMultiLvlLbl val="0"/>
      </c:catAx>
      <c:valAx>
        <c:axId val="54845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477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4.6646995999999996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948960"/>
        <c:axId val="409948176"/>
      </c:barChart>
      <c:catAx>
        <c:axId val="40994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948176"/>
        <c:crosses val="autoZero"/>
        <c:auto val="1"/>
        <c:lblAlgn val="ctr"/>
        <c:lblOffset val="100"/>
        <c:noMultiLvlLbl val="0"/>
      </c:catAx>
      <c:valAx>
        <c:axId val="40994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94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3.2513592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811184"/>
        <c:axId val="683811576"/>
      </c:barChart>
      <c:catAx>
        <c:axId val="68381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811576"/>
        <c:crosses val="autoZero"/>
        <c:auto val="1"/>
        <c:lblAlgn val="ctr"/>
        <c:lblOffset val="100"/>
        <c:noMultiLvlLbl val="0"/>
      </c:catAx>
      <c:valAx>
        <c:axId val="683811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81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1646.549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808048"/>
        <c:axId val="683808832"/>
      </c:barChart>
      <c:catAx>
        <c:axId val="68380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808832"/>
        <c:crosses val="autoZero"/>
        <c:auto val="1"/>
        <c:lblAlgn val="ctr"/>
        <c:lblOffset val="100"/>
        <c:noMultiLvlLbl val="0"/>
      </c:catAx>
      <c:valAx>
        <c:axId val="683808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80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5265.5736999999999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808440"/>
        <c:axId val="683809224"/>
      </c:barChart>
      <c:catAx>
        <c:axId val="68380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809224"/>
        <c:crosses val="autoZero"/>
        <c:auto val="1"/>
        <c:lblAlgn val="ctr"/>
        <c:lblOffset val="100"/>
        <c:noMultiLvlLbl val="0"/>
      </c:catAx>
      <c:valAx>
        <c:axId val="6838092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80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336.26067999999998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1440784"/>
        <c:axId val="841437256"/>
      </c:barChart>
      <c:catAx>
        <c:axId val="84144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1437256"/>
        <c:crosses val="autoZero"/>
        <c:auto val="1"/>
        <c:lblAlgn val="ctr"/>
        <c:lblOffset val="100"/>
        <c:noMultiLvlLbl val="0"/>
      </c:catAx>
      <c:valAx>
        <c:axId val="84143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144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189.72083000000001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1439216"/>
        <c:axId val="841440392"/>
      </c:barChart>
      <c:catAx>
        <c:axId val="84143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1440392"/>
        <c:crosses val="autoZero"/>
        <c:auto val="1"/>
        <c:lblAlgn val="ctr"/>
        <c:lblOffset val="100"/>
        <c:noMultiLvlLbl val="0"/>
      </c:catAx>
      <c:valAx>
        <c:axId val="841440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143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14.81893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1439608"/>
        <c:axId val="841437648"/>
      </c:barChart>
      <c:catAx>
        <c:axId val="84143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1437648"/>
        <c:crosses val="autoZero"/>
        <c:auto val="1"/>
        <c:lblAlgn val="ctr"/>
        <c:lblOffset val="100"/>
        <c:noMultiLvlLbl val="0"/>
      </c:catAx>
      <c:valAx>
        <c:axId val="841437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143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1144.511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1438432"/>
        <c:axId val="843716176"/>
      </c:barChart>
      <c:catAx>
        <c:axId val="84143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3716176"/>
        <c:crosses val="autoZero"/>
        <c:auto val="1"/>
        <c:lblAlgn val="ctr"/>
        <c:lblOffset val="100"/>
        <c:noMultiLvlLbl val="0"/>
      </c:catAx>
      <c:valAx>
        <c:axId val="8437161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143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2.4669358999999998E-2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3715000"/>
        <c:axId val="843716960"/>
      </c:barChart>
      <c:catAx>
        <c:axId val="84371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3716960"/>
        <c:crosses val="autoZero"/>
        <c:auto val="1"/>
        <c:lblAlgn val="ctr"/>
        <c:lblOffset val="100"/>
        <c:noMultiLvlLbl val="0"/>
      </c:catAx>
      <c:valAx>
        <c:axId val="84371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371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4.5696797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3715784"/>
        <c:axId val="843717352"/>
      </c:barChart>
      <c:catAx>
        <c:axId val="84371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3717352"/>
        <c:crosses val="autoZero"/>
        <c:auto val="1"/>
        <c:lblAlgn val="ctr"/>
        <c:lblOffset val="100"/>
        <c:noMultiLvlLbl val="0"/>
      </c:catAx>
      <c:valAx>
        <c:axId val="843717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371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37.977629999999998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457464"/>
        <c:axId val="409100840"/>
      </c:barChart>
      <c:catAx>
        <c:axId val="54845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100840"/>
        <c:crosses val="autoZero"/>
        <c:auto val="1"/>
        <c:lblAlgn val="ctr"/>
        <c:lblOffset val="100"/>
        <c:noMultiLvlLbl val="0"/>
      </c:catAx>
      <c:valAx>
        <c:axId val="409100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45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270.4855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3718136"/>
        <c:axId val="411449680"/>
      </c:barChart>
      <c:catAx>
        <c:axId val="84371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449680"/>
        <c:crosses val="autoZero"/>
        <c:auto val="1"/>
        <c:lblAlgn val="ctr"/>
        <c:lblOffset val="100"/>
        <c:noMultiLvlLbl val="0"/>
      </c:catAx>
      <c:valAx>
        <c:axId val="41144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371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105.484825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451640"/>
        <c:axId val="411447720"/>
      </c:barChart>
      <c:catAx>
        <c:axId val="41145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447720"/>
        <c:crosses val="autoZero"/>
        <c:auto val="1"/>
        <c:lblAlgn val="ctr"/>
        <c:lblOffset val="100"/>
        <c:noMultiLvlLbl val="0"/>
      </c:catAx>
      <c:valAx>
        <c:axId val="41144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451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3.9889999999999999</c:v>
                </c:pt>
                <c:pt idx="1">
                  <c:v>8.3710000000000004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1449288"/>
        <c:axId val="411450072"/>
      </c:barChart>
      <c:catAx>
        <c:axId val="41144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450072"/>
        <c:crosses val="autoZero"/>
        <c:auto val="1"/>
        <c:lblAlgn val="ctr"/>
        <c:lblOffset val="100"/>
        <c:noMultiLvlLbl val="0"/>
      </c:catAx>
      <c:valAx>
        <c:axId val="411450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44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17.29731</c:v>
                </c:pt>
                <c:pt idx="1">
                  <c:v>19.263688999999999</c:v>
                </c:pt>
                <c:pt idx="2">
                  <c:v>14.89255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974.29156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452424"/>
        <c:axId val="411451248"/>
      </c:barChart>
      <c:catAx>
        <c:axId val="41145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451248"/>
        <c:crosses val="autoZero"/>
        <c:auto val="1"/>
        <c:lblAlgn val="ctr"/>
        <c:lblOffset val="100"/>
        <c:noMultiLvlLbl val="0"/>
      </c:catAx>
      <c:valAx>
        <c:axId val="411451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45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27.767240000000001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453208"/>
        <c:axId val="411452816"/>
      </c:barChart>
      <c:catAx>
        <c:axId val="411453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452816"/>
        <c:crosses val="autoZero"/>
        <c:auto val="1"/>
        <c:lblAlgn val="ctr"/>
        <c:lblOffset val="100"/>
        <c:noMultiLvlLbl val="0"/>
      </c:catAx>
      <c:valAx>
        <c:axId val="411452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45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74.981999999999999</c:v>
                </c:pt>
                <c:pt idx="1">
                  <c:v>9.6159999999999997</c:v>
                </c:pt>
                <c:pt idx="2">
                  <c:v>15.401999999999999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1447328"/>
        <c:axId val="411453992"/>
      </c:barChart>
      <c:catAx>
        <c:axId val="41144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453992"/>
        <c:crosses val="autoZero"/>
        <c:auto val="1"/>
        <c:lblAlgn val="ctr"/>
        <c:lblOffset val="100"/>
        <c:noMultiLvlLbl val="0"/>
      </c:catAx>
      <c:valAx>
        <c:axId val="411453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44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2523.5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446544"/>
        <c:axId val="411448112"/>
      </c:barChart>
      <c:catAx>
        <c:axId val="41144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448112"/>
        <c:crosses val="autoZero"/>
        <c:auto val="1"/>
        <c:lblAlgn val="ctr"/>
        <c:lblOffset val="100"/>
        <c:noMultiLvlLbl val="0"/>
      </c:catAx>
      <c:valAx>
        <c:axId val="411448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44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227.97554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0370552"/>
        <c:axId val="740372120"/>
      </c:barChart>
      <c:catAx>
        <c:axId val="74037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0372120"/>
        <c:crosses val="autoZero"/>
        <c:auto val="1"/>
        <c:lblAlgn val="ctr"/>
        <c:lblOffset val="100"/>
        <c:noMultiLvlLbl val="0"/>
      </c:catAx>
      <c:valAx>
        <c:axId val="740372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0370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942.51930000000004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0375256"/>
        <c:axId val="740372512"/>
      </c:barChart>
      <c:catAx>
        <c:axId val="740375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0372512"/>
        <c:crosses val="autoZero"/>
        <c:auto val="1"/>
        <c:lblAlgn val="ctr"/>
        <c:lblOffset val="100"/>
        <c:noMultiLvlLbl val="0"/>
      </c:catAx>
      <c:valAx>
        <c:axId val="740372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0375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7.9003110000000003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102016"/>
        <c:axId val="409102408"/>
      </c:barChart>
      <c:catAx>
        <c:axId val="40910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102408"/>
        <c:crosses val="autoZero"/>
        <c:auto val="1"/>
        <c:lblAlgn val="ctr"/>
        <c:lblOffset val="100"/>
        <c:noMultiLvlLbl val="0"/>
      </c:catAx>
      <c:valAx>
        <c:axId val="409102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10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6658.1629999999996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0376824"/>
        <c:axId val="740373296"/>
      </c:barChart>
      <c:catAx>
        <c:axId val="74037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0373296"/>
        <c:crosses val="autoZero"/>
        <c:auto val="1"/>
        <c:lblAlgn val="ctr"/>
        <c:lblOffset val="100"/>
        <c:noMultiLvlLbl val="0"/>
      </c:catAx>
      <c:valAx>
        <c:axId val="74037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037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19.847187000000002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0374864"/>
        <c:axId val="740373688"/>
      </c:barChart>
      <c:catAx>
        <c:axId val="74037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0373688"/>
        <c:crosses val="autoZero"/>
        <c:auto val="1"/>
        <c:lblAlgn val="ctr"/>
        <c:lblOffset val="100"/>
        <c:noMultiLvlLbl val="0"/>
      </c:catAx>
      <c:valAx>
        <c:axId val="74037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037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3.6747831999999998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0376040"/>
        <c:axId val="740371728"/>
      </c:barChart>
      <c:catAx>
        <c:axId val="74037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0371728"/>
        <c:crosses val="autoZero"/>
        <c:auto val="1"/>
        <c:lblAlgn val="ctr"/>
        <c:lblOffset val="100"/>
        <c:noMultiLvlLbl val="0"/>
      </c:catAx>
      <c:valAx>
        <c:axId val="740371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037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646.02166999999997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101624"/>
        <c:axId val="409103192"/>
      </c:barChart>
      <c:catAx>
        <c:axId val="409101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103192"/>
        <c:crosses val="autoZero"/>
        <c:auto val="1"/>
        <c:lblAlgn val="ctr"/>
        <c:lblOffset val="100"/>
        <c:noMultiLvlLbl val="0"/>
      </c:catAx>
      <c:valAx>
        <c:axId val="409103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10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2.0784853000000001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101232"/>
        <c:axId val="665958784"/>
      </c:barChart>
      <c:catAx>
        <c:axId val="40910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958784"/>
        <c:crosses val="autoZero"/>
        <c:auto val="1"/>
        <c:lblAlgn val="ctr"/>
        <c:lblOffset val="100"/>
        <c:noMultiLvlLbl val="0"/>
      </c:catAx>
      <c:valAx>
        <c:axId val="665958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10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19.288841000000001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956824"/>
        <c:axId val="665959176"/>
      </c:barChart>
      <c:catAx>
        <c:axId val="66595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959176"/>
        <c:crosses val="autoZero"/>
        <c:auto val="1"/>
        <c:lblAlgn val="ctr"/>
        <c:lblOffset val="100"/>
        <c:noMultiLvlLbl val="0"/>
      </c:catAx>
      <c:valAx>
        <c:axId val="66595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95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3.6747831999999998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959960"/>
        <c:axId val="665959568"/>
      </c:barChart>
      <c:catAx>
        <c:axId val="665959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959568"/>
        <c:crosses val="autoZero"/>
        <c:auto val="1"/>
        <c:lblAlgn val="ctr"/>
        <c:lblOffset val="100"/>
        <c:noMultiLvlLbl val="0"/>
      </c:catAx>
      <c:valAx>
        <c:axId val="665959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959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820.84100000000001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5958000"/>
        <c:axId val="665958392"/>
      </c:barChart>
      <c:catAx>
        <c:axId val="66595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5958392"/>
        <c:crosses val="autoZero"/>
        <c:auto val="1"/>
        <c:lblAlgn val="ctr"/>
        <c:lblOffset val="100"/>
        <c:noMultiLvlLbl val="0"/>
      </c:catAx>
      <c:valAx>
        <c:axId val="665958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595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9.3727219999999996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948568"/>
        <c:axId val="409949352"/>
      </c:barChart>
      <c:catAx>
        <c:axId val="40994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949352"/>
        <c:crosses val="autoZero"/>
        <c:auto val="1"/>
        <c:lblAlgn val="ctr"/>
        <c:lblOffset val="100"/>
        <c:noMultiLvlLbl val="0"/>
      </c:catAx>
      <c:valAx>
        <c:axId val="40994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94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최대근, ID : H1310303)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09월 14일 14:26:01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2523.5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86.554280000000006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37.977629999999998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74.981999999999999</v>
      </c>
      <c r="G8" s="59">
        <f>'DRIs DATA 입력'!G8</f>
        <v>9.6159999999999997</v>
      </c>
      <c r="H8" s="59">
        <f>'DRIs DATA 입력'!H8</f>
        <v>15.401999999999999</v>
      </c>
      <c r="I8" s="46"/>
      <c r="J8" s="59" t="s">
        <v>216</v>
      </c>
      <c r="K8" s="59">
        <f>'DRIs DATA 입력'!K8</f>
        <v>3.9889999999999999</v>
      </c>
      <c r="L8" s="59">
        <f>'DRIs DATA 입력'!L8</f>
        <v>8.3710000000000004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974.29156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27.767240000000001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7.9003110000000003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646.02166999999997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227.97554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1.986421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2.0784853000000001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19.288841000000001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3.6747831999999998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820.84100000000001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9.3727219999999996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4.6646995999999996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3.2513592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942.51930000000004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1646.549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6658.1629999999996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5265.5736999999999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336.26067999999998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189.72083000000001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19.847187000000002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14.81893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1144.511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2.4669358999999998E-2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4.5696797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270.4855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105.484825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5" sqref="L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71" t="s">
        <v>283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284</v>
      </c>
      <c r="B4" s="69"/>
      <c r="C4" s="69"/>
      <c r="E4" s="66" t="s">
        <v>285</v>
      </c>
      <c r="F4" s="67"/>
      <c r="G4" s="67"/>
      <c r="H4" s="68"/>
      <c r="J4" s="66" t="s">
        <v>286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287</v>
      </c>
      <c r="V4" s="69"/>
      <c r="W4" s="69"/>
      <c r="X4" s="69"/>
      <c r="Y4" s="69"/>
      <c r="Z4" s="69"/>
    </row>
    <row r="5" spans="1:27" x14ac:dyDescent="0.3">
      <c r="A5" s="65"/>
      <c r="B5" s="65" t="s">
        <v>288</v>
      </c>
      <c r="C5" s="65" t="s">
        <v>289</v>
      </c>
      <c r="E5" s="65"/>
      <c r="F5" s="65" t="s">
        <v>50</v>
      </c>
      <c r="G5" s="65" t="s">
        <v>290</v>
      </c>
      <c r="H5" s="65" t="s">
        <v>46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296</v>
      </c>
      <c r="S5" s="65" t="s">
        <v>289</v>
      </c>
      <c r="U5" s="65"/>
      <c r="V5" s="65" t="s">
        <v>293</v>
      </c>
      <c r="W5" s="65" t="s">
        <v>294</v>
      </c>
      <c r="X5" s="65" t="s">
        <v>295</v>
      </c>
      <c r="Y5" s="65" t="s">
        <v>296</v>
      </c>
      <c r="Z5" s="65" t="s">
        <v>289</v>
      </c>
    </row>
    <row r="6" spans="1:27" x14ac:dyDescent="0.3">
      <c r="A6" s="65" t="s">
        <v>284</v>
      </c>
      <c r="B6" s="65">
        <v>1800</v>
      </c>
      <c r="C6" s="65">
        <v>2523.5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40</v>
      </c>
      <c r="P6" s="65">
        <v>50</v>
      </c>
      <c r="Q6" s="65">
        <v>0</v>
      </c>
      <c r="R6" s="65">
        <v>0</v>
      </c>
      <c r="S6" s="65">
        <v>86.554280000000006</v>
      </c>
      <c r="U6" s="65" t="s">
        <v>299</v>
      </c>
      <c r="V6" s="65">
        <v>0</v>
      </c>
      <c r="W6" s="65">
        <v>0</v>
      </c>
      <c r="X6" s="65">
        <v>20</v>
      </c>
      <c r="Y6" s="65">
        <v>0</v>
      </c>
      <c r="Z6" s="65">
        <v>37.977629999999998</v>
      </c>
    </row>
    <row r="7" spans="1:27" x14ac:dyDescent="0.3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3">
      <c r="E8" s="65" t="s">
        <v>301</v>
      </c>
      <c r="F8" s="65">
        <v>74.981999999999999</v>
      </c>
      <c r="G8" s="65">
        <v>9.6159999999999997</v>
      </c>
      <c r="H8" s="65">
        <v>15.401999999999999</v>
      </c>
      <c r="J8" s="65" t="s">
        <v>301</v>
      </c>
      <c r="K8" s="65">
        <v>3.9889999999999999</v>
      </c>
      <c r="L8" s="65">
        <v>8.3710000000000004</v>
      </c>
    </row>
    <row r="13" spans="1:27" x14ac:dyDescent="0.3">
      <c r="A13" s="70" t="s">
        <v>302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303</v>
      </c>
      <c r="B14" s="69"/>
      <c r="C14" s="69"/>
      <c r="D14" s="69"/>
      <c r="E14" s="69"/>
      <c r="F14" s="69"/>
      <c r="H14" s="69" t="s">
        <v>304</v>
      </c>
      <c r="I14" s="69"/>
      <c r="J14" s="69"/>
      <c r="K14" s="69"/>
      <c r="L14" s="69"/>
      <c r="M14" s="69"/>
      <c r="O14" s="69" t="s">
        <v>305</v>
      </c>
      <c r="P14" s="69"/>
      <c r="Q14" s="69"/>
      <c r="R14" s="69"/>
      <c r="S14" s="69"/>
      <c r="T14" s="69"/>
      <c r="V14" s="69" t="s">
        <v>306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293</v>
      </c>
      <c r="C15" s="65" t="s">
        <v>294</v>
      </c>
      <c r="D15" s="65" t="s">
        <v>295</v>
      </c>
      <c r="E15" s="65" t="s">
        <v>296</v>
      </c>
      <c r="F15" s="65" t="s">
        <v>289</v>
      </c>
      <c r="H15" s="65"/>
      <c r="I15" s="65" t="s">
        <v>293</v>
      </c>
      <c r="J15" s="65" t="s">
        <v>294</v>
      </c>
      <c r="K15" s="65" t="s">
        <v>295</v>
      </c>
      <c r="L15" s="65" t="s">
        <v>296</v>
      </c>
      <c r="M15" s="65" t="s">
        <v>289</v>
      </c>
      <c r="O15" s="65"/>
      <c r="P15" s="65" t="s">
        <v>293</v>
      </c>
      <c r="Q15" s="65" t="s">
        <v>294</v>
      </c>
      <c r="R15" s="65" t="s">
        <v>295</v>
      </c>
      <c r="S15" s="65" t="s">
        <v>296</v>
      </c>
      <c r="T15" s="65" t="s">
        <v>289</v>
      </c>
      <c r="V15" s="65"/>
      <c r="W15" s="65" t="s">
        <v>293</v>
      </c>
      <c r="X15" s="65" t="s">
        <v>294</v>
      </c>
      <c r="Y15" s="65" t="s">
        <v>295</v>
      </c>
      <c r="Z15" s="65" t="s">
        <v>296</v>
      </c>
      <c r="AA15" s="65" t="s">
        <v>289</v>
      </c>
    </row>
    <row r="16" spans="1:27" x14ac:dyDescent="0.3">
      <c r="A16" s="65" t="s">
        <v>307</v>
      </c>
      <c r="B16" s="65">
        <v>430</v>
      </c>
      <c r="C16" s="65">
        <v>600</v>
      </c>
      <c r="D16" s="65">
        <v>0</v>
      </c>
      <c r="E16" s="65">
        <v>3000</v>
      </c>
      <c r="F16" s="65">
        <v>974.29156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27.767240000000001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7.9003110000000003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646.02166999999997</v>
      </c>
    </row>
    <row r="23" spans="1:62" x14ac:dyDescent="0.3">
      <c r="A23" s="70" t="s">
        <v>308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309</v>
      </c>
      <c r="B24" s="69"/>
      <c r="C24" s="69"/>
      <c r="D24" s="69"/>
      <c r="E24" s="69"/>
      <c r="F24" s="69"/>
      <c r="H24" s="69" t="s">
        <v>310</v>
      </c>
      <c r="I24" s="69"/>
      <c r="J24" s="69"/>
      <c r="K24" s="69"/>
      <c r="L24" s="69"/>
      <c r="M24" s="69"/>
      <c r="O24" s="69" t="s">
        <v>311</v>
      </c>
      <c r="P24" s="69"/>
      <c r="Q24" s="69"/>
      <c r="R24" s="69"/>
      <c r="S24" s="69"/>
      <c r="T24" s="69"/>
      <c r="V24" s="69" t="s">
        <v>312</v>
      </c>
      <c r="W24" s="69"/>
      <c r="X24" s="69"/>
      <c r="Y24" s="69"/>
      <c r="Z24" s="69"/>
      <c r="AA24" s="69"/>
      <c r="AC24" s="69" t="s">
        <v>313</v>
      </c>
      <c r="AD24" s="69"/>
      <c r="AE24" s="69"/>
      <c r="AF24" s="69"/>
      <c r="AG24" s="69"/>
      <c r="AH24" s="69"/>
      <c r="AJ24" s="69" t="s">
        <v>314</v>
      </c>
      <c r="AK24" s="69"/>
      <c r="AL24" s="69"/>
      <c r="AM24" s="69"/>
      <c r="AN24" s="69"/>
      <c r="AO24" s="69"/>
      <c r="AQ24" s="69" t="s">
        <v>315</v>
      </c>
      <c r="AR24" s="69"/>
      <c r="AS24" s="69"/>
      <c r="AT24" s="69"/>
      <c r="AU24" s="69"/>
      <c r="AV24" s="69"/>
      <c r="AX24" s="69" t="s">
        <v>316</v>
      </c>
      <c r="AY24" s="69"/>
      <c r="AZ24" s="69"/>
      <c r="BA24" s="69"/>
      <c r="BB24" s="69"/>
      <c r="BC24" s="69"/>
      <c r="BE24" s="69" t="s">
        <v>317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293</v>
      </c>
      <c r="C25" s="65" t="s">
        <v>294</v>
      </c>
      <c r="D25" s="65" t="s">
        <v>295</v>
      </c>
      <c r="E25" s="65" t="s">
        <v>296</v>
      </c>
      <c r="F25" s="65" t="s">
        <v>289</v>
      </c>
      <c r="H25" s="65"/>
      <c r="I25" s="65" t="s">
        <v>293</v>
      </c>
      <c r="J25" s="65" t="s">
        <v>294</v>
      </c>
      <c r="K25" s="65" t="s">
        <v>295</v>
      </c>
      <c r="L25" s="65" t="s">
        <v>296</v>
      </c>
      <c r="M25" s="65" t="s">
        <v>289</v>
      </c>
      <c r="O25" s="65"/>
      <c r="P25" s="65" t="s">
        <v>293</v>
      </c>
      <c r="Q25" s="65" t="s">
        <v>294</v>
      </c>
      <c r="R25" s="65" t="s">
        <v>295</v>
      </c>
      <c r="S25" s="65" t="s">
        <v>296</v>
      </c>
      <c r="T25" s="65" t="s">
        <v>289</v>
      </c>
      <c r="V25" s="65"/>
      <c r="W25" s="65" t="s">
        <v>293</v>
      </c>
      <c r="X25" s="65" t="s">
        <v>294</v>
      </c>
      <c r="Y25" s="65" t="s">
        <v>295</v>
      </c>
      <c r="Z25" s="65" t="s">
        <v>296</v>
      </c>
      <c r="AA25" s="65" t="s">
        <v>289</v>
      </c>
      <c r="AC25" s="65"/>
      <c r="AD25" s="65" t="s">
        <v>293</v>
      </c>
      <c r="AE25" s="65" t="s">
        <v>294</v>
      </c>
      <c r="AF25" s="65" t="s">
        <v>295</v>
      </c>
      <c r="AG25" s="65" t="s">
        <v>296</v>
      </c>
      <c r="AH25" s="65" t="s">
        <v>289</v>
      </c>
      <c r="AJ25" s="65"/>
      <c r="AK25" s="65" t="s">
        <v>293</v>
      </c>
      <c r="AL25" s="65" t="s">
        <v>294</v>
      </c>
      <c r="AM25" s="65" t="s">
        <v>295</v>
      </c>
      <c r="AN25" s="65" t="s">
        <v>296</v>
      </c>
      <c r="AO25" s="65" t="s">
        <v>289</v>
      </c>
      <c r="AQ25" s="65"/>
      <c r="AR25" s="65" t="s">
        <v>293</v>
      </c>
      <c r="AS25" s="65" t="s">
        <v>294</v>
      </c>
      <c r="AT25" s="65" t="s">
        <v>295</v>
      </c>
      <c r="AU25" s="65" t="s">
        <v>296</v>
      </c>
      <c r="AV25" s="65" t="s">
        <v>289</v>
      </c>
      <c r="AX25" s="65"/>
      <c r="AY25" s="65" t="s">
        <v>293</v>
      </c>
      <c r="AZ25" s="65" t="s">
        <v>294</v>
      </c>
      <c r="BA25" s="65" t="s">
        <v>295</v>
      </c>
      <c r="BB25" s="65" t="s">
        <v>296</v>
      </c>
      <c r="BC25" s="65" t="s">
        <v>289</v>
      </c>
      <c r="BE25" s="65"/>
      <c r="BF25" s="65" t="s">
        <v>293</v>
      </c>
      <c r="BG25" s="65" t="s">
        <v>294</v>
      </c>
      <c r="BH25" s="65" t="s">
        <v>295</v>
      </c>
      <c r="BI25" s="65" t="s">
        <v>296</v>
      </c>
      <c r="BJ25" s="65" t="s">
        <v>289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227.97554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1.986421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2.0784853000000001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19.288841000000001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3.6747831999999998</v>
      </c>
      <c r="AJ26" s="65" t="s">
        <v>318</v>
      </c>
      <c r="AK26" s="65">
        <v>320</v>
      </c>
      <c r="AL26" s="65">
        <v>400</v>
      </c>
      <c r="AM26" s="65">
        <v>0</v>
      </c>
      <c r="AN26" s="65">
        <v>1000</v>
      </c>
      <c r="AO26" s="65">
        <v>820.84100000000001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9.3727219999999996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4.6646995999999996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3.2513592</v>
      </c>
    </row>
    <row r="33" spans="1:68" x14ac:dyDescent="0.3">
      <c r="A33" s="70" t="s">
        <v>319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320</v>
      </c>
      <c r="B34" s="69"/>
      <c r="C34" s="69"/>
      <c r="D34" s="69"/>
      <c r="E34" s="69"/>
      <c r="F34" s="69"/>
      <c r="H34" s="69" t="s">
        <v>321</v>
      </c>
      <c r="I34" s="69"/>
      <c r="J34" s="69"/>
      <c r="K34" s="69"/>
      <c r="L34" s="69"/>
      <c r="M34" s="69"/>
      <c r="O34" s="69" t="s">
        <v>322</v>
      </c>
      <c r="P34" s="69"/>
      <c r="Q34" s="69"/>
      <c r="R34" s="69"/>
      <c r="S34" s="69"/>
      <c r="T34" s="69"/>
      <c r="V34" s="69" t="s">
        <v>323</v>
      </c>
      <c r="W34" s="69"/>
      <c r="X34" s="69"/>
      <c r="Y34" s="69"/>
      <c r="Z34" s="69"/>
      <c r="AA34" s="69"/>
      <c r="AC34" s="69" t="s">
        <v>324</v>
      </c>
      <c r="AD34" s="69"/>
      <c r="AE34" s="69"/>
      <c r="AF34" s="69"/>
      <c r="AG34" s="69"/>
      <c r="AH34" s="69"/>
      <c r="AJ34" s="69" t="s">
        <v>325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293</v>
      </c>
      <c r="C35" s="65" t="s">
        <v>294</v>
      </c>
      <c r="D35" s="65" t="s">
        <v>295</v>
      </c>
      <c r="E35" s="65" t="s">
        <v>296</v>
      </c>
      <c r="F35" s="65" t="s">
        <v>289</v>
      </c>
      <c r="H35" s="65"/>
      <c r="I35" s="65" t="s">
        <v>293</v>
      </c>
      <c r="J35" s="65" t="s">
        <v>294</v>
      </c>
      <c r="K35" s="65" t="s">
        <v>295</v>
      </c>
      <c r="L35" s="65" t="s">
        <v>296</v>
      </c>
      <c r="M35" s="65" t="s">
        <v>289</v>
      </c>
      <c r="O35" s="65"/>
      <c r="P35" s="65" t="s">
        <v>293</v>
      </c>
      <c r="Q35" s="65" t="s">
        <v>294</v>
      </c>
      <c r="R35" s="65" t="s">
        <v>295</v>
      </c>
      <c r="S35" s="65" t="s">
        <v>296</v>
      </c>
      <c r="T35" s="65" t="s">
        <v>289</v>
      </c>
      <c r="V35" s="65"/>
      <c r="W35" s="65" t="s">
        <v>293</v>
      </c>
      <c r="X35" s="65" t="s">
        <v>294</v>
      </c>
      <c r="Y35" s="65" t="s">
        <v>295</v>
      </c>
      <c r="Z35" s="65" t="s">
        <v>296</v>
      </c>
      <c r="AA35" s="65" t="s">
        <v>289</v>
      </c>
      <c r="AC35" s="65"/>
      <c r="AD35" s="65" t="s">
        <v>293</v>
      </c>
      <c r="AE35" s="65" t="s">
        <v>294</v>
      </c>
      <c r="AF35" s="65" t="s">
        <v>295</v>
      </c>
      <c r="AG35" s="65" t="s">
        <v>296</v>
      </c>
      <c r="AH35" s="65" t="s">
        <v>289</v>
      </c>
      <c r="AJ35" s="65"/>
      <c r="AK35" s="65" t="s">
        <v>293</v>
      </c>
      <c r="AL35" s="65" t="s">
        <v>294</v>
      </c>
      <c r="AM35" s="65" t="s">
        <v>295</v>
      </c>
      <c r="AN35" s="65" t="s">
        <v>296</v>
      </c>
      <c r="AO35" s="65" t="s">
        <v>289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942.51930000000004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1646.549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6658.1629999999996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5265.5736999999999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336.26067999999998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189.72083000000001</v>
      </c>
    </row>
    <row r="43" spans="1:68" x14ac:dyDescent="0.3">
      <c r="A43" s="70" t="s">
        <v>326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327</v>
      </c>
      <c r="B44" s="69"/>
      <c r="C44" s="69"/>
      <c r="D44" s="69"/>
      <c r="E44" s="69"/>
      <c r="F44" s="69"/>
      <c r="H44" s="69" t="s">
        <v>328</v>
      </c>
      <c r="I44" s="69"/>
      <c r="J44" s="69"/>
      <c r="K44" s="69"/>
      <c r="L44" s="69"/>
      <c r="M44" s="69"/>
      <c r="O44" s="69" t="s">
        <v>329</v>
      </c>
      <c r="P44" s="69"/>
      <c r="Q44" s="69"/>
      <c r="R44" s="69"/>
      <c r="S44" s="69"/>
      <c r="T44" s="69"/>
      <c r="V44" s="69" t="s">
        <v>330</v>
      </c>
      <c r="W44" s="69"/>
      <c r="X44" s="69"/>
      <c r="Y44" s="69"/>
      <c r="Z44" s="69"/>
      <c r="AA44" s="69"/>
      <c r="AC44" s="69" t="s">
        <v>331</v>
      </c>
      <c r="AD44" s="69"/>
      <c r="AE44" s="69"/>
      <c r="AF44" s="69"/>
      <c r="AG44" s="69"/>
      <c r="AH44" s="69"/>
      <c r="AJ44" s="69" t="s">
        <v>332</v>
      </c>
      <c r="AK44" s="69"/>
      <c r="AL44" s="69"/>
      <c r="AM44" s="69"/>
      <c r="AN44" s="69"/>
      <c r="AO44" s="69"/>
      <c r="AQ44" s="69" t="s">
        <v>333</v>
      </c>
      <c r="AR44" s="69"/>
      <c r="AS44" s="69"/>
      <c r="AT44" s="69"/>
      <c r="AU44" s="69"/>
      <c r="AV44" s="69"/>
      <c r="AX44" s="69" t="s">
        <v>334</v>
      </c>
      <c r="AY44" s="69"/>
      <c r="AZ44" s="69"/>
      <c r="BA44" s="69"/>
      <c r="BB44" s="69"/>
      <c r="BC44" s="69"/>
      <c r="BE44" s="69" t="s">
        <v>335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293</v>
      </c>
      <c r="C45" s="65" t="s">
        <v>294</v>
      </c>
      <c r="D45" s="65" t="s">
        <v>295</v>
      </c>
      <c r="E45" s="65" t="s">
        <v>296</v>
      </c>
      <c r="F45" s="65" t="s">
        <v>289</v>
      </c>
      <c r="H45" s="65"/>
      <c r="I45" s="65" t="s">
        <v>293</v>
      </c>
      <c r="J45" s="65" t="s">
        <v>294</v>
      </c>
      <c r="K45" s="65" t="s">
        <v>295</v>
      </c>
      <c r="L45" s="65" t="s">
        <v>296</v>
      </c>
      <c r="M45" s="65" t="s">
        <v>289</v>
      </c>
      <c r="O45" s="65"/>
      <c r="P45" s="65" t="s">
        <v>293</v>
      </c>
      <c r="Q45" s="65" t="s">
        <v>294</v>
      </c>
      <c r="R45" s="65" t="s">
        <v>295</v>
      </c>
      <c r="S45" s="65" t="s">
        <v>296</v>
      </c>
      <c r="T45" s="65" t="s">
        <v>289</v>
      </c>
      <c r="V45" s="65"/>
      <c r="W45" s="65" t="s">
        <v>293</v>
      </c>
      <c r="X45" s="65" t="s">
        <v>294</v>
      </c>
      <c r="Y45" s="65" t="s">
        <v>295</v>
      </c>
      <c r="Z45" s="65" t="s">
        <v>296</v>
      </c>
      <c r="AA45" s="65" t="s">
        <v>289</v>
      </c>
      <c r="AC45" s="65"/>
      <c r="AD45" s="65" t="s">
        <v>293</v>
      </c>
      <c r="AE45" s="65" t="s">
        <v>294</v>
      </c>
      <c r="AF45" s="65" t="s">
        <v>295</v>
      </c>
      <c r="AG45" s="65" t="s">
        <v>296</v>
      </c>
      <c r="AH45" s="65" t="s">
        <v>289</v>
      </c>
      <c r="AJ45" s="65"/>
      <c r="AK45" s="65" t="s">
        <v>293</v>
      </c>
      <c r="AL45" s="65" t="s">
        <v>294</v>
      </c>
      <c r="AM45" s="65" t="s">
        <v>295</v>
      </c>
      <c r="AN45" s="65" t="s">
        <v>296</v>
      </c>
      <c r="AO45" s="65" t="s">
        <v>289</v>
      </c>
      <c r="AQ45" s="65"/>
      <c r="AR45" s="65" t="s">
        <v>293</v>
      </c>
      <c r="AS45" s="65" t="s">
        <v>294</v>
      </c>
      <c r="AT45" s="65" t="s">
        <v>295</v>
      </c>
      <c r="AU45" s="65" t="s">
        <v>296</v>
      </c>
      <c r="AV45" s="65" t="s">
        <v>289</v>
      </c>
      <c r="AX45" s="65"/>
      <c r="AY45" s="65" t="s">
        <v>293</v>
      </c>
      <c r="AZ45" s="65" t="s">
        <v>294</v>
      </c>
      <c r="BA45" s="65" t="s">
        <v>295</v>
      </c>
      <c r="BB45" s="65" t="s">
        <v>296</v>
      </c>
      <c r="BC45" s="65" t="s">
        <v>289</v>
      </c>
      <c r="BE45" s="65"/>
      <c r="BF45" s="65" t="s">
        <v>293</v>
      </c>
      <c r="BG45" s="65" t="s">
        <v>294</v>
      </c>
      <c r="BH45" s="65" t="s">
        <v>295</v>
      </c>
      <c r="BI45" s="65" t="s">
        <v>296</v>
      </c>
      <c r="BJ45" s="65" t="s">
        <v>289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19.847187000000002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14.81893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1144.511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2.4669358999999998E-2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4.5696797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270.4855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105.484825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0" sqref="J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277</v>
      </c>
      <c r="B2" s="61" t="s">
        <v>278</v>
      </c>
      <c r="C2" s="61" t="s">
        <v>276</v>
      </c>
      <c r="D2" s="61">
        <v>62</v>
      </c>
      <c r="E2" s="61">
        <v>2523.5</v>
      </c>
      <c r="F2" s="61">
        <v>421.38677999999999</v>
      </c>
      <c r="G2" s="61">
        <v>54.040399999999998</v>
      </c>
      <c r="H2" s="61">
        <v>30.875729</v>
      </c>
      <c r="I2" s="61">
        <v>23.164670000000001</v>
      </c>
      <c r="J2" s="61">
        <v>86.554280000000006</v>
      </c>
      <c r="K2" s="61">
        <v>48.818325000000002</v>
      </c>
      <c r="L2" s="61">
        <v>37.735962000000001</v>
      </c>
      <c r="M2" s="61">
        <v>37.977629999999998</v>
      </c>
      <c r="N2" s="61">
        <v>4.3228315999999998</v>
      </c>
      <c r="O2" s="61">
        <v>19.408308000000002</v>
      </c>
      <c r="P2" s="61">
        <v>1470.3589999999999</v>
      </c>
      <c r="Q2" s="61">
        <v>31.542725000000001</v>
      </c>
      <c r="R2" s="61">
        <v>974.29156</v>
      </c>
      <c r="S2" s="61">
        <v>161.04938000000001</v>
      </c>
      <c r="T2" s="61">
        <v>9758.9030000000002</v>
      </c>
      <c r="U2" s="61">
        <v>7.9003110000000003</v>
      </c>
      <c r="V2" s="61">
        <v>27.767240000000001</v>
      </c>
      <c r="W2" s="61">
        <v>646.02166999999997</v>
      </c>
      <c r="X2" s="61">
        <v>227.97554</v>
      </c>
      <c r="Y2" s="61">
        <v>1.986421</v>
      </c>
      <c r="Z2" s="61">
        <v>2.0784853000000001</v>
      </c>
      <c r="AA2" s="61">
        <v>19.288841000000001</v>
      </c>
      <c r="AB2" s="61">
        <v>3.6747831999999998</v>
      </c>
      <c r="AC2" s="61">
        <v>820.84100000000001</v>
      </c>
      <c r="AD2" s="61">
        <v>9.3727219999999996</v>
      </c>
      <c r="AE2" s="61">
        <v>4.6646995999999996</v>
      </c>
      <c r="AF2" s="61">
        <v>3.2513592</v>
      </c>
      <c r="AG2" s="61">
        <v>942.51930000000004</v>
      </c>
      <c r="AH2" s="61">
        <v>541.0027</v>
      </c>
      <c r="AI2" s="61">
        <v>401.51663000000002</v>
      </c>
      <c r="AJ2" s="61">
        <v>1646.549</v>
      </c>
      <c r="AK2" s="61">
        <v>6658.1629999999996</v>
      </c>
      <c r="AL2" s="61">
        <v>336.26067999999998</v>
      </c>
      <c r="AM2" s="61">
        <v>5265.5736999999999</v>
      </c>
      <c r="AN2" s="61">
        <v>189.72083000000001</v>
      </c>
      <c r="AO2" s="61">
        <v>19.847187000000002</v>
      </c>
      <c r="AP2" s="61">
        <v>15.790407999999999</v>
      </c>
      <c r="AQ2" s="61">
        <v>4.0567799999999998</v>
      </c>
      <c r="AR2" s="61">
        <v>14.81893</v>
      </c>
      <c r="AS2" s="61">
        <v>1144.511</v>
      </c>
      <c r="AT2" s="61">
        <v>2.4669358999999998E-2</v>
      </c>
      <c r="AU2" s="61">
        <v>4.5696797</v>
      </c>
      <c r="AV2" s="61">
        <v>270.4855</v>
      </c>
      <c r="AW2" s="61">
        <v>105.484825</v>
      </c>
      <c r="AX2" s="61">
        <v>0.57539569999999995</v>
      </c>
      <c r="AY2" s="61">
        <v>2.0702631</v>
      </c>
      <c r="AZ2" s="61">
        <v>323.59661999999997</v>
      </c>
      <c r="BA2" s="61">
        <v>51.465522999999997</v>
      </c>
      <c r="BB2" s="61">
        <v>17.29731</v>
      </c>
      <c r="BC2" s="61">
        <v>19.263688999999999</v>
      </c>
      <c r="BD2" s="61">
        <v>14.89255</v>
      </c>
      <c r="BE2" s="61">
        <v>0.46400383000000001</v>
      </c>
      <c r="BF2" s="61">
        <v>2.5508540000000002</v>
      </c>
      <c r="BG2" s="61">
        <v>1.3877448000000001E-2</v>
      </c>
      <c r="BH2" s="61">
        <v>6.8246310000000004E-2</v>
      </c>
      <c r="BI2" s="61">
        <v>5.2579460000000001E-2</v>
      </c>
      <c r="BJ2" s="61">
        <v>0.16957723</v>
      </c>
      <c r="BK2" s="61">
        <v>1.067496E-3</v>
      </c>
      <c r="BL2" s="61">
        <v>0.39380090000000001</v>
      </c>
      <c r="BM2" s="61">
        <v>2.861637</v>
      </c>
      <c r="BN2" s="61">
        <v>0.29106327999999998</v>
      </c>
      <c r="BO2" s="61">
        <v>34.531944000000003</v>
      </c>
      <c r="BP2" s="61">
        <v>5.6895227000000004</v>
      </c>
      <c r="BQ2" s="61">
        <v>10.963775999999999</v>
      </c>
      <c r="BR2" s="61">
        <v>45.585144</v>
      </c>
      <c r="BS2" s="61">
        <v>22.269182000000001</v>
      </c>
      <c r="BT2" s="61">
        <v>3.3693059999999999</v>
      </c>
      <c r="BU2" s="61">
        <v>0.14189631999999999</v>
      </c>
      <c r="BV2" s="61">
        <v>8.9669810000000003E-2</v>
      </c>
      <c r="BW2" s="61">
        <v>0.35478870000000001</v>
      </c>
      <c r="BX2" s="61">
        <v>1.0691415</v>
      </c>
      <c r="BY2" s="61">
        <v>0.15272321999999999</v>
      </c>
      <c r="BZ2" s="61">
        <v>7.6656109999999995E-4</v>
      </c>
      <c r="CA2" s="61">
        <v>0.95723749999999996</v>
      </c>
      <c r="CB2" s="61">
        <v>7.2844779999999998E-2</v>
      </c>
      <c r="CC2" s="61">
        <v>9.1894745999999999E-2</v>
      </c>
      <c r="CD2" s="61">
        <v>3.1193751999999999</v>
      </c>
      <c r="CE2" s="61">
        <v>8.2158560000000005E-2</v>
      </c>
      <c r="CF2" s="61">
        <v>0.23656002000000001</v>
      </c>
      <c r="CG2" s="61">
        <v>0</v>
      </c>
      <c r="CH2" s="61">
        <v>5.8581520000000002E-3</v>
      </c>
      <c r="CI2" s="61">
        <v>7.7246405000000002E-8</v>
      </c>
      <c r="CJ2" s="61">
        <v>7.646331</v>
      </c>
      <c r="CK2" s="61">
        <v>2.0096617000000001E-2</v>
      </c>
      <c r="CL2" s="61">
        <v>1.3201746999999999</v>
      </c>
      <c r="CM2" s="61">
        <v>2.6993431999999999</v>
      </c>
      <c r="CN2" s="61">
        <v>2873.5479</v>
      </c>
      <c r="CO2" s="61">
        <v>4892.5209999999997</v>
      </c>
      <c r="CP2" s="61">
        <v>2653.1296000000002</v>
      </c>
      <c r="CQ2" s="61">
        <v>1102.5175999999999</v>
      </c>
      <c r="CR2" s="61">
        <v>499.27379999999999</v>
      </c>
      <c r="CS2" s="61">
        <v>744.60535000000004</v>
      </c>
      <c r="CT2" s="61">
        <v>2710.9146000000001</v>
      </c>
      <c r="CU2" s="61">
        <v>1590.5037</v>
      </c>
      <c r="CV2" s="61">
        <v>2303.7566000000002</v>
      </c>
      <c r="CW2" s="61">
        <v>1800.1641</v>
      </c>
      <c r="CX2" s="61">
        <v>460.24439999999998</v>
      </c>
      <c r="CY2" s="61">
        <v>3767.7087000000001</v>
      </c>
      <c r="CZ2" s="61">
        <v>1628.0789</v>
      </c>
      <c r="DA2" s="61">
        <v>3778.6902</v>
      </c>
      <c r="DB2" s="61">
        <v>3865.1471999999999</v>
      </c>
      <c r="DC2" s="61">
        <v>5232.0720000000001</v>
      </c>
      <c r="DD2" s="61">
        <v>8353.5069999999996</v>
      </c>
      <c r="DE2" s="61">
        <v>1494.3901000000001</v>
      </c>
      <c r="DF2" s="61">
        <v>4564.5405000000001</v>
      </c>
      <c r="DG2" s="61">
        <v>1939.7375</v>
      </c>
      <c r="DH2" s="61">
        <v>120.34201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51.465522999999997</v>
      </c>
      <c r="B6">
        <f>BB2</f>
        <v>17.29731</v>
      </c>
      <c r="C6">
        <f>BC2</f>
        <v>19.263688999999999</v>
      </c>
      <c r="D6">
        <f>BD2</f>
        <v>14.89255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23" sqref="J2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22513</v>
      </c>
      <c r="C2" s="56">
        <f ca="1">YEAR(TODAY())-YEAR(B2)+IF(TODAY()&gt;=DATE(YEAR(TODAY()),MONTH(B2),DAY(B2)),0,-1)</f>
        <v>62</v>
      </c>
      <c r="E2" s="52">
        <v>160.69999999999999</v>
      </c>
      <c r="F2" s="53" t="s">
        <v>39</v>
      </c>
      <c r="G2" s="52">
        <v>57.4</v>
      </c>
      <c r="H2" s="51" t="s">
        <v>41</v>
      </c>
      <c r="I2" s="72">
        <f>ROUND(G3/E3^2,1)</f>
        <v>22.2</v>
      </c>
    </row>
    <row r="3" spans="1:9" x14ac:dyDescent="0.3">
      <c r="E3" s="51">
        <f>E2/100</f>
        <v>1.607</v>
      </c>
      <c r="F3" s="51" t="s">
        <v>40</v>
      </c>
      <c r="G3" s="51">
        <f>G2</f>
        <v>57.4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45182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최대근, ID : H1310303)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09월 14일 14:26:01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258"/>
  <sheetViews>
    <sheetView tabSelected="1" view="pageBreakPreview" zoomScaleNormal="100" zoomScaleSheetLayoutView="100" zoomScalePageLayoutView="10" workbookViewId="0">
      <selection activeCell="X20" sqref="X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45182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62</v>
      </c>
      <c r="G12" s="137"/>
      <c r="H12" s="137"/>
      <c r="I12" s="137"/>
      <c r="K12" s="128">
        <f>'개인정보 및 신체계측 입력'!E2</f>
        <v>160.69999999999999</v>
      </c>
      <c r="L12" s="129"/>
      <c r="M12" s="122">
        <f>'개인정보 및 신체계측 입력'!G2</f>
        <v>57.4</v>
      </c>
      <c r="N12" s="123"/>
      <c r="O12" s="118" t="s">
        <v>271</v>
      </c>
      <c r="P12" s="112"/>
      <c r="Q12" s="115">
        <f>'개인정보 및 신체계측 입력'!I2</f>
        <v>22.2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최대근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4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4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4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4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  <c r="X20" s="22"/>
    </row>
    <row r="21" spans="2:24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4" ht="18" customHeight="1" x14ac:dyDescent="0.3">
      <c r="E23" s="8"/>
      <c r="G23" s="7"/>
    </row>
    <row r="24" spans="2:24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74.981999999999999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9.6159999999999997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15.401999999999999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0.9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0.8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8.4</v>
      </c>
      <c r="L71" s="36" t="s">
        <v>53</v>
      </c>
      <c r="M71" s="36">
        <f>ROUND('DRIs DATA'!K8,1)</f>
        <v>4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129.91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231.39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227.98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244.99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117.81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443.88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198.47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2023-09-14T05:29:21Z</dcterms:modified>
</cp:coreProperties>
</file>