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<sst xmlns="http://schemas.openxmlformats.org/spreadsheetml/2006/main" count="692" uniqueCount="337">
  <si>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</si>
  <si>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</si>
  <si>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</si>
  <si>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</si>
  <si>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</si>
  <si>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</si>
  <si>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</si>
  <si>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</si>
  <si>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</si>
  <si>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</si>
  <si>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</si>
  <si>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</si>
  <si>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</si>
  <si>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</si>
  <si>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</si>
  <si>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</si>
  <si>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</si>
  <si>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</si>
  <si>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</si>
  <si>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</si>
  <si>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</si>
  <si>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</si>
  <si>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</si>
  <si>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</si>
  <si>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</si>
  <si>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</si>
  <si>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</si>
  <si>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</si>
  <si>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</si>
  <si>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</si>
  <si>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</si>
  <si>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</si>
  <si>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</si>
  <si>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</si>
  <si>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</si>
  <si>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</si>
  <si>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</si>
  <si>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</si>
  <si>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</si>
  <si>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</si>
  <si>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</si>
  <si>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</si>
  <si>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</si>
  <si>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</si>
  <si>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</si>
  <si>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</si>
  <si>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</si>
  <si>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</si>
  <si>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</si>
  <si>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</si>
  <si>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</si>
  <si>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</si>
  <si>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</si>
  <si>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</si>
  <si>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</si>
  <si>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</si>
  <si>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</si>
  <si>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</si>
  <si>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</si>
  <si>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</si>
  <si>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</si>
  <si>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</si>
  <si>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</si>
  <si>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</si>
  <si>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</si>
  <si>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</si>
  <si>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</si>
  <si>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</si>
  <si>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</si>
  <si>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</si>
  <si>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</si>
  <si>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</si>
  <si>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</si>
  <si>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</si>
  <si>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</si>
  <si>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</si>
  <si>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</si>
  <si>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</si>
  <si>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</si>
  <si>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</si>
  <si>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</si>
  <si>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</si>
  <si>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</si>
  <si>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</si>
  <si>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</si>
  <si>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</si>
  <si>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</si>
  <si>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</si>
  <si>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</si>
  <si>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</si>
  <si>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</si>
  <si>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</si>
  <si>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</si>
  <si>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</si>
  <si>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</si>
  <si>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</si>
  <si>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</si>
  <si>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</si>
  <si>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</si>
  <si>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</si>
  <si>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</si>
  <si>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</si>
  <si>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</si>
  <si>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</si>
  <si>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</si>
  <si>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</si>
  <si>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</si>
  <si>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</si>
  <si>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</si>
  <si>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</si>
  <si>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</si>
  <si>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</si>
  <si>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</si>
  <si>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</si>
  <si>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</si>
  <si>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</si>
  <si>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</si>
  <si>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</si>
  <si>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</si>
  <si>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</si>
  <si>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</si>
  <si>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</si>
  <si>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</si>
  <si>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</si>
  <si>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</si>
  <si>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</si>
  <si>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</si>
  <si>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</si>
  <si>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</si>
  <si>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</si>
  <si>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</si>
  <si>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</si>
  <si>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</si>
  <si>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</si>
  <si>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</si>
  <si>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</si>
  <si>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</si>
  <si>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</si>
  <si>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</si>
  <si>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</si>
  <si>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</si>
  <si>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</si>
  <si>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</si>
  <si>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</si>
  <si>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</si>
  <si>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</si>
  <si>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</si>
  <si>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</si>
  <si>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</si>
  <si>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</si>
  <si>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</si>
  <si>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</si>
  <si>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</si>
  <si>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</si>
  <si>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</si>
  <si>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</si>
  <si>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</si>
  <si>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</si>
  <si>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</si>
  <si>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</si>
  <si>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</si>
  <si>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</si>
  <si>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</si>
  <si>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</si>
  <si>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</si>
  <si>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</si>
  <si>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</si>
  <si>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</si>
  <si>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</si>
  <si>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</si>
  <si>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</si>
  <si>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</si>
  <si>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</si>
  <si>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</si>
  <si>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</si>
  <si>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</si>
  <si>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</si>
  <si>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</si>
  <si>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</si>
  <si>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</si>
  <si>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</si>
  <si>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</si>
  <si>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</si>
  <si>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</si>
  <si>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</si>
  <si>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</si>
  <si>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</si>
  <si>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</si>
  <si>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</si>
  <si>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</si>
  <si>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</si>
  <si>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</si>
  <si>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</si>
  <si>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</si>
  <si>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</si>
  <si>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</si>
  <si>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</si>
  <si>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</si>
  <si>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</si>
  <si>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</si>
  <si>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</si>
  <si>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</si>
  <si>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</si>
  <si>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</si>
  <si>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</si>
  <si>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</si>
  <si>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</si>
  <si>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</si>
  <si>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</si>
  <si>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</si>
  <si>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</si>
  <si>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</si>
  <si>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</si>
  <si>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</si>
  <si>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</si>
  <si>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</si>
  <si>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</si>
  <si>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</si>
  <si>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</si>
  <si>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</si>
  <si>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</si>
  <si>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</si>
  <si>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</si>
  <si>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</si>
  <si>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</si>
  <si>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</si>
  <si>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</si>
  <si>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</si>
  <si>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</si>
  <si>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</si>
  <si>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</si>
  <si>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</si>
  <si>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</si>
  <si>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</si>
  <si>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</si>
  <si>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</si>
  <si>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</si>
  <si>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</si>
  <si>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</si>
  <si>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</si>
  <si>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</si>
  <si>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</si>
  <si>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</si>
  <si>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</si>
  <si>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</si>
  <si>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</si>
  <si>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</si>
  <si>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</si>
  <si>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</si>
  <si>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</si>
  <si>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</si>
  <si>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</si>
  <si>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</si>
  <si>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</si>
  <si>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</si>
  <si>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</si>
  <si>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</si>
  <si>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</si>
  <si>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</si>
  <si>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</si>
  <si>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</si>
  <si>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</si>
  <si>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</si>
  <si>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</si>
  <si>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</si>
  <si>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</si>
  <si>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</si>
  <si>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</si>
  <si>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</si>
  <si>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</si>
  <si>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</si>
  <si>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</si>
  <si>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</si>
  <si>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</si>
  <si>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</si>
  <si>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</si>
  <si>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</si>
  <si>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</si>
  <si>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</si>
  <si>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</si>
  <si>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</si>
  <si>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</si>
  <si>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</si>
  <si>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</si>
  <si>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</si>
  <si>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</si>
  <si>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</si>
  <si>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</si>
  <si>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</si>
  <si>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</si>
  <si>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</si>
  <si>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</si>
  <si>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</si>
  <si>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</si>
  <si>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</si>
  <si>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</si>
  <si>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</si>
  <si>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</si>
  <si>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</si>
  <si>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</si>
  <si>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</si>
  <si>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</si>
  <si>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</si>
  <si>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</si>
  <si>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</si>
  <si>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</si>
  <si>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</si>
  <si>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</si>
  <si>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</si>
  <si>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</si>
  <si>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</si>
  <si>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</si>
  <si>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</si>
  <si>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</si>
  <si>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</si>
  <si>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</si>
  <si>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</si>
  <si>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</si>
  <si>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</si>
  <si>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</si>
  <si>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</si>
  <si>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</si>
  <si>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</si>
  <si>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</si>
  <si>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</si>
  <si>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</si>
  <si>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</si>
  <si>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</si>
  <si>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</si>
  <si>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</si>
  <si>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</si>
  <si>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</si>
  <si>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</si>
  <si>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송윤수, ID : H1320009)</t>
  </si>
  <si>
    <t>2022년 01월 03일 14:08:41</t>
  </si>
  <si>
    <t>H1320009</t>
  </si>
  <si>
    <t>송윤수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</si>
</sst>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78.738659999999996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519368"/>
        <c:axId val="179521328"/>
      </c:barChart>
      <c:catAx>
        <c:axId val="17951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521328"/>
        <c:crosses val="autoZero"/>
        <c:auto val="1"/>
        <c:lblAlgn val="ctr"/>
        <c:lblOffset val="100"/>
        <c:noMultiLvlLbl val="0"/>
      </c:catAx>
      <c:valAx>
        <c:axId val="17952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51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3.0574355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0256"/>
        <c:axId val="473798296"/>
      </c:barChart>
      <c:catAx>
        <c:axId val="4738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798296"/>
        <c:crosses val="autoZero"/>
        <c:auto val="1"/>
        <c:lblAlgn val="ctr"/>
        <c:lblOffset val="100"/>
        <c:noMultiLvlLbl val="0"/>
      </c:catAx>
      <c:valAx>
        <c:axId val="47379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1.4885126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798688"/>
        <c:axId val="473803000"/>
      </c:barChart>
      <c:catAx>
        <c:axId val="47379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3000"/>
        <c:crosses val="autoZero"/>
        <c:auto val="1"/>
        <c:lblAlgn val="ctr"/>
        <c:lblOffset val="100"/>
        <c:noMultiLvlLbl val="0"/>
      </c:catAx>
      <c:valAx>
        <c:axId val="47380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7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1237.7689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3784"/>
        <c:axId val="473801432"/>
      </c:barChart>
      <c:catAx>
        <c:axId val="47380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1432"/>
        <c:crosses val="autoZero"/>
        <c:auto val="1"/>
        <c:lblAlgn val="ctr"/>
        <c:lblOffset val="100"/>
        <c:noMultiLvlLbl val="0"/>
      </c:catAx>
      <c:valAx>
        <c:axId val="4738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4517.3590000000004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799864"/>
        <c:axId val="473801040"/>
      </c:barChart>
      <c:catAx>
        <c:axId val="47379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1040"/>
        <c:crosses val="autoZero"/>
        <c:auto val="1"/>
        <c:lblAlgn val="ctr"/>
        <c:lblOffset val="100"/>
        <c:noMultiLvlLbl val="0"/>
      </c:catAx>
      <c:valAx>
        <c:axId val="473801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7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152.49477999999999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5352"/>
        <c:axId val="473800648"/>
      </c:barChart>
      <c:catAx>
        <c:axId val="4738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0648"/>
        <c:crosses val="autoZero"/>
        <c:auto val="1"/>
        <c:lblAlgn val="ctr"/>
        <c:lblOffset val="100"/>
        <c:noMultiLvlLbl val="0"/>
      </c:catAx>
      <c:valAx>
        <c:axId val="47380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152.10590999999999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799472"/>
        <c:axId val="473802216"/>
      </c:barChart>
      <c:catAx>
        <c:axId val="4737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2216"/>
        <c:crosses val="autoZero"/>
        <c:auto val="1"/>
        <c:lblAlgn val="ctr"/>
        <c:lblOffset val="100"/>
        <c:noMultiLvlLbl val="0"/>
      </c:catAx>
      <c:valAx>
        <c:axId val="47380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79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12.620796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4176"/>
        <c:axId val="473804568"/>
      </c:barChart>
      <c:catAx>
        <c:axId val="4738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4568"/>
        <c:crosses val="autoZero"/>
        <c:auto val="1"/>
        <c:lblAlgn val="ctr"/>
        <c:lblOffset val="100"/>
        <c:noMultiLvlLbl val="0"/>
      </c:catAx>
      <c:valAx>
        <c:axId val="473804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843.15750000000003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45848"/>
        <c:axId val="474142712"/>
      </c:barChart>
      <c:catAx>
        <c:axId val="47414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2712"/>
        <c:crosses val="autoZero"/>
        <c:auto val="1"/>
        <c:lblAlgn val="ctr"/>
        <c:lblOffset val="100"/>
        <c:noMultiLvlLbl val="0"/>
      </c:catAx>
      <c:valAx>
        <c:axId val="474142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5.9770230000000001E-2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46240"/>
        <c:axId val="474146632"/>
      </c:barChart>
      <c:catAx>
        <c:axId val="4741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6632"/>
        <c:crosses val="autoZero"/>
        <c:auto val="1"/>
        <c:lblAlgn val="ctr"/>
        <c:lblOffset val="100"/>
        <c:noMultiLvlLbl val="0"/>
      </c:catAx>
      <c:valAx>
        <c:axId val="47414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4.0642800000000001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47024"/>
        <c:axId val="474145064"/>
      </c:barChart>
      <c:catAx>
        <c:axId val="4741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5064"/>
        <c:crosses val="autoZero"/>
        <c:auto val="1"/>
        <c:lblAlgn val="ctr"/>
        <c:lblOffset val="100"/>
        <c:noMultiLvlLbl val="0"/>
      </c:catAx>
      <c:valAx>
        <c:axId val="47414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38.768967000000004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522112"/>
        <c:axId val="179519760"/>
      </c:barChart>
      <c:catAx>
        <c:axId val="17952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519760"/>
        <c:crosses val="autoZero"/>
        <c:auto val="1"/>
        <c:lblAlgn val="ctr"/>
        <c:lblOffset val="100"/>
        <c:noMultiLvlLbl val="0"/>
      </c:catAx>
      <c:valAx>
        <c:axId val="17951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200.64352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41928"/>
        <c:axId val="474143104"/>
      </c:barChart>
      <c:catAx>
        <c:axId val="47414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3104"/>
        <c:crosses val="autoZero"/>
        <c:auto val="1"/>
        <c:lblAlgn val="ctr"/>
        <c:lblOffset val="100"/>
        <c:noMultiLvlLbl val="0"/>
      </c:catAx>
      <c:valAx>
        <c:axId val="47414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83.840100000000007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147808"/>
        <c:axId val="474147416"/>
      </c:barChart>
      <c:catAx>
        <c:axId val="4741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7416"/>
        <c:crosses val="autoZero"/>
        <c:auto val="1"/>
        <c:lblAlgn val="ctr"/>
        <c:lblOffset val="100"/>
        <c:noMultiLvlLbl val="0"/>
      </c:catAx>
      <c:valAx>
        <c:axId val="47414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12.164999999999999</c:v>
                </c:pt>
                <c:pt idx="1">
                  <c:v>27.710999999999999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4140752"/>
        <c:axId val="474141536"/>
      </c:barChart>
      <c:catAx>
        <c:axId val="4741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141536"/>
        <c:crosses val="autoZero"/>
        <c:auto val="1"/>
        <c:lblAlgn val="ctr"/>
        <c:lblOffset val="100"/>
        <c:noMultiLvlLbl val="0"/>
      </c:catAx>
      <c:valAx>
        <c:axId val="47414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14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12.687875</c:v>
                </c:pt>
                <c:pt idx="1">
                  <c:v>18.199826999999999</c:v>
                </c:pt>
                <c:pt idx="2">
                  <c:v>23.605566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921.58780000000002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2376"/>
        <c:axId val="472764336"/>
      </c:barChart>
      <c:catAx>
        <c:axId val="47276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4336"/>
        <c:crosses val="autoZero"/>
        <c:auto val="1"/>
        <c:lblAlgn val="ctr"/>
        <c:lblOffset val="100"/>
        <c:noMultiLvlLbl val="0"/>
      </c:catAx>
      <c:valAx>
        <c:axId val="472764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44.431829999999998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5904"/>
        <c:axId val="472766296"/>
      </c:barChart>
      <c:catAx>
        <c:axId val="47276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6296"/>
        <c:crosses val="autoZero"/>
        <c:auto val="1"/>
        <c:lblAlgn val="ctr"/>
        <c:lblOffset val="100"/>
        <c:noMultiLvlLbl val="0"/>
      </c:catAx>
      <c:valAx>
        <c:axId val="47276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70.959000000000003</c:v>
                </c:pt>
                <c:pt idx="1">
                  <c:v>13.336</c:v>
                </c:pt>
                <c:pt idx="2">
                  <c:v>15.705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2764728"/>
        <c:axId val="472765120"/>
      </c:barChart>
      <c:catAx>
        <c:axId val="4727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5120"/>
        <c:crosses val="autoZero"/>
        <c:auto val="1"/>
        <c:lblAlgn val="ctr"/>
        <c:lblOffset val="100"/>
        <c:noMultiLvlLbl val="0"/>
      </c:catAx>
      <c:valAx>
        <c:axId val="47276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2425.1626000000001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0416"/>
        <c:axId val="472761984"/>
      </c:barChart>
      <c:catAx>
        <c:axId val="4727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1984"/>
        <c:crosses val="autoZero"/>
        <c:auto val="1"/>
        <c:lblAlgn val="ctr"/>
        <c:lblOffset val="100"/>
        <c:noMultiLvlLbl val="0"/>
      </c:catAx>
      <c:valAx>
        <c:axId val="47276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176.30089000000001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6688"/>
        <c:axId val="472767080"/>
      </c:barChart>
      <c:catAx>
        <c:axId val="47276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7080"/>
        <c:crosses val="autoZero"/>
        <c:auto val="1"/>
        <c:lblAlgn val="ctr"/>
        <c:lblOffset val="100"/>
        <c:noMultiLvlLbl val="0"/>
      </c:catAx>
      <c:valAx>
        <c:axId val="472767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621.16859999999997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7472"/>
        <c:axId val="472767864"/>
      </c:barChart>
      <c:catAx>
        <c:axId val="4727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7864"/>
        <c:crosses val="autoZero"/>
        <c:auto val="1"/>
        <c:lblAlgn val="ctr"/>
        <c:lblOffset val="100"/>
        <c:noMultiLvlLbl val="0"/>
      </c:catAx>
      <c:valAx>
        <c:axId val="47276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5.4162464000000003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520544"/>
        <c:axId val="473317616"/>
      </c:barChart>
      <c:catAx>
        <c:axId val="17952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7616"/>
        <c:crosses val="autoZero"/>
        <c:auto val="1"/>
        <c:lblAlgn val="ctr"/>
        <c:lblOffset val="100"/>
        <c:noMultiLvlLbl val="0"/>
      </c:catAx>
      <c:valAx>
        <c:axId val="47331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5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10095.358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760808"/>
        <c:axId val="472761200"/>
      </c:barChart>
      <c:catAx>
        <c:axId val="47276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761200"/>
        <c:crosses val="autoZero"/>
        <c:auto val="1"/>
        <c:lblAlgn val="ctr"/>
        <c:lblOffset val="100"/>
        <c:noMultiLvlLbl val="0"/>
      </c:catAx>
      <c:valAx>
        <c:axId val="47276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76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21.277799999999999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42656"/>
        <c:axId val="475242264"/>
      </c:barChart>
      <c:catAx>
        <c:axId val="4752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42264"/>
        <c:crosses val="autoZero"/>
        <c:auto val="1"/>
        <c:lblAlgn val="ctr"/>
        <c:lblOffset val="100"/>
        <c:noMultiLvlLbl val="0"/>
      </c:catAx>
      <c:valAx>
        <c:axId val="47524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2.2442335999999998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239128"/>
        <c:axId val="475237952"/>
      </c:barChart>
      <c:catAx>
        <c:axId val="47523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237952"/>
        <c:crosses val="autoZero"/>
        <c:auto val="1"/>
        <c:lblAlgn val="ctr"/>
        <c:lblOffset val="100"/>
        <c:noMultiLvlLbl val="0"/>
      </c:catAx>
      <c:valAx>
        <c:axId val="47523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23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462.96519999999998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3696"/>
        <c:axId val="473314088"/>
      </c:barChart>
      <c:catAx>
        <c:axId val="4733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4088"/>
        <c:crosses val="autoZero"/>
        <c:auto val="1"/>
        <c:lblAlgn val="ctr"/>
        <c:lblOffset val="100"/>
        <c:noMultiLvlLbl val="0"/>
      </c:catAx>
      <c:valAx>
        <c:axId val="47331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1.8050409999999999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4480"/>
        <c:axId val="473314872"/>
      </c:barChart>
      <c:catAx>
        <c:axId val="4733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4872"/>
        <c:crosses val="autoZero"/>
        <c:auto val="1"/>
        <c:lblAlgn val="ctr"/>
        <c:lblOffset val="100"/>
        <c:noMultiLvlLbl val="0"/>
      </c:catAx>
      <c:valAx>
        <c:axId val="473314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19.931104999999999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5656"/>
        <c:axId val="473316832"/>
      </c:barChart>
      <c:catAx>
        <c:axId val="47331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6832"/>
        <c:crosses val="autoZero"/>
        <c:auto val="1"/>
        <c:lblAlgn val="ctr"/>
        <c:lblOffset val="100"/>
        <c:noMultiLvlLbl val="0"/>
      </c:catAx>
      <c:valAx>
        <c:axId val="47331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2.2442335999999998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9968"/>
        <c:axId val="473320360"/>
      </c:barChart>
      <c:catAx>
        <c:axId val="47331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20360"/>
        <c:crosses val="autoZero"/>
        <c:auto val="1"/>
        <c:lblAlgn val="ctr"/>
        <c:lblOffset val="100"/>
        <c:noMultiLvlLbl val="0"/>
      </c:catAx>
      <c:valAx>
        <c:axId val="47332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935.49869999999999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8400"/>
        <c:axId val="473313304"/>
      </c:barChart>
      <c:catAx>
        <c:axId val="4733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3304"/>
        <c:crosses val="autoZero"/>
        <c:auto val="1"/>
        <c:lblAlgn val="ctr"/>
        <c:lblOffset val="100"/>
        <c:noMultiLvlLbl val="0"/>
      </c:catAx>
      <c:valAx>
        <c:axId val="4733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8.1820310000000003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8792"/>
        <c:axId val="473317224"/>
      </c:barChart>
      <c:catAx>
        <c:axId val="47331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7224"/>
        <c:crosses val="autoZero"/>
        <c:auto val="1"/>
        <c:lblAlgn val="ctr"/>
        <c:lblOffset val="100"/>
        <c:noMultiLvlLbl val="0"/>
      </c:catAx>
      <c:valAx>
        <c:axId val="47331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송윤수, ID : H1320009)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03일 14:08:41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2425.1626000000001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78.738659999999996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38.768967000000004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70.959000000000003</v>
      </c>
      <c r="G8" s="59">
        <f>'DRIs DATA 입력'!G8</f>
        <v>13.336</v>
      </c>
      <c r="H8" s="59">
        <f>'DRIs DATA 입력'!H8</f>
        <v>15.705</v>
      </c>
      <c r="I8" s="46"/>
      <c r="J8" s="59" t="s">
        <v>215</v>
      </c>
      <c r="K8" s="59">
        <f>'DRIs DATA 입력'!K8</f>
        <v>12.164999999999999</v>
      </c>
      <c r="L8" s="59">
        <f>'DRIs DATA 입력'!L8</f>
        <v>27.710999999999999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921.58780000000002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44.431829999999998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5.4162464000000003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462.96519999999998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176.30089000000001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2.4260619999999999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1.8050409999999999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19.931104999999999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2.2442335999999998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935.49869999999999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8.1820310000000003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3.0574355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1.4885126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621.16859999999997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1237.7689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10095.358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4517.3590000000004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152.49477999999999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152.10590999999999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21.277799999999999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12.620796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843.15750000000003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5.9770230000000001E-2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4.0642800000000001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200.64352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83.840100000000007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311</v>
      </c>
      <c r="H1" s="61" t="s">
        <v>334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2100</v>
      </c>
      <c r="C6" s="65">
        <v>2425.1626000000001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45</v>
      </c>
      <c r="P6" s="65">
        <v>55</v>
      </c>
      <c r="Q6" s="65">
        <v>0</v>
      </c>
      <c r="R6" s="65">
        <v>0</v>
      </c>
      <c r="S6" s="65">
        <v>78.738659999999996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38.768967000000004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70.959000000000003</v>
      </c>
      <c r="G8" s="65">
        <v>13.336</v>
      </c>
      <c r="H8" s="65">
        <v>15.705</v>
      </c>
      <c r="J8" s="65" t="s">
        <v>296</v>
      </c>
      <c r="K8" s="65">
        <v>12.164999999999999</v>
      </c>
      <c r="L8" s="65">
        <v>27.710999999999999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460</v>
      </c>
      <c r="C16" s="65">
        <v>650</v>
      </c>
      <c r="D16" s="65">
        <v>0</v>
      </c>
      <c r="E16" s="65">
        <v>2300</v>
      </c>
      <c r="F16" s="65">
        <v>921.58780000000002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44.431829999999998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5.4162464000000003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462.96519999999998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176.30089000000001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2.4260619999999999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1.8050409999999999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19.931104999999999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2.2442335999999998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935.49869999999999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8.1820310000000003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3.0574355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1.4885126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621.16859999999997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1237.7689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10095.358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4517.3590000000004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152.49477999999999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152.10590999999999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21.277799999999999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12.620796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843.15750000000003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5.9770230000000001E-2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4.0642800000000001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200.64352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83.840100000000007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9" sqref="E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28</v>
      </c>
      <c r="E2" s="61">
        <v>2425.1626000000001</v>
      </c>
      <c r="F2" s="61">
        <v>355.77258</v>
      </c>
      <c r="G2" s="61">
        <v>66.864890000000003</v>
      </c>
      <c r="H2" s="61">
        <v>47.430590000000002</v>
      </c>
      <c r="I2" s="61">
        <v>19.4343</v>
      </c>
      <c r="J2" s="61">
        <v>78.738659999999996</v>
      </c>
      <c r="K2" s="61">
        <v>46.238255000000002</v>
      </c>
      <c r="L2" s="61">
        <v>32.500410000000002</v>
      </c>
      <c r="M2" s="61">
        <v>38.768967000000004</v>
      </c>
      <c r="N2" s="61">
        <v>3.5817320000000001</v>
      </c>
      <c r="O2" s="61">
        <v>21.390789000000002</v>
      </c>
      <c r="P2" s="61">
        <v>1247.7</v>
      </c>
      <c r="Q2" s="61">
        <v>41.660544999999999</v>
      </c>
      <c r="R2" s="61">
        <v>921.58780000000002</v>
      </c>
      <c r="S2" s="61">
        <v>94.463800000000006</v>
      </c>
      <c r="T2" s="61">
        <v>9925.4889999999996</v>
      </c>
      <c r="U2" s="61">
        <v>5.4162464000000003</v>
      </c>
      <c r="V2" s="61">
        <v>44.431829999999998</v>
      </c>
      <c r="W2" s="61">
        <v>462.96519999999998</v>
      </c>
      <c r="X2" s="61">
        <v>176.30089000000001</v>
      </c>
      <c r="Y2" s="61">
        <v>2.4260619999999999</v>
      </c>
      <c r="Z2" s="61">
        <v>1.8050409999999999</v>
      </c>
      <c r="AA2" s="61">
        <v>19.931104999999999</v>
      </c>
      <c r="AB2" s="61">
        <v>2.2442335999999998</v>
      </c>
      <c r="AC2" s="61">
        <v>935.49869999999999</v>
      </c>
      <c r="AD2" s="61">
        <v>8.1820310000000003</v>
      </c>
      <c r="AE2" s="61">
        <v>3.0574355</v>
      </c>
      <c r="AF2" s="61">
        <v>1.4885126</v>
      </c>
      <c r="AG2" s="61">
        <v>621.16859999999997</v>
      </c>
      <c r="AH2" s="61">
        <v>475.76769999999999</v>
      </c>
      <c r="AI2" s="61">
        <v>145.40085999999999</v>
      </c>
      <c r="AJ2" s="61">
        <v>1237.7689</v>
      </c>
      <c r="AK2" s="61">
        <v>10095.358</v>
      </c>
      <c r="AL2" s="61">
        <v>152.49477999999999</v>
      </c>
      <c r="AM2" s="61">
        <v>4517.3590000000004</v>
      </c>
      <c r="AN2" s="61">
        <v>152.10590999999999</v>
      </c>
      <c r="AO2" s="61">
        <v>21.277799999999999</v>
      </c>
      <c r="AP2" s="61">
        <v>17.215605</v>
      </c>
      <c r="AQ2" s="61">
        <v>4.0621960000000001</v>
      </c>
      <c r="AR2" s="61">
        <v>12.620796</v>
      </c>
      <c r="AS2" s="61">
        <v>843.15750000000003</v>
      </c>
      <c r="AT2" s="61">
        <v>5.9770230000000001E-2</v>
      </c>
      <c r="AU2" s="61">
        <v>4.0642800000000001</v>
      </c>
      <c r="AV2" s="61">
        <v>200.64352</v>
      </c>
      <c r="AW2" s="61">
        <v>83.840100000000007</v>
      </c>
      <c r="AX2" s="61">
        <v>0.27784216</v>
      </c>
      <c r="AY2" s="61">
        <v>1.9829734999999999</v>
      </c>
      <c r="AZ2" s="61">
        <v>316.92392000000001</v>
      </c>
      <c r="BA2" s="61">
        <v>54.505916999999997</v>
      </c>
      <c r="BB2" s="61">
        <v>12.687875</v>
      </c>
      <c r="BC2" s="61">
        <v>18.199826999999999</v>
      </c>
      <c r="BD2" s="61">
        <v>23.605566</v>
      </c>
      <c r="BE2" s="61">
        <v>0.49726557999999998</v>
      </c>
      <c r="BF2" s="61">
        <v>2.3357613000000002</v>
      </c>
      <c r="BG2" s="61">
        <v>1.1518281E-3</v>
      </c>
      <c r="BH2" s="61">
        <v>5.7159159999999997E-3</v>
      </c>
      <c r="BI2" s="61">
        <v>8.2890329999999995E-3</v>
      </c>
      <c r="BJ2" s="61">
        <v>6.7557640000000002E-2</v>
      </c>
      <c r="BK2" s="61">
        <v>8.8602166000000004E-5</v>
      </c>
      <c r="BL2" s="61">
        <v>0.78652290000000002</v>
      </c>
      <c r="BM2" s="61">
        <v>7.1398140000000003</v>
      </c>
      <c r="BN2" s="61">
        <v>2.4178972000000001</v>
      </c>
      <c r="BO2" s="61">
        <v>126.61584499999999</v>
      </c>
      <c r="BP2" s="61">
        <v>20.614201999999999</v>
      </c>
      <c r="BQ2" s="61">
        <v>38.074317999999998</v>
      </c>
      <c r="BR2" s="61">
        <v>140.79274000000001</v>
      </c>
      <c r="BS2" s="61">
        <v>73.473119999999994</v>
      </c>
      <c r="BT2" s="61">
        <v>30.163920999999998</v>
      </c>
      <c r="BU2" s="61">
        <v>0.34425060000000002</v>
      </c>
      <c r="BV2" s="61">
        <v>3.1351614999999999E-2</v>
      </c>
      <c r="BW2" s="61">
        <v>1.9167867999999999</v>
      </c>
      <c r="BX2" s="61">
        <v>2.2910349999999999</v>
      </c>
      <c r="BY2" s="61">
        <v>0.12806268000000001</v>
      </c>
      <c r="BZ2" s="61">
        <v>1.2368376E-3</v>
      </c>
      <c r="CA2" s="61">
        <v>0.92244090000000001</v>
      </c>
      <c r="CB2" s="61">
        <v>1.3639147000000001E-2</v>
      </c>
      <c r="CC2" s="61">
        <v>0.13171814000000001</v>
      </c>
      <c r="CD2" s="61">
        <v>1.1379509000000001</v>
      </c>
      <c r="CE2" s="61">
        <v>0.12968974999999999</v>
      </c>
      <c r="CF2" s="61">
        <v>0.19105019000000001</v>
      </c>
      <c r="CG2" s="61">
        <v>4.9500000000000003E-7</v>
      </c>
      <c r="CH2" s="61">
        <v>2.9028295999999999E-2</v>
      </c>
      <c r="CI2" s="61">
        <v>1.5350373E-2</v>
      </c>
      <c r="CJ2" s="61">
        <v>2.5424259999999999</v>
      </c>
      <c r="CK2" s="61">
        <v>3.5050857999999997E-2</v>
      </c>
      <c r="CL2" s="61">
        <v>2.8842186999999999</v>
      </c>
      <c r="CM2" s="61">
        <v>6.6352577000000004</v>
      </c>
      <c r="CN2" s="61">
        <v>2113.5142000000001</v>
      </c>
      <c r="CO2" s="61">
        <v>3597.3892000000001</v>
      </c>
      <c r="CP2" s="61">
        <v>2031.3326</v>
      </c>
      <c r="CQ2" s="61">
        <v>867.75850000000003</v>
      </c>
      <c r="CR2" s="61">
        <v>542.60749999999996</v>
      </c>
      <c r="CS2" s="61">
        <v>338.21152000000001</v>
      </c>
      <c r="CT2" s="61">
        <v>2200.6833000000001</v>
      </c>
      <c r="CU2" s="61">
        <v>1270.0205000000001</v>
      </c>
      <c r="CV2" s="61">
        <v>1039.8933</v>
      </c>
      <c r="CW2" s="61">
        <v>1411.0522000000001</v>
      </c>
      <c r="CX2" s="61">
        <v>411.42223999999999</v>
      </c>
      <c r="CY2" s="61">
        <v>2749.9360000000001</v>
      </c>
      <c r="CZ2" s="61">
        <v>1513.6414</v>
      </c>
      <c r="DA2" s="61">
        <v>2960.7669999999998</v>
      </c>
      <c r="DB2" s="61">
        <v>3069.4369999999999</v>
      </c>
      <c r="DC2" s="61">
        <v>4222.0727999999999</v>
      </c>
      <c r="DD2" s="61">
        <v>8819.2294999999995</v>
      </c>
      <c r="DE2" s="61">
        <v>1589.3688999999999</v>
      </c>
      <c r="DF2" s="61">
        <v>4025.8647000000001</v>
      </c>
      <c r="DG2" s="61">
        <v>1719.624</v>
      </c>
      <c r="DH2" s="61">
        <v>56.590316999999999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54.505916999999997</v>
      </c>
      <c r="B6">
        <f>BB2</f>
        <v>12.687875</v>
      </c>
      <c r="C6">
        <f>BC2</f>
        <v>18.199826999999999</v>
      </c>
      <c r="D6">
        <f>BD2</f>
        <v>23.605566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1" sqref="D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33121</v>
      </c>
      <c r="C2" s="56">
        <f ca="1">YEAR(TODAY())-YEAR(B2)+IF(TODAY()&gt;=DATE(YEAR(TODAY()),MONTH(B2),DAY(B2)),0,-1)</f>
        <v>31</v>
      </c>
      <c r="E2" s="52">
        <v>168</v>
      </c>
      <c r="F2" s="53" t="s">
        <v>275</v>
      </c>
      <c r="G2" s="52">
        <v>49</v>
      </c>
      <c r="H2" s="51" t="s">
        <v>40</v>
      </c>
      <c r="I2" s="72">
        <f>ROUND(G3/E3^2,1)</f>
        <v>17.399999999999999</v>
      </c>
    </row>
    <row r="3" spans="1:9" x14ac:dyDescent="0.3">
      <c r="E3" s="51">
        <f>E2/100</f>
        <v>1.68</v>
      </c>
      <c r="F3" s="51" t="s">
        <v>39</v>
      </c>
      <c r="G3" s="51">
        <f>G2</f>
        <v>49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43545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송윤수, ID : H1320009)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03일 14:08:41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43545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31</v>
      </c>
      <c r="G12" s="94"/>
      <c r="H12" s="94"/>
      <c r="I12" s="94"/>
      <c r="K12" s="123">
        <f>'개인정보 및 신체계측 입력'!E2</f>
        <v>168</v>
      </c>
      <c r="L12" s="124"/>
      <c r="M12" s="117">
        <f>'개인정보 및 신체계측 입력'!G2</f>
        <v>49</v>
      </c>
      <c r="N12" s="118"/>
      <c r="O12" s="113" t="s">
        <v>270</v>
      </c>
      <c r="P12" s="107"/>
      <c r="Q12" s="90">
        <f>'개인정보 및 신체계측 입력'!I2</f>
        <v>17.399999999999999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송윤수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70.959000000000003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13.336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15.705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27.7</v>
      </c>
      <c r="L72" s="36" t="s">
        <v>52</v>
      </c>
      <c r="M72" s="36">
        <f>ROUND('DRIs DATA'!K8,1)</f>
        <v>12.2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122.88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370.27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176.3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149.62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77.650000000000006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673.02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212.78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2022-01-03T05:13:17Z</dcterms:modified>
</cp:coreProperties>
</file>