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85" windowHeight="77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<sst xmlns="http://schemas.openxmlformats.org/spreadsheetml/2006/main" count="692" uniqueCount="338">
  <si>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</si>
  <si>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</si>
  <si>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</si>
  <si>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</si>
  <si>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</si>
  <si>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</si>
  <si>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</si>
  <si>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</si>
  <si>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</si>
  <si>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</si>
  <si>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</si>
  <si>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</si>
  <si>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</si>
  <si>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</si>
  <si>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</si>
  <si>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</si>
  <si>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</si>
  <si>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</si>
  <si>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</si>
  <si>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</si>
  <si>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</si>
  <si>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</si>
  <si>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</si>
  <si>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</si>
  <si>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</si>
  <si>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</si>
  <si>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</si>
  <si>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</si>
  <si>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</si>
  <si>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</si>
  <si>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</si>
  <si>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</si>
  <si>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</si>
  <si>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</si>
  <si>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</si>
  <si>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</si>
  <si>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</si>
  <si>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</si>
  <si>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</si>
  <si>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</si>
  <si>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</si>
  <si>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</si>
  <si>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</si>
  <si>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</si>
  <si>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</si>
  <si>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</si>
  <si>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</si>
  <si>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</si>
  <si>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</si>
  <si>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</si>
  <si>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</si>
  <si>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</si>
  <si>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</si>
  <si>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</si>
  <si>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</si>
  <si>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</si>
  <si>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</si>
  <si>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</si>
  <si>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</si>
  <si>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</si>
  <si>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</si>
  <si>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</si>
  <si>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</si>
  <si>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</si>
  <si>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</si>
  <si>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</si>
  <si>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</si>
  <si>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</si>
  <si>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</si>
  <si>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</si>
  <si>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</si>
  <si>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</si>
  <si>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</si>
  <si>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</si>
  <si>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</si>
  <si>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</si>
  <si>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</si>
  <si>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</si>
  <si>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</si>
  <si>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</si>
  <si>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</si>
  <si>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</si>
  <si>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</si>
  <si>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</si>
  <si>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</si>
  <si>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</si>
  <si>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</si>
  <si>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</si>
  <si>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</si>
  <si>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</si>
  <si>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</si>
  <si>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</si>
  <si>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</si>
  <si>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</si>
  <si>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</si>
  <si>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</si>
  <si>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</si>
  <si>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</si>
  <si>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</si>
  <si>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</si>
  <si>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</si>
  <si>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</si>
  <si>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</si>
  <si>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</si>
  <si>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</si>
  <si>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</si>
  <si>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</si>
  <si>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</si>
  <si>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</si>
  <si>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</si>
  <si>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</si>
  <si>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</si>
  <si>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</si>
  <si>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</si>
  <si>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</si>
  <si>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</si>
  <si>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</si>
  <si>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</si>
  <si>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</si>
  <si>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</si>
  <si>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</si>
  <si>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</si>
  <si>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</si>
  <si>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</si>
  <si>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</si>
  <si>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</si>
  <si>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</si>
  <si>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</si>
  <si>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</si>
  <si>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</si>
  <si>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</si>
  <si>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</si>
  <si>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</si>
  <si>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</si>
  <si>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</si>
  <si>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</si>
  <si>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</si>
  <si>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</si>
  <si>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</si>
  <si>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</si>
  <si>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</si>
  <si>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</si>
  <si>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</si>
  <si>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</si>
  <si>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</si>
  <si>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</si>
  <si>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</si>
  <si>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</si>
  <si>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</si>
  <si>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</si>
  <si>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</si>
  <si>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</si>
  <si>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</si>
  <si>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</si>
  <si>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</si>
  <si>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</si>
  <si>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</si>
  <si>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</si>
  <si>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</si>
  <si>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</si>
  <si>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</si>
  <si>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</si>
  <si>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</si>
  <si>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</si>
  <si>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</si>
  <si>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</si>
  <si>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</si>
  <si>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</si>
  <si>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</si>
  <si>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</si>
  <si>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</si>
  <si>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</si>
  <si>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</si>
  <si>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</si>
  <si>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</si>
  <si>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</si>
  <si>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</si>
  <si>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</si>
  <si>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</si>
  <si>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</si>
  <si>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</si>
  <si>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</si>
  <si>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</si>
  <si>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</si>
  <si>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</si>
  <si>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</si>
  <si>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</si>
  <si>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</si>
  <si>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</si>
  <si>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</si>
  <si>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</si>
  <si>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</si>
  <si>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</si>
  <si>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</si>
  <si>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</si>
  <si>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</si>
  <si>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</si>
  <si>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</si>
  <si>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</si>
  <si>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</si>
  <si>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</si>
  <si>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</si>
  <si>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</si>
  <si>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</si>
  <si>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</si>
  <si>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</si>
  <si>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</si>
  <si>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</si>
  <si>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</si>
  <si>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</si>
  <si>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</si>
  <si>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</si>
  <si>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</si>
  <si>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</si>
  <si>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</si>
  <si>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</si>
  <si>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</si>
  <si>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</si>
  <si>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</si>
  <si>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</si>
  <si>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</si>
  <si>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</si>
  <si>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</si>
  <si>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</si>
  <si>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</si>
  <si>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</si>
  <si>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</si>
  <si>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</si>
  <si>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</si>
  <si>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</si>
  <si>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</si>
  <si>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</si>
  <si>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</si>
  <si>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</si>
  <si>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</si>
  <si>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</si>
  <si>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</si>
  <si>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</si>
  <si>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</si>
  <si>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</si>
  <si>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</si>
  <si>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</si>
  <si>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</si>
  <si>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</si>
  <si>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</si>
  <si>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</si>
  <si>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</si>
  <si>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</si>
  <si>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</si>
  <si>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</si>
  <si>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</si>
  <si>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</si>
  <si>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</si>
  <si>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</si>
  <si>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</si>
  <si>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</si>
  <si>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</si>
  <si>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</si>
  <si>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</si>
  <si>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</si>
  <si>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</si>
  <si>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</si>
  <si>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</si>
  <si>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</si>
  <si>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</si>
  <si>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</si>
  <si>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</si>
  <si>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</si>
  <si>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</si>
  <si>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</si>
  <si>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</si>
  <si>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</si>
  <si>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</si>
  <si>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</si>
  <si>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</si>
  <si>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</si>
  <si>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</si>
  <si>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</si>
  <si>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</si>
  <si>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</si>
  <si>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식이섬유</t>
    <phoneticPr fontId="1" type="noConversion"/>
  </si>
  <si>
    <t>충분섭취량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</si>
  <si>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</si>
  <si>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</si>
  <si>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</si>
  <si>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비타민E</t>
    <phoneticPr fontId="1" type="noConversion"/>
  </si>
  <si>
    <t>티아민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</si>
  <si>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</si>
  <si>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</si>
  <si>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</si>
  <si>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비타민K</t>
    <phoneticPr fontId="1" type="noConversion"/>
  </si>
  <si>
    <t>엽산</t>
    <phoneticPr fontId="1" type="noConversion"/>
  </si>
  <si>
    <t>n-3불포화</t>
    <phoneticPr fontId="1" type="noConversion"/>
  </si>
  <si>
    <t>칼륨</t>
    <phoneticPr fontId="1" type="noConversion"/>
  </si>
  <si>
    <t>염소</t>
    <phoneticPr fontId="1" type="noConversion"/>
  </si>
  <si>
    <t>몰리브덴(ug/일)</t>
    <phoneticPr fontId="1" type="noConversion"/>
  </si>
  <si>
    <t>불포화지방산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</si>
  <si>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</si>
  <si>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</si>
  <si>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</si>
  <si>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비타민B6</t>
    <phoneticPr fontId="1" type="noConversion"/>
  </si>
  <si>
    <t>인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</si>
  <si>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</si>
  <si>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</si>
  <si>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</si>
  <si>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</si>
  <si>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</si>
  <si>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</si>
  <si>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</si>
  <si>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</si>
  <si>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</si>
  <si>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</si>
  <si>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F</t>
  </si>
  <si>
    <t>(설문지 : FFQ 95문항 설문지, 사용자 : 전점숙, ID : H1330001)</t>
  </si>
  <si>
    <t>출력시각</t>
    <phoneticPr fontId="1" type="noConversion"/>
  </si>
  <si>
    <t>2022년 01월 25일 13:26:41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</si>
  <si>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</si>
  <si>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</si>
  <si>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</si>
  <si>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권장섭취량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</si>
  <si>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</si>
  <si>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</si>
  <si>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</si>
  <si>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</si>
  <si>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</si>
  <si>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</si>
  <si>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</si>
  <si>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</si>
  <si>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</si>
  <si>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</si>
  <si>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</si>
  <si>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</si>
  <si>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</si>
  <si>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</si>
  <si>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</si>
  <si>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크롬</t>
    <phoneticPr fontId="1" type="noConversion"/>
  </si>
  <si>
    <t>H1330001</t>
  </si>
  <si>
    <t>전점숙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</si>
</sst>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59.630226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24304"/>
        <c:axId val="567329008"/>
      </c:barChart>
      <c:catAx>
        <c:axId val="56732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29008"/>
        <c:crosses val="autoZero"/>
        <c:auto val="1"/>
        <c:lblAlgn val="ctr"/>
        <c:lblOffset val="100"/>
        <c:noMultiLvlLbl val="0"/>
      </c:catAx>
      <c:valAx>
        <c:axId val="56732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2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2.5908951999999998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0184"/>
        <c:axId val="567332928"/>
      </c:barChart>
      <c:catAx>
        <c:axId val="56733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32928"/>
        <c:crosses val="autoZero"/>
        <c:auto val="1"/>
        <c:lblAlgn val="ctr"/>
        <c:lblOffset val="100"/>
        <c:noMultiLvlLbl val="0"/>
      </c:catAx>
      <c:valAx>
        <c:axId val="567332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3.9928469999999998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3712"/>
        <c:axId val="567335280"/>
      </c:barChart>
      <c:catAx>
        <c:axId val="5673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35280"/>
        <c:crosses val="autoZero"/>
        <c:auto val="1"/>
        <c:lblAlgn val="ctr"/>
        <c:lblOffset val="100"/>
        <c:noMultiLvlLbl val="0"/>
      </c:catAx>
      <c:valAx>
        <c:axId val="56733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1048.7778000000001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5672"/>
        <c:axId val="567304312"/>
      </c:barChart>
      <c:catAx>
        <c:axId val="56733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04312"/>
        <c:crosses val="autoZero"/>
        <c:auto val="1"/>
        <c:lblAlgn val="ctr"/>
        <c:lblOffset val="100"/>
        <c:noMultiLvlLbl val="0"/>
      </c:catAx>
      <c:valAx>
        <c:axId val="56730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3217.6511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05488"/>
        <c:axId val="567304704"/>
      </c:barChart>
      <c:catAx>
        <c:axId val="56730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04704"/>
        <c:crosses val="autoZero"/>
        <c:auto val="1"/>
        <c:lblAlgn val="ctr"/>
        <c:lblOffset val="100"/>
        <c:noMultiLvlLbl val="0"/>
      </c:catAx>
      <c:valAx>
        <c:axId val="5673047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0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188.3073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3720"/>
        <c:axId val="567306272"/>
      </c:barChart>
      <c:catAx>
        <c:axId val="56731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06272"/>
        <c:crosses val="autoZero"/>
        <c:auto val="1"/>
        <c:lblAlgn val="ctr"/>
        <c:lblOffset val="100"/>
        <c:noMultiLvlLbl val="0"/>
      </c:catAx>
      <c:valAx>
        <c:axId val="567306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132.51465999999999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6464"/>
        <c:axId val="567315288"/>
      </c:barChart>
      <c:catAx>
        <c:axId val="56731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5288"/>
        <c:crosses val="autoZero"/>
        <c:auto val="1"/>
        <c:lblAlgn val="ctr"/>
        <c:lblOffset val="100"/>
        <c:noMultiLvlLbl val="0"/>
      </c:catAx>
      <c:valAx>
        <c:axId val="56731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10.044826499999999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07840"/>
        <c:axId val="567313328"/>
      </c:barChart>
      <c:catAx>
        <c:axId val="56730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3328"/>
        <c:crosses val="autoZero"/>
        <c:auto val="1"/>
        <c:lblAlgn val="ctr"/>
        <c:lblOffset val="100"/>
        <c:noMultiLvlLbl val="0"/>
      </c:catAx>
      <c:valAx>
        <c:axId val="567313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0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1225.9185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08232"/>
        <c:axId val="567316072"/>
      </c:barChart>
      <c:catAx>
        <c:axId val="56730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6072"/>
        <c:crosses val="autoZero"/>
        <c:auto val="1"/>
        <c:lblAlgn val="ctr"/>
        <c:lblOffset val="100"/>
        <c:noMultiLvlLbl val="0"/>
      </c:catAx>
      <c:valAx>
        <c:axId val="5673160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0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9.9133180000000001E-2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4112"/>
        <c:axId val="567308624"/>
      </c:barChart>
      <c:catAx>
        <c:axId val="56731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08624"/>
        <c:crosses val="autoZero"/>
        <c:auto val="1"/>
        <c:lblAlgn val="ctr"/>
        <c:lblOffset val="100"/>
        <c:noMultiLvlLbl val="0"/>
      </c:catAx>
      <c:valAx>
        <c:axId val="56730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3.3899183000000002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09408"/>
        <c:axId val="567309800"/>
      </c:barChart>
      <c:catAx>
        <c:axId val="56730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09800"/>
        <c:crosses val="autoZero"/>
        <c:auto val="1"/>
        <c:lblAlgn val="ctr"/>
        <c:lblOffset val="100"/>
        <c:noMultiLvlLbl val="0"/>
      </c:catAx>
      <c:valAx>
        <c:axId val="567309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26.972382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27440"/>
        <c:axId val="567316856"/>
      </c:barChart>
      <c:catAx>
        <c:axId val="56732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6856"/>
        <c:crosses val="autoZero"/>
        <c:auto val="1"/>
        <c:lblAlgn val="ctr"/>
        <c:lblOffset val="100"/>
        <c:noMultiLvlLbl val="0"/>
      </c:catAx>
      <c:valAx>
        <c:axId val="567316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2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270.9821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0584"/>
        <c:axId val="567314504"/>
      </c:barChart>
      <c:catAx>
        <c:axId val="56731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4504"/>
        <c:crosses val="autoZero"/>
        <c:auto val="1"/>
        <c:lblAlgn val="ctr"/>
        <c:lblOffset val="100"/>
        <c:noMultiLvlLbl val="0"/>
      </c:catAx>
      <c:valAx>
        <c:axId val="567314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71.448580000000007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0976"/>
        <c:axId val="567311760"/>
      </c:barChart>
      <c:catAx>
        <c:axId val="56731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1760"/>
        <c:crosses val="autoZero"/>
        <c:auto val="1"/>
        <c:lblAlgn val="ctr"/>
        <c:lblOffset val="100"/>
        <c:noMultiLvlLbl val="0"/>
      </c:catAx>
      <c:valAx>
        <c:axId val="56731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16.658000000000001</c:v>
                </c:pt>
                <c:pt idx="1">
                  <c:v>12.69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7312152"/>
        <c:axId val="567312544"/>
      </c:barChart>
      <c:catAx>
        <c:axId val="56731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2544"/>
        <c:crosses val="autoZero"/>
        <c:auto val="1"/>
        <c:lblAlgn val="ctr"/>
        <c:lblOffset val="100"/>
        <c:noMultiLvlLbl val="0"/>
      </c:catAx>
      <c:valAx>
        <c:axId val="56731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9.6099750000000004</c:v>
                </c:pt>
                <c:pt idx="1">
                  <c:v>10.561961999999999</c:v>
                </c:pt>
                <c:pt idx="2">
                  <c:v>10.472598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624.38279999999997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57744"/>
        <c:axId val="507558528"/>
      </c:barChart>
      <c:catAx>
        <c:axId val="50755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58528"/>
        <c:crosses val="autoZero"/>
        <c:auto val="1"/>
        <c:lblAlgn val="ctr"/>
        <c:lblOffset val="100"/>
        <c:noMultiLvlLbl val="0"/>
      </c:catAx>
      <c:valAx>
        <c:axId val="507558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18.199397999999999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55000"/>
        <c:axId val="507556960"/>
      </c:barChart>
      <c:catAx>
        <c:axId val="50755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56960"/>
        <c:crosses val="autoZero"/>
        <c:auto val="1"/>
        <c:lblAlgn val="ctr"/>
        <c:lblOffset val="100"/>
        <c:noMultiLvlLbl val="0"/>
      </c:catAx>
      <c:valAx>
        <c:axId val="50755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73.263999999999996</c:v>
                </c:pt>
                <c:pt idx="1">
                  <c:v>9.1059999999999999</c:v>
                </c:pt>
                <c:pt idx="2">
                  <c:v>17.63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7558920"/>
        <c:axId val="507560096"/>
      </c:barChart>
      <c:catAx>
        <c:axId val="50755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60096"/>
        <c:crosses val="autoZero"/>
        <c:auto val="1"/>
        <c:lblAlgn val="ctr"/>
        <c:lblOffset val="100"/>
        <c:noMultiLvlLbl val="0"/>
      </c:catAx>
      <c:valAx>
        <c:axId val="507560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1501.2355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53432"/>
        <c:axId val="507554216"/>
      </c:barChart>
      <c:catAx>
        <c:axId val="50755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54216"/>
        <c:crosses val="autoZero"/>
        <c:auto val="1"/>
        <c:lblAlgn val="ctr"/>
        <c:lblOffset val="100"/>
        <c:noMultiLvlLbl val="0"/>
      </c:catAx>
      <c:valAx>
        <c:axId val="507554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127.1306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53824"/>
        <c:axId val="507555784"/>
      </c:barChart>
      <c:catAx>
        <c:axId val="50755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55784"/>
        <c:crosses val="autoZero"/>
        <c:auto val="1"/>
        <c:lblAlgn val="ctr"/>
        <c:lblOffset val="100"/>
        <c:noMultiLvlLbl val="0"/>
      </c:catAx>
      <c:valAx>
        <c:axId val="507555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499.49624999999997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56176"/>
        <c:axId val="507556568"/>
      </c:barChart>
      <c:catAx>
        <c:axId val="50755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56568"/>
        <c:crosses val="autoZero"/>
        <c:auto val="1"/>
        <c:lblAlgn val="ctr"/>
        <c:lblOffset val="100"/>
        <c:noMultiLvlLbl val="0"/>
      </c:catAx>
      <c:valAx>
        <c:axId val="50755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4.4758339999999999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9992"/>
        <c:axId val="567323128"/>
      </c:barChart>
      <c:catAx>
        <c:axId val="56731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23128"/>
        <c:crosses val="autoZero"/>
        <c:auto val="1"/>
        <c:lblAlgn val="ctr"/>
        <c:lblOffset val="100"/>
        <c:noMultiLvlLbl val="0"/>
      </c:catAx>
      <c:valAx>
        <c:axId val="56732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6506.0969999999998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66392"/>
        <c:axId val="504666784"/>
      </c:barChart>
      <c:catAx>
        <c:axId val="50466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66784"/>
        <c:crosses val="autoZero"/>
        <c:auto val="1"/>
        <c:lblAlgn val="ctr"/>
        <c:lblOffset val="100"/>
        <c:noMultiLvlLbl val="0"/>
      </c:catAx>
      <c:valAx>
        <c:axId val="50466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6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14.421220999999999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64824"/>
        <c:axId val="504662472"/>
      </c:barChart>
      <c:catAx>
        <c:axId val="50466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62472"/>
        <c:crosses val="autoZero"/>
        <c:auto val="1"/>
        <c:lblAlgn val="ctr"/>
        <c:lblOffset val="100"/>
        <c:noMultiLvlLbl val="0"/>
      </c:catAx>
      <c:valAx>
        <c:axId val="504662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6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1.9063361999999999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63256"/>
        <c:axId val="504662864"/>
      </c:barChart>
      <c:catAx>
        <c:axId val="50466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62864"/>
        <c:crosses val="autoZero"/>
        <c:auto val="1"/>
        <c:lblAlgn val="ctr"/>
        <c:lblOffset val="100"/>
        <c:noMultiLvlLbl val="0"/>
      </c:catAx>
      <c:valAx>
        <c:axId val="50466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6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266.64839999999998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22736"/>
        <c:axId val="567325480"/>
      </c:barChart>
      <c:catAx>
        <c:axId val="56732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25480"/>
        <c:crosses val="autoZero"/>
        <c:auto val="1"/>
        <c:lblAlgn val="ctr"/>
        <c:lblOffset val="100"/>
        <c:noMultiLvlLbl val="0"/>
      </c:catAx>
      <c:valAx>
        <c:axId val="56732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2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1.3586661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8816"/>
        <c:axId val="567320384"/>
      </c:barChart>
      <c:catAx>
        <c:axId val="56731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20384"/>
        <c:crosses val="autoZero"/>
        <c:auto val="1"/>
        <c:lblAlgn val="ctr"/>
        <c:lblOffset val="100"/>
        <c:noMultiLvlLbl val="0"/>
      </c:catAx>
      <c:valAx>
        <c:axId val="56732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15.289425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4104"/>
        <c:axId val="567330968"/>
      </c:barChart>
      <c:catAx>
        <c:axId val="56733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30968"/>
        <c:crosses val="autoZero"/>
        <c:auto val="1"/>
        <c:lblAlgn val="ctr"/>
        <c:lblOffset val="100"/>
        <c:noMultiLvlLbl val="0"/>
      </c:catAx>
      <c:valAx>
        <c:axId val="56733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1.9063361999999999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2144"/>
        <c:axId val="567336064"/>
      </c:barChart>
      <c:catAx>
        <c:axId val="56733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36064"/>
        <c:crosses val="autoZero"/>
        <c:auto val="1"/>
        <c:lblAlgn val="ctr"/>
        <c:lblOffset val="100"/>
        <c:noMultiLvlLbl val="0"/>
      </c:catAx>
      <c:valAx>
        <c:axId val="56733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642.33349999999996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0576"/>
        <c:axId val="567332536"/>
      </c:barChart>
      <c:catAx>
        <c:axId val="56733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32536"/>
        <c:crosses val="autoZero"/>
        <c:auto val="1"/>
        <c:lblAlgn val="ctr"/>
        <c:lblOffset val="100"/>
        <c:noMultiLvlLbl val="0"/>
      </c:catAx>
      <c:valAx>
        <c:axId val="567332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8.2048419999999993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29400"/>
        <c:axId val="567329792"/>
      </c:barChart>
      <c:catAx>
        <c:axId val="56732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29792"/>
        <c:crosses val="autoZero"/>
        <c:auto val="1"/>
        <c:lblAlgn val="ctr"/>
        <c:lblOffset val="100"/>
        <c:noMultiLvlLbl val="0"/>
      </c:catAx>
      <c:valAx>
        <c:axId val="56732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2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전점숙, ID : H1330001)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25일 13:26:41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1501.2355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59.630226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26.972382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73.263999999999996</v>
      </c>
      <c r="G8" s="59">
        <f>'DRIs DATA 입력'!G8</f>
        <v>9.1059999999999999</v>
      </c>
      <c r="H8" s="59">
        <f>'DRIs DATA 입력'!H8</f>
        <v>17.63</v>
      </c>
      <c r="I8" s="46"/>
      <c r="J8" s="59" t="s">
        <v>215</v>
      </c>
      <c r="K8" s="59">
        <f>'DRIs DATA 입력'!K8</f>
        <v>16.658000000000001</v>
      </c>
      <c r="L8" s="59">
        <f>'DRIs DATA 입력'!L8</f>
        <v>12.69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624.38279999999997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18.199397999999999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4.4758339999999999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266.64839999999998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127.1306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1.6577926000000001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1.3586661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15.289425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1.9063361999999999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642.33349999999996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8.2048419999999993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2.5908951999999998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3.9928469999999998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499.49624999999997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1048.7778000000001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6506.0969999999998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3217.6511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188.3073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132.51465999999999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14.421220999999999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10.044826499999999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1225.9185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9.9133180000000001E-2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3.3899183000000002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270.9821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71.448580000000007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3" sqref="H52:H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313</v>
      </c>
      <c r="G1" s="62" t="s">
        <v>314</v>
      </c>
      <c r="H1" s="61" t="s">
        <v>315</v>
      </c>
    </row>
    <row r="3" spans="1:27" x14ac:dyDescent="0.3">
      <c r="A3" s="71" t="s">
        <v>316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317</v>
      </c>
      <c r="B4" s="69"/>
      <c r="C4" s="69"/>
      <c r="E4" s="66" t="s">
        <v>318</v>
      </c>
      <c r="F4" s="67"/>
      <c r="G4" s="67"/>
      <c r="H4" s="68"/>
      <c r="J4" s="66" t="s">
        <v>296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3">
      <c r="A5" s="65"/>
      <c r="B5" s="65" t="s">
        <v>297</v>
      </c>
      <c r="C5" s="65" t="s">
        <v>299</v>
      </c>
      <c r="E5" s="65"/>
      <c r="F5" s="65" t="s">
        <v>49</v>
      </c>
      <c r="G5" s="65" t="s">
        <v>282</v>
      </c>
      <c r="H5" s="65" t="s">
        <v>45</v>
      </c>
      <c r="J5" s="65"/>
      <c r="K5" s="65" t="s">
        <v>292</v>
      </c>
      <c r="L5" s="65" t="s">
        <v>283</v>
      </c>
      <c r="N5" s="65"/>
      <c r="O5" s="65" t="s">
        <v>298</v>
      </c>
      <c r="P5" s="65" t="s">
        <v>319</v>
      </c>
      <c r="Q5" s="65" t="s">
        <v>281</v>
      </c>
      <c r="R5" s="65" t="s">
        <v>288</v>
      </c>
      <c r="S5" s="65" t="s">
        <v>299</v>
      </c>
      <c r="U5" s="65"/>
      <c r="V5" s="65" t="s">
        <v>298</v>
      </c>
      <c r="W5" s="65" t="s">
        <v>319</v>
      </c>
      <c r="X5" s="65" t="s">
        <v>281</v>
      </c>
      <c r="Y5" s="65" t="s">
        <v>288</v>
      </c>
      <c r="Z5" s="65" t="s">
        <v>299</v>
      </c>
    </row>
    <row r="6" spans="1:27" x14ac:dyDescent="0.3">
      <c r="A6" s="65" t="s">
        <v>317</v>
      </c>
      <c r="B6" s="65">
        <v>1800</v>
      </c>
      <c r="C6" s="65">
        <v>1501.2355</v>
      </c>
      <c r="E6" s="65" t="s">
        <v>305</v>
      </c>
      <c r="F6" s="65">
        <v>55</v>
      </c>
      <c r="G6" s="65">
        <v>15</v>
      </c>
      <c r="H6" s="65">
        <v>7</v>
      </c>
      <c r="J6" s="65" t="s">
        <v>305</v>
      </c>
      <c r="K6" s="65">
        <v>0.1</v>
      </c>
      <c r="L6" s="65">
        <v>4</v>
      </c>
      <c r="N6" s="65" t="s">
        <v>306</v>
      </c>
      <c r="O6" s="65">
        <v>40</v>
      </c>
      <c r="P6" s="65">
        <v>50</v>
      </c>
      <c r="Q6" s="65">
        <v>0</v>
      </c>
      <c r="R6" s="65">
        <v>0</v>
      </c>
      <c r="S6" s="65">
        <v>59.630226</v>
      </c>
      <c r="U6" s="65" t="s">
        <v>277</v>
      </c>
      <c r="V6" s="65">
        <v>0</v>
      </c>
      <c r="W6" s="65">
        <v>0</v>
      </c>
      <c r="X6" s="65">
        <v>20</v>
      </c>
      <c r="Y6" s="65">
        <v>0</v>
      </c>
      <c r="Z6" s="65">
        <v>26.972382</v>
      </c>
    </row>
    <row r="7" spans="1:27" x14ac:dyDescent="0.3">
      <c r="E7" s="65" t="s">
        <v>284</v>
      </c>
      <c r="F7" s="65">
        <v>65</v>
      </c>
      <c r="G7" s="65">
        <v>30</v>
      </c>
      <c r="H7" s="65">
        <v>20</v>
      </c>
      <c r="J7" s="65" t="s">
        <v>284</v>
      </c>
      <c r="K7" s="65">
        <v>1</v>
      </c>
      <c r="L7" s="65">
        <v>10</v>
      </c>
    </row>
    <row r="8" spans="1:27" x14ac:dyDescent="0.3">
      <c r="E8" s="65" t="s">
        <v>289</v>
      </c>
      <c r="F8" s="65">
        <v>73.263999999999996</v>
      </c>
      <c r="G8" s="65">
        <v>9.1059999999999999</v>
      </c>
      <c r="H8" s="65">
        <v>17.63</v>
      </c>
      <c r="J8" s="65" t="s">
        <v>289</v>
      </c>
      <c r="K8" s="65">
        <v>16.658000000000001</v>
      </c>
      <c r="L8" s="65">
        <v>12.69</v>
      </c>
    </row>
    <row r="13" spans="1:27" x14ac:dyDescent="0.3">
      <c r="A13" s="70" t="s">
        <v>320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321</v>
      </c>
      <c r="B14" s="69"/>
      <c r="C14" s="69"/>
      <c r="D14" s="69"/>
      <c r="E14" s="69"/>
      <c r="F14" s="69"/>
      <c r="H14" s="69" t="s">
        <v>285</v>
      </c>
      <c r="I14" s="69"/>
      <c r="J14" s="69"/>
      <c r="K14" s="69"/>
      <c r="L14" s="69"/>
      <c r="M14" s="69"/>
      <c r="O14" s="69" t="s">
        <v>278</v>
      </c>
      <c r="P14" s="69"/>
      <c r="Q14" s="69"/>
      <c r="R14" s="69"/>
      <c r="S14" s="69"/>
      <c r="T14" s="69"/>
      <c r="V14" s="69" t="s">
        <v>290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298</v>
      </c>
      <c r="C15" s="65" t="s">
        <v>319</v>
      </c>
      <c r="D15" s="65" t="s">
        <v>281</v>
      </c>
      <c r="E15" s="65" t="s">
        <v>288</v>
      </c>
      <c r="F15" s="65" t="s">
        <v>299</v>
      </c>
      <c r="H15" s="65"/>
      <c r="I15" s="65" t="s">
        <v>298</v>
      </c>
      <c r="J15" s="65" t="s">
        <v>319</v>
      </c>
      <c r="K15" s="65" t="s">
        <v>281</v>
      </c>
      <c r="L15" s="65" t="s">
        <v>288</v>
      </c>
      <c r="M15" s="65" t="s">
        <v>299</v>
      </c>
      <c r="O15" s="65"/>
      <c r="P15" s="65" t="s">
        <v>298</v>
      </c>
      <c r="Q15" s="65" t="s">
        <v>319</v>
      </c>
      <c r="R15" s="65" t="s">
        <v>281</v>
      </c>
      <c r="S15" s="65" t="s">
        <v>288</v>
      </c>
      <c r="T15" s="65" t="s">
        <v>299</v>
      </c>
      <c r="V15" s="65"/>
      <c r="W15" s="65" t="s">
        <v>298</v>
      </c>
      <c r="X15" s="65" t="s">
        <v>319</v>
      </c>
      <c r="Y15" s="65" t="s">
        <v>281</v>
      </c>
      <c r="Z15" s="65" t="s">
        <v>288</v>
      </c>
      <c r="AA15" s="65" t="s">
        <v>299</v>
      </c>
    </row>
    <row r="16" spans="1:27" x14ac:dyDescent="0.3">
      <c r="A16" s="65" t="s">
        <v>322</v>
      </c>
      <c r="B16" s="65">
        <v>430</v>
      </c>
      <c r="C16" s="65">
        <v>600</v>
      </c>
      <c r="D16" s="65">
        <v>0</v>
      </c>
      <c r="E16" s="65">
        <v>3000</v>
      </c>
      <c r="F16" s="65">
        <v>624.38279999999997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18.199397999999999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4.4758339999999999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266.64839999999998</v>
      </c>
    </row>
    <row r="23" spans="1:62" x14ac:dyDescent="0.3">
      <c r="A23" s="70" t="s">
        <v>323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324</v>
      </c>
      <c r="B24" s="69"/>
      <c r="C24" s="69"/>
      <c r="D24" s="69"/>
      <c r="E24" s="69"/>
      <c r="F24" s="69"/>
      <c r="H24" s="69" t="s">
        <v>286</v>
      </c>
      <c r="I24" s="69"/>
      <c r="J24" s="69"/>
      <c r="K24" s="69"/>
      <c r="L24" s="69"/>
      <c r="M24" s="69"/>
      <c r="O24" s="69" t="s">
        <v>325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300</v>
      </c>
      <c r="AD24" s="69"/>
      <c r="AE24" s="69"/>
      <c r="AF24" s="69"/>
      <c r="AG24" s="69"/>
      <c r="AH24" s="69"/>
      <c r="AJ24" s="69" t="s">
        <v>291</v>
      </c>
      <c r="AK24" s="69"/>
      <c r="AL24" s="69"/>
      <c r="AM24" s="69"/>
      <c r="AN24" s="69"/>
      <c r="AO24" s="69"/>
      <c r="AQ24" s="69" t="s">
        <v>327</v>
      </c>
      <c r="AR24" s="69"/>
      <c r="AS24" s="69"/>
      <c r="AT24" s="69"/>
      <c r="AU24" s="69"/>
      <c r="AV24" s="69"/>
      <c r="AX24" s="69" t="s">
        <v>307</v>
      </c>
      <c r="AY24" s="69"/>
      <c r="AZ24" s="69"/>
      <c r="BA24" s="69"/>
      <c r="BB24" s="69"/>
      <c r="BC24" s="69"/>
      <c r="BE24" s="69" t="s">
        <v>328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298</v>
      </c>
      <c r="C25" s="65" t="s">
        <v>319</v>
      </c>
      <c r="D25" s="65" t="s">
        <v>281</v>
      </c>
      <c r="E25" s="65" t="s">
        <v>288</v>
      </c>
      <c r="F25" s="65" t="s">
        <v>299</v>
      </c>
      <c r="H25" s="65"/>
      <c r="I25" s="65" t="s">
        <v>298</v>
      </c>
      <c r="J25" s="65" t="s">
        <v>319</v>
      </c>
      <c r="K25" s="65" t="s">
        <v>281</v>
      </c>
      <c r="L25" s="65" t="s">
        <v>288</v>
      </c>
      <c r="M25" s="65" t="s">
        <v>299</v>
      </c>
      <c r="O25" s="65"/>
      <c r="P25" s="65" t="s">
        <v>298</v>
      </c>
      <c r="Q25" s="65" t="s">
        <v>319</v>
      </c>
      <c r="R25" s="65" t="s">
        <v>281</v>
      </c>
      <c r="S25" s="65" t="s">
        <v>288</v>
      </c>
      <c r="T25" s="65" t="s">
        <v>299</v>
      </c>
      <c r="V25" s="65"/>
      <c r="W25" s="65" t="s">
        <v>298</v>
      </c>
      <c r="X25" s="65" t="s">
        <v>319</v>
      </c>
      <c r="Y25" s="65" t="s">
        <v>281</v>
      </c>
      <c r="Z25" s="65" t="s">
        <v>288</v>
      </c>
      <c r="AA25" s="65" t="s">
        <v>299</v>
      </c>
      <c r="AC25" s="65"/>
      <c r="AD25" s="65" t="s">
        <v>298</v>
      </c>
      <c r="AE25" s="65" t="s">
        <v>319</v>
      </c>
      <c r="AF25" s="65" t="s">
        <v>281</v>
      </c>
      <c r="AG25" s="65" t="s">
        <v>288</v>
      </c>
      <c r="AH25" s="65" t="s">
        <v>299</v>
      </c>
      <c r="AJ25" s="65"/>
      <c r="AK25" s="65" t="s">
        <v>298</v>
      </c>
      <c r="AL25" s="65" t="s">
        <v>319</v>
      </c>
      <c r="AM25" s="65" t="s">
        <v>281</v>
      </c>
      <c r="AN25" s="65" t="s">
        <v>288</v>
      </c>
      <c r="AO25" s="65" t="s">
        <v>299</v>
      </c>
      <c r="AQ25" s="65"/>
      <c r="AR25" s="65" t="s">
        <v>298</v>
      </c>
      <c r="AS25" s="65" t="s">
        <v>319</v>
      </c>
      <c r="AT25" s="65" t="s">
        <v>281</v>
      </c>
      <c r="AU25" s="65" t="s">
        <v>288</v>
      </c>
      <c r="AV25" s="65" t="s">
        <v>299</v>
      </c>
      <c r="AX25" s="65"/>
      <c r="AY25" s="65" t="s">
        <v>298</v>
      </c>
      <c r="AZ25" s="65" t="s">
        <v>319</v>
      </c>
      <c r="BA25" s="65" t="s">
        <v>281</v>
      </c>
      <c r="BB25" s="65" t="s">
        <v>288</v>
      </c>
      <c r="BC25" s="65" t="s">
        <v>299</v>
      </c>
      <c r="BE25" s="65"/>
      <c r="BF25" s="65" t="s">
        <v>298</v>
      </c>
      <c r="BG25" s="65" t="s">
        <v>319</v>
      </c>
      <c r="BH25" s="65" t="s">
        <v>281</v>
      </c>
      <c r="BI25" s="65" t="s">
        <v>288</v>
      </c>
      <c r="BJ25" s="65" t="s">
        <v>299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127.1306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1.6577926000000001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1.3586661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15.289425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1.9063361999999999</v>
      </c>
      <c r="AJ26" s="65" t="s">
        <v>329</v>
      </c>
      <c r="AK26" s="65">
        <v>320</v>
      </c>
      <c r="AL26" s="65">
        <v>400</v>
      </c>
      <c r="AM26" s="65">
        <v>0</v>
      </c>
      <c r="AN26" s="65">
        <v>1000</v>
      </c>
      <c r="AO26" s="65">
        <v>642.33349999999996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8.2048419999999993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2.5908951999999998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3.9928469999999998</v>
      </c>
    </row>
    <row r="33" spans="1:68" x14ac:dyDescent="0.3">
      <c r="A33" s="70" t="s">
        <v>330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331</v>
      </c>
      <c r="B34" s="69"/>
      <c r="C34" s="69"/>
      <c r="D34" s="69"/>
      <c r="E34" s="69"/>
      <c r="F34" s="69"/>
      <c r="H34" s="69" t="s">
        <v>301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293</v>
      </c>
      <c r="W34" s="69"/>
      <c r="X34" s="69"/>
      <c r="Y34" s="69"/>
      <c r="Z34" s="69"/>
      <c r="AA34" s="69"/>
      <c r="AC34" s="69" t="s">
        <v>294</v>
      </c>
      <c r="AD34" s="69"/>
      <c r="AE34" s="69"/>
      <c r="AF34" s="69"/>
      <c r="AG34" s="69"/>
      <c r="AH34" s="69"/>
      <c r="AJ34" s="69" t="s">
        <v>308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298</v>
      </c>
      <c r="C35" s="65" t="s">
        <v>319</v>
      </c>
      <c r="D35" s="65" t="s">
        <v>281</v>
      </c>
      <c r="E35" s="65" t="s">
        <v>288</v>
      </c>
      <c r="F35" s="65" t="s">
        <v>299</v>
      </c>
      <c r="H35" s="65"/>
      <c r="I35" s="65" t="s">
        <v>298</v>
      </c>
      <c r="J35" s="65" t="s">
        <v>319</v>
      </c>
      <c r="K35" s="65" t="s">
        <v>281</v>
      </c>
      <c r="L35" s="65" t="s">
        <v>288</v>
      </c>
      <c r="M35" s="65" t="s">
        <v>299</v>
      </c>
      <c r="O35" s="65"/>
      <c r="P35" s="65" t="s">
        <v>298</v>
      </c>
      <c r="Q35" s="65" t="s">
        <v>319</v>
      </c>
      <c r="R35" s="65" t="s">
        <v>281</v>
      </c>
      <c r="S35" s="65" t="s">
        <v>288</v>
      </c>
      <c r="T35" s="65" t="s">
        <v>299</v>
      </c>
      <c r="V35" s="65"/>
      <c r="W35" s="65" t="s">
        <v>298</v>
      </c>
      <c r="X35" s="65" t="s">
        <v>319</v>
      </c>
      <c r="Y35" s="65" t="s">
        <v>281</v>
      </c>
      <c r="Z35" s="65" t="s">
        <v>288</v>
      </c>
      <c r="AA35" s="65" t="s">
        <v>299</v>
      </c>
      <c r="AC35" s="65"/>
      <c r="AD35" s="65" t="s">
        <v>298</v>
      </c>
      <c r="AE35" s="65" t="s">
        <v>319</v>
      </c>
      <c r="AF35" s="65" t="s">
        <v>281</v>
      </c>
      <c r="AG35" s="65" t="s">
        <v>288</v>
      </c>
      <c r="AH35" s="65" t="s">
        <v>299</v>
      </c>
      <c r="AJ35" s="65"/>
      <c r="AK35" s="65" t="s">
        <v>298</v>
      </c>
      <c r="AL35" s="65" t="s">
        <v>319</v>
      </c>
      <c r="AM35" s="65" t="s">
        <v>281</v>
      </c>
      <c r="AN35" s="65" t="s">
        <v>288</v>
      </c>
      <c r="AO35" s="65" t="s">
        <v>299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499.49624999999997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1048.7778000000001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6506.0969999999998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3217.6511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188.3073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132.51465999999999</v>
      </c>
    </row>
    <row r="43" spans="1:68" x14ac:dyDescent="0.3">
      <c r="A43" s="70" t="s">
        <v>309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332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333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303</v>
      </c>
      <c r="AD44" s="69"/>
      <c r="AE44" s="69"/>
      <c r="AF44" s="69"/>
      <c r="AG44" s="69"/>
      <c r="AH44" s="69"/>
      <c r="AJ44" s="69" t="s">
        <v>310</v>
      </c>
      <c r="AK44" s="69"/>
      <c r="AL44" s="69"/>
      <c r="AM44" s="69"/>
      <c r="AN44" s="69"/>
      <c r="AO44" s="69"/>
      <c r="AQ44" s="69" t="s">
        <v>334</v>
      </c>
      <c r="AR44" s="69"/>
      <c r="AS44" s="69"/>
      <c r="AT44" s="69"/>
      <c r="AU44" s="69"/>
      <c r="AV44" s="69"/>
      <c r="AX44" s="69" t="s">
        <v>279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298</v>
      </c>
      <c r="C45" s="65" t="s">
        <v>319</v>
      </c>
      <c r="D45" s="65" t="s">
        <v>281</v>
      </c>
      <c r="E45" s="65" t="s">
        <v>288</v>
      </c>
      <c r="F45" s="65" t="s">
        <v>299</v>
      </c>
      <c r="H45" s="65"/>
      <c r="I45" s="65" t="s">
        <v>298</v>
      </c>
      <c r="J45" s="65" t="s">
        <v>319</v>
      </c>
      <c r="K45" s="65" t="s">
        <v>281</v>
      </c>
      <c r="L45" s="65" t="s">
        <v>288</v>
      </c>
      <c r="M45" s="65" t="s">
        <v>299</v>
      </c>
      <c r="O45" s="65"/>
      <c r="P45" s="65" t="s">
        <v>298</v>
      </c>
      <c r="Q45" s="65" t="s">
        <v>319</v>
      </c>
      <c r="R45" s="65" t="s">
        <v>281</v>
      </c>
      <c r="S45" s="65" t="s">
        <v>288</v>
      </c>
      <c r="T45" s="65" t="s">
        <v>299</v>
      </c>
      <c r="V45" s="65"/>
      <c r="W45" s="65" t="s">
        <v>298</v>
      </c>
      <c r="X45" s="65" t="s">
        <v>319</v>
      </c>
      <c r="Y45" s="65" t="s">
        <v>281</v>
      </c>
      <c r="Z45" s="65" t="s">
        <v>288</v>
      </c>
      <c r="AA45" s="65" t="s">
        <v>299</v>
      </c>
      <c r="AC45" s="65"/>
      <c r="AD45" s="65" t="s">
        <v>298</v>
      </c>
      <c r="AE45" s="65" t="s">
        <v>319</v>
      </c>
      <c r="AF45" s="65" t="s">
        <v>281</v>
      </c>
      <c r="AG45" s="65" t="s">
        <v>288</v>
      </c>
      <c r="AH45" s="65" t="s">
        <v>299</v>
      </c>
      <c r="AJ45" s="65"/>
      <c r="AK45" s="65" t="s">
        <v>298</v>
      </c>
      <c r="AL45" s="65" t="s">
        <v>319</v>
      </c>
      <c r="AM45" s="65" t="s">
        <v>281</v>
      </c>
      <c r="AN45" s="65" t="s">
        <v>288</v>
      </c>
      <c r="AO45" s="65" t="s">
        <v>299</v>
      </c>
      <c r="AQ45" s="65"/>
      <c r="AR45" s="65" t="s">
        <v>298</v>
      </c>
      <c r="AS45" s="65" t="s">
        <v>319</v>
      </c>
      <c r="AT45" s="65" t="s">
        <v>281</v>
      </c>
      <c r="AU45" s="65" t="s">
        <v>288</v>
      </c>
      <c r="AV45" s="65" t="s">
        <v>299</v>
      </c>
      <c r="AX45" s="65"/>
      <c r="AY45" s="65" t="s">
        <v>298</v>
      </c>
      <c r="AZ45" s="65" t="s">
        <v>319</v>
      </c>
      <c r="BA45" s="65" t="s">
        <v>281</v>
      </c>
      <c r="BB45" s="65" t="s">
        <v>288</v>
      </c>
      <c r="BC45" s="65" t="s">
        <v>299</v>
      </c>
      <c r="BE45" s="65"/>
      <c r="BF45" s="65" t="s">
        <v>298</v>
      </c>
      <c r="BG45" s="65" t="s">
        <v>319</v>
      </c>
      <c r="BH45" s="65" t="s">
        <v>281</v>
      </c>
      <c r="BI45" s="65" t="s">
        <v>288</v>
      </c>
      <c r="BJ45" s="65" t="s">
        <v>299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14.421220999999999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10.044826499999999</v>
      </c>
      <c r="O46" s="65" t="s">
        <v>311</v>
      </c>
      <c r="P46" s="65">
        <v>600</v>
      </c>
      <c r="Q46" s="65">
        <v>800</v>
      </c>
      <c r="R46" s="65">
        <v>0</v>
      </c>
      <c r="S46" s="65">
        <v>10000</v>
      </c>
      <c r="T46" s="65">
        <v>1225.9185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9.9133180000000001E-2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3.3899183000000002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270.9821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71.448580000000007</v>
      </c>
      <c r="AX46" s="65" t="s">
        <v>295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312</v>
      </c>
      <c r="D2" s="61">
        <v>54</v>
      </c>
      <c r="E2" s="61">
        <v>1501.2355</v>
      </c>
      <c r="F2" s="61">
        <v>247.80781999999999</v>
      </c>
      <c r="G2" s="61">
        <v>30.801506</v>
      </c>
      <c r="H2" s="61">
        <v>15.270901</v>
      </c>
      <c r="I2" s="61">
        <v>15.530604</v>
      </c>
      <c r="J2" s="61">
        <v>59.630226</v>
      </c>
      <c r="K2" s="61">
        <v>29.743069999999999</v>
      </c>
      <c r="L2" s="61">
        <v>29.887156000000001</v>
      </c>
      <c r="M2" s="61">
        <v>26.972382</v>
      </c>
      <c r="N2" s="61">
        <v>2.8841684000000001</v>
      </c>
      <c r="O2" s="61">
        <v>16.230328</v>
      </c>
      <c r="P2" s="61">
        <v>936.05219999999997</v>
      </c>
      <c r="Q2" s="61">
        <v>27.86007</v>
      </c>
      <c r="R2" s="61">
        <v>624.38279999999997</v>
      </c>
      <c r="S2" s="61">
        <v>108.70927</v>
      </c>
      <c r="T2" s="61">
        <v>6188.0820000000003</v>
      </c>
      <c r="U2" s="61">
        <v>4.4758339999999999</v>
      </c>
      <c r="V2" s="61">
        <v>18.199397999999999</v>
      </c>
      <c r="W2" s="61">
        <v>266.64839999999998</v>
      </c>
      <c r="X2" s="61">
        <v>127.1306</v>
      </c>
      <c r="Y2" s="61">
        <v>1.6577926000000001</v>
      </c>
      <c r="Z2" s="61">
        <v>1.3586661</v>
      </c>
      <c r="AA2" s="61">
        <v>15.289425</v>
      </c>
      <c r="AB2" s="61">
        <v>1.9063361999999999</v>
      </c>
      <c r="AC2" s="61">
        <v>642.33349999999996</v>
      </c>
      <c r="AD2" s="61">
        <v>8.2048419999999993</v>
      </c>
      <c r="AE2" s="61">
        <v>2.5908951999999998</v>
      </c>
      <c r="AF2" s="61">
        <v>3.9928469999999998</v>
      </c>
      <c r="AG2" s="61">
        <v>499.49624999999997</v>
      </c>
      <c r="AH2" s="61">
        <v>277.6069</v>
      </c>
      <c r="AI2" s="61">
        <v>221.88936000000001</v>
      </c>
      <c r="AJ2" s="61">
        <v>1048.7778000000001</v>
      </c>
      <c r="AK2" s="61">
        <v>6506.0969999999998</v>
      </c>
      <c r="AL2" s="61">
        <v>188.3073</v>
      </c>
      <c r="AM2" s="61">
        <v>3217.6511</v>
      </c>
      <c r="AN2" s="61">
        <v>132.51465999999999</v>
      </c>
      <c r="AO2" s="61">
        <v>14.421220999999999</v>
      </c>
      <c r="AP2" s="61">
        <v>11.183792</v>
      </c>
      <c r="AQ2" s="61">
        <v>3.2374287000000002</v>
      </c>
      <c r="AR2" s="61">
        <v>10.044826499999999</v>
      </c>
      <c r="AS2" s="61">
        <v>1225.9185</v>
      </c>
      <c r="AT2" s="61">
        <v>9.9133180000000001E-2</v>
      </c>
      <c r="AU2" s="61">
        <v>3.3899183000000002</v>
      </c>
      <c r="AV2" s="61">
        <v>270.9821</v>
      </c>
      <c r="AW2" s="61">
        <v>71.448580000000007</v>
      </c>
      <c r="AX2" s="61">
        <v>0.100548394</v>
      </c>
      <c r="AY2" s="61">
        <v>0.8480008</v>
      </c>
      <c r="AZ2" s="61">
        <v>254.31880000000001</v>
      </c>
      <c r="BA2" s="61">
        <v>30.664888000000001</v>
      </c>
      <c r="BB2" s="61">
        <v>9.6099750000000004</v>
      </c>
      <c r="BC2" s="61">
        <v>10.561961999999999</v>
      </c>
      <c r="BD2" s="61">
        <v>10.472598</v>
      </c>
      <c r="BE2" s="61">
        <v>0.96999853999999996</v>
      </c>
      <c r="BF2" s="61">
        <v>3.5921820000000002</v>
      </c>
      <c r="BG2" s="61">
        <v>1.3877448000000001E-2</v>
      </c>
      <c r="BH2" s="61">
        <v>2.740281E-2</v>
      </c>
      <c r="BI2" s="61">
        <v>2.0439655000000001E-2</v>
      </c>
      <c r="BJ2" s="61">
        <v>7.3403040000000003E-2</v>
      </c>
      <c r="BK2" s="61">
        <v>1.067496E-3</v>
      </c>
      <c r="BL2" s="61">
        <v>0.48201286999999998</v>
      </c>
      <c r="BM2" s="61">
        <v>5.9417175999999996</v>
      </c>
      <c r="BN2" s="61">
        <v>1.7808416</v>
      </c>
      <c r="BO2" s="61">
        <v>84.510445000000004</v>
      </c>
      <c r="BP2" s="61">
        <v>16.721440000000001</v>
      </c>
      <c r="BQ2" s="61">
        <v>27.559360000000002</v>
      </c>
      <c r="BR2" s="61">
        <v>91.503029999999995</v>
      </c>
      <c r="BS2" s="61">
        <v>20.123654999999999</v>
      </c>
      <c r="BT2" s="61">
        <v>20.830282</v>
      </c>
      <c r="BU2" s="61">
        <v>2.8659876000000001E-2</v>
      </c>
      <c r="BV2" s="61">
        <v>5.2568793000000003E-2</v>
      </c>
      <c r="BW2" s="61">
        <v>1.3674744000000001</v>
      </c>
      <c r="BX2" s="61">
        <v>2.0814583</v>
      </c>
      <c r="BY2" s="61">
        <v>0.10383572000000001</v>
      </c>
      <c r="BZ2" s="61">
        <v>7.3542894000000003E-4</v>
      </c>
      <c r="CA2" s="61">
        <v>0.72176419999999997</v>
      </c>
      <c r="CB2" s="61">
        <v>2.1321830999999999E-2</v>
      </c>
      <c r="CC2" s="61">
        <v>0.21527035999999999</v>
      </c>
      <c r="CD2" s="61">
        <v>2.9839262999999998</v>
      </c>
      <c r="CE2" s="61">
        <v>4.0294076999999998E-2</v>
      </c>
      <c r="CF2" s="61">
        <v>0.59103050000000001</v>
      </c>
      <c r="CG2" s="61">
        <v>9.9000000000000005E-7</v>
      </c>
      <c r="CH2" s="61">
        <v>5.9284706E-2</v>
      </c>
      <c r="CI2" s="61">
        <v>2.5328759999999999E-3</v>
      </c>
      <c r="CJ2" s="61">
        <v>6.8226423</v>
      </c>
      <c r="CK2" s="61">
        <v>9.9340320000000006E-3</v>
      </c>
      <c r="CL2" s="61">
        <v>0.42174404999999998</v>
      </c>
      <c r="CM2" s="61">
        <v>5.5923699999999998</v>
      </c>
      <c r="CN2" s="61">
        <v>1980.4158</v>
      </c>
      <c r="CO2" s="61">
        <v>3488.607</v>
      </c>
      <c r="CP2" s="61">
        <v>2266.5531999999998</v>
      </c>
      <c r="CQ2" s="61">
        <v>850.36839999999995</v>
      </c>
      <c r="CR2" s="61">
        <v>401.95711999999997</v>
      </c>
      <c r="CS2" s="61">
        <v>376.77823000000001</v>
      </c>
      <c r="CT2" s="61">
        <v>1953.5063</v>
      </c>
      <c r="CU2" s="61">
        <v>1258.2982999999999</v>
      </c>
      <c r="CV2" s="61">
        <v>1160.1343999999999</v>
      </c>
      <c r="CW2" s="61">
        <v>1462.6851999999999</v>
      </c>
      <c r="CX2" s="61">
        <v>421.75279999999998</v>
      </c>
      <c r="CY2" s="61">
        <v>2496.8829999999998</v>
      </c>
      <c r="CZ2" s="61">
        <v>1417.6298999999999</v>
      </c>
      <c r="DA2" s="61">
        <v>2893.6529999999998</v>
      </c>
      <c r="DB2" s="61">
        <v>2820.2750000000001</v>
      </c>
      <c r="DC2" s="61">
        <v>4092.1538</v>
      </c>
      <c r="DD2" s="61">
        <v>6962.5893999999998</v>
      </c>
      <c r="DE2" s="61">
        <v>1495.0142000000001</v>
      </c>
      <c r="DF2" s="61">
        <v>3071.4355</v>
      </c>
      <c r="DG2" s="61">
        <v>1588.9519</v>
      </c>
      <c r="DH2" s="61">
        <v>130.42052000000001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30.664888000000001</v>
      </c>
      <c r="B6">
        <f>BB2</f>
        <v>9.6099750000000004</v>
      </c>
      <c r="C6">
        <f>BC2</f>
        <v>10.561961999999999</v>
      </c>
      <c r="D6">
        <f>BD2</f>
        <v>10.472598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opLeftCell="A3" workbookViewId="0">
      <selection activeCell="O35" sqref="O3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24398</v>
      </c>
      <c r="C2" s="56">
        <f ca="1">YEAR(TODAY())-YEAR(B2)+IF(TODAY()&gt;=DATE(YEAR(TODAY()),MONTH(B2),DAY(B2)),0,-1)</f>
        <v>55</v>
      </c>
      <c r="E2" s="52">
        <v>160</v>
      </c>
      <c r="F2" s="53" t="s">
        <v>275</v>
      </c>
      <c r="G2" s="52">
        <v>71</v>
      </c>
      <c r="H2" s="51" t="s">
        <v>40</v>
      </c>
      <c r="I2" s="72">
        <f>ROUND(G3/E3^2,1)</f>
        <v>27.7</v>
      </c>
    </row>
    <row r="3" spans="1:9" x14ac:dyDescent="0.3">
      <c r="E3" s="51">
        <f>E2/100</f>
        <v>1.6</v>
      </c>
      <c r="F3" s="51" t="s">
        <v>39</v>
      </c>
      <c r="G3" s="51">
        <f>G2</f>
        <v>71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44376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전점숙, ID : H1330001)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25일 13:26:41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44376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55</v>
      </c>
      <c r="G12" s="137"/>
      <c r="H12" s="137"/>
      <c r="I12" s="137"/>
      <c r="K12" s="128">
        <f>'개인정보 및 신체계측 입력'!E2</f>
        <v>160</v>
      </c>
      <c r="L12" s="129"/>
      <c r="M12" s="122">
        <f>'개인정보 및 신체계측 입력'!G2</f>
        <v>71</v>
      </c>
      <c r="N12" s="123"/>
      <c r="O12" s="118" t="s">
        <v>270</v>
      </c>
      <c r="P12" s="112"/>
      <c r="Q12" s="115">
        <f>'개인정보 및 신체계측 입력'!I2</f>
        <v>27.7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전점숙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73.263999999999996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9.1059999999999999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17.63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12.7</v>
      </c>
      <c r="L72" s="36" t="s">
        <v>52</v>
      </c>
      <c r="M72" s="36">
        <f>ROUND('DRIs DATA'!K8,1)</f>
        <v>16.7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83.25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151.66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127.13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127.09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62.44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433.74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144.21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2022-01-25T04:41:31Z</dcterms:modified>
</cp:coreProperties>
</file>