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<sst xmlns="http://schemas.openxmlformats.org/spreadsheetml/2006/main" count="692" uniqueCount="338">
  <si>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</si>
  <si>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</si>
  <si>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</si>
  <si>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</si>
  <si>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</si>
  <si>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</si>
  <si>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</si>
  <si>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</si>
  <si>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</si>
  <si>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</si>
  <si>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</si>
  <si>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</si>
  <si>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</si>
  <si>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</si>
  <si>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</si>
  <si>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</si>
  <si>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</si>
  <si>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</si>
  <si>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</si>
  <si>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</si>
  <si>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</si>
  <si>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</si>
  <si>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</si>
  <si>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</si>
  <si>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</si>
  <si>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</si>
  <si>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</si>
  <si>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</si>
  <si>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</si>
  <si>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</si>
  <si>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</si>
  <si>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</si>
  <si>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</si>
  <si>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</si>
  <si>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</si>
  <si>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</si>
  <si>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</si>
  <si>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</si>
  <si>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</si>
  <si>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</si>
  <si>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</si>
  <si>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</si>
  <si>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</si>
  <si>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</si>
  <si>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</si>
  <si>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</si>
  <si>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</si>
  <si>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</si>
  <si>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</si>
  <si>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</si>
  <si>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</si>
  <si>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</si>
  <si>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</si>
  <si>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</si>
  <si>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</si>
  <si>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</si>
  <si>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</si>
  <si>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</si>
  <si>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</si>
  <si>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</si>
  <si>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</si>
  <si>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</si>
  <si>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</si>
  <si>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</si>
  <si>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</si>
  <si>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</si>
  <si>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</si>
  <si>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</si>
  <si>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</si>
  <si>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</si>
  <si>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</si>
  <si>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</si>
  <si>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</si>
  <si>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</si>
  <si>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</si>
  <si>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</si>
  <si>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</si>
  <si>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</si>
  <si>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</si>
  <si>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</si>
  <si>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</si>
  <si>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</si>
  <si>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</si>
  <si>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</si>
  <si>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</si>
  <si>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</si>
  <si>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</si>
  <si>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</si>
  <si>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</si>
  <si>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</si>
  <si>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</si>
  <si>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</si>
  <si>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</si>
  <si>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</si>
  <si>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</si>
  <si>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</si>
  <si>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</si>
  <si>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</si>
  <si>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</si>
  <si>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</si>
  <si>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</si>
  <si>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</si>
  <si>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</si>
  <si>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</si>
  <si>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</si>
  <si>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</si>
  <si>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</si>
  <si>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</si>
  <si>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</si>
  <si>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</si>
  <si>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</si>
  <si>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</si>
  <si>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</si>
  <si>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</si>
  <si>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</si>
  <si>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</si>
  <si>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</si>
  <si>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</si>
  <si>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</si>
  <si>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</si>
  <si>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</si>
  <si>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</si>
  <si>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</si>
  <si>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</si>
  <si>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</si>
  <si>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</si>
  <si>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</si>
  <si>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</si>
  <si>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</si>
  <si>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</si>
  <si>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</si>
  <si>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</si>
  <si>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</si>
  <si>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</si>
  <si>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</si>
  <si>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</si>
  <si>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</si>
  <si>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</si>
  <si>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</si>
  <si>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</si>
  <si>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</si>
  <si>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</si>
  <si>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</si>
  <si>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</si>
  <si>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</si>
  <si>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</si>
  <si>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</si>
  <si>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</si>
  <si>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</si>
  <si>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</si>
  <si>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</si>
  <si>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</si>
  <si>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</si>
  <si>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</si>
  <si>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</si>
  <si>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</si>
  <si>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</si>
  <si>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</si>
  <si>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</si>
  <si>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</si>
  <si>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</si>
  <si>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</si>
  <si>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</si>
  <si>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</si>
  <si>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</si>
  <si>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</si>
  <si>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</si>
  <si>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</si>
  <si>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</si>
  <si>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</si>
  <si>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</si>
  <si>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</si>
  <si>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</si>
  <si>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</si>
  <si>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</si>
  <si>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</si>
  <si>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</si>
  <si>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</si>
  <si>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</si>
  <si>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</si>
  <si>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</si>
  <si>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</si>
  <si>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</si>
  <si>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</si>
  <si>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</si>
  <si>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</si>
  <si>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</si>
  <si>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</si>
  <si>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</si>
  <si>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</si>
  <si>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</si>
  <si>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</si>
  <si>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</si>
  <si>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</si>
  <si>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</si>
  <si>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</si>
  <si>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</si>
  <si>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</si>
  <si>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</si>
  <si>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</si>
  <si>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</si>
  <si>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</si>
  <si>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</si>
  <si>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</si>
  <si>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</si>
  <si>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</si>
  <si>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</si>
  <si>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</si>
  <si>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</si>
  <si>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</si>
  <si>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</si>
  <si>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</si>
  <si>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</si>
  <si>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</si>
  <si>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</si>
  <si>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</si>
  <si>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</si>
  <si>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</si>
  <si>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</si>
  <si>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</si>
  <si>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</si>
  <si>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</si>
  <si>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</si>
  <si>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</si>
  <si>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</si>
  <si>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</si>
  <si>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</si>
  <si>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</si>
  <si>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</si>
  <si>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</si>
  <si>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</si>
  <si>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</si>
  <si>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</si>
  <si>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</si>
  <si>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</si>
  <si>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</si>
  <si>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</si>
  <si>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</si>
  <si>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</si>
  <si>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</si>
  <si>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</si>
  <si>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</si>
  <si>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</si>
  <si>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</si>
  <si>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</si>
  <si>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</si>
  <si>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</si>
  <si>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</si>
  <si>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</si>
  <si>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</si>
  <si>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</si>
  <si>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</si>
  <si>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</si>
  <si>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</si>
  <si>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</si>
  <si>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</si>
  <si>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</si>
  <si>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</si>
  <si>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</si>
  <si>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</si>
  <si>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</si>
  <si>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</si>
  <si>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</si>
  <si>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</si>
  <si>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</si>
  <si>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</si>
  <si>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</si>
  <si>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</si>
  <si>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</si>
  <si>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</si>
  <si>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</si>
  <si>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</si>
  <si>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</si>
  <si>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</si>
  <si>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</si>
  <si>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</si>
  <si>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</si>
  <si>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</si>
  <si>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</si>
  <si>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</si>
  <si>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</si>
  <si>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</si>
  <si>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</si>
  <si>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</si>
  <si>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</si>
  <si>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</si>
  <si>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</si>
  <si>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</si>
  <si>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</si>
  <si>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</si>
  <si>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</si>
  <si>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엽산</t>
    <phoneticPr fontId="1" type="noConversion"/>
  </si>
  <si>
    <t>n-3불포화</t>
    <phoneticPr fontId="1" type="noConversion"/>
  </si>
  <si>
    <t>칼륨</t>
    <phoneticPr fontId="1" type="noConversion"/>
  </si>
  <si>
    <t>염소</t>
    <phoneticPr fontId="1" type="noConversion"/>
  </si>
  <si>
    <t>몰리브덴(ug/일)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</si>
  <si>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</si>
  <si>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</si>
  <si>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</si>
  <si>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</si>
  <si>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</si>
  <si>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</si>
  <si>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</si>
  <si>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</si>
  <si>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</si>
  <si>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</si>
  <si>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</si>
  <si>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</si>
  <si>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</si>
  <si>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</si>
  <si>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</si>
  <si>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</si>
  <si>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</si>
  <si>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</si>
  <si>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</si>
  <si>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</si>
  <si>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권장섭취량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</si>
  <si>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</si>
  <si>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</si>
  <si>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</si>
  <si>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</si>
  <si>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</si>
  <si>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</si>
  <si>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</si>
  <si>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</si>
  <si>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</si>
  <si>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</si>
  <si>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</si>
  <si>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</si>
  <si>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</si>
  <si>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</si>
  <si>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</si>
  <si>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</si>
  <si>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강영진, ID : H1330003)</t>
  </si>
  <si>
    <t>2022년 01월 25일 13:27:58</t>
  </si>
  <si>
    <t>H1330003</t>
  </si>
  <si>
    <t>강영진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</si>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</sst>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102.75252999999999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4304"/>
        <c:axId val="567329008"/>
      </c:barChart>
      <c:catAx>
        <c:axId val="56732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008"/>
        <c:crosses val="autoZero"/>
        <c:auto val="1"/>
        <c:lblAlgn val="ctr"/>
        <c:lblOffset val="100"/>
        <c:noMultiLvlLbl val="0"/>
      </c:catAx>
      <c:valAx>
        <c:axId val="56732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4.6881046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184"/>
        <c:axId val="567332928"/>
      </c:barChart>
      <c:catAx>
        <c:axId val="56733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928"/>
        <c:crosses val="autoZero"/>
        <c:auto val="1"/>
        <c:lblAlgn val="ctr"/>
        <c:lblOffset val="100"/>
        <c:noMultiLvlLbl val="0"/>
      </c:catAx>
      <c:valAx>
        <c:axId val="56733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1.4999802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3712"/>
        <c:axId val="567335280"/>
      </c:barChart>
      <c:catAx>
        <c:axId val="5673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5280"/>
        <c:crosses val="autoZero"/>
        <c:auto val="1"/>
        <c:lblAlgn val="ctr"/>
        <c:lblOffset val="100"/>
        <c:noMultiLvlLbl val="0"/>
      </c:catAx>
      <c:valAx>
        <c:axId val="5673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1725.8695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5672"/>
        <c:axId val="567304312"/>
      </c:barChart>
      <c:catAx>
        <c:axId val="56733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312"/>
        <c:crosses val="autoZero"/>
        <c:auto val="1"/>
        <c:lblAlgn val="ctr"/>
        <c:lblOffset val="100"/>
        <c:noMultiLvlLbl val="0"/>
      </c:catAx>
      <c:valAx>
        <c:axId val="5673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4177.643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5488"/>
        <c:axId val="567304704"/>
      </c:barChart>
      <c:catAx>
        <c:axId val="5673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4704"/>
        <c:crosses val="autoZero"/>
        <c:auto val="1"/>
        <c:lblAlgn val="ctr"/>
        <c:lblOffset val="100"/>
        <c:noMultiLvlLbl val="0"/>
      </c:catAx>
      <c:valAx>
        <c:axId val="567304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231.57489000000001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3720"/>
        <c:axId val="567306272"/>
      </c:barChart>
      <c:catAx>
        <c:axId val="5673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6272"/>
        <c:crosses val="autoZero"/>
        <c:auto val="1"/>
        <c:lblAlgn val="ctr"/>
        <c:lblOffset val="100"/>
        <c:noMultiLvlLbl val="0"/>
      </c:catAx>
      <c:valAx>
        <c:axId val="56730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192.61687000000001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6464"/>
        <c:axId val="567315288"/>
      </c:barChart>
      <c:catAx>
        <c:axId val="56731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5288"/>
        <c:crosses val="autoZero"/>
        <c:auto val="1"/>
        <c:lblAlgn val="ctr"/>
        <c:lblOffset val="100"/>
        <c:noMultiLvlLbl val="0"/>
      </c:catAx>
      <c:valAx>
        <c:axId val="5673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13.832860999999999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7840"/>
        <c:axId val="567313328"/>
      </c:barChart>
      <c:catAx>
        <c:axId val="5673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3328"/>
        <c:crosses val="autoZero"/>
        <c:auto val="1"/>
        <c:lblAlgn val="ctr"/>
        <c:lblOffset val="100"/>
        <c:noMultiLvlLbl val="0"/>
      </c:catAx>
      <c:valAx>
        <c:axId val="56731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1224.4963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8232"/>
        <c:axId val="567316072"/>
      </c:barChart>
      <c:catAx>
        <c:axId val="56730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072"/>
        <c:crosses val="autoZero"/>
        <c:auto val="1"/>
        <c:lblAlgn val="ctr"/>
        <c:lblOffset val="100"/>
        <c:noMultiLvlLbl val="0"/>
      </c:catAx>
      <c:valAx>
        <c:axId val="567316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0.10592861000000001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4112"/>
        <c:axId val="567308624"/>
      </c:barChart>
      <c:catAx>
        <c:axId val="5673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8624"/>
        <c:crosses val="autoZero"/>
        <c:auto val="1"/>
        <c:lblAlgn val="ctr"/>
        <c:lblOffset val="100"/>
        <c:noMultiLvlLbl val="0"/>
      </c:catAx>
      <c:valAx>
        <c:axId val="56730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3.3074238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09408"/>
        <c:axId val="567309800"/>
      </c:barChart>
      <c:catAx>
        <c:axId val="5673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09800"/>
        <c:crosses val="autoZero"/>
        <c:auto val="1"/>
        <c:lblAlgn val="ctr"/>
        <c:lblOffset val="100"/>
        <c:noMultiLvlLbl val="0"/>
      </c:catAx>
      <c:valAx>
        <c:axId val="56730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30.386531999999999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7440"/>
        <c:axId val="567316856"/>
      </c:barChart>
      <c:catAx>
        <c:axId val="56732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856"/>
        <c:crosses val="autoZero"/>
        <c:auto val="1"/>
        <c:lblAlgn val="ctr"/>
        <c:lblOffset val="100"/>
        <c:noMultiLvlLbl val="0"/>
      </c:catAx>
      <c:valAx>
        <c:axId val="567316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390.63333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584"/>
        <c:axId val="567314504"/>
      </c:barChart>
      <c:catAx>
        <c:axId val="5673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4504"/>
        <c:crosses val="autoZero"/>
        <c:auto val="1"/>
        <c:lblAlgn val="ctr"/>
        <c:lblOffset val="100"/>
        <c:noMultiLvlLbl val="0"/>
      </c:catAx>
      <c:valAx>
        <c:axId val="5673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0976"/>
        <c:axId val="567311760"/>
      </c:barChart>
      <c:catAx>
        <c:axId val="5673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1760"/>
        <c:crosses val="autoZero"/>
        <c:auto val="1"/>
        <c:lblAlgn val="ctr"/>
        <c:lblOffset val="100"/>
        <c:noMultiLvlLbl val="0"/>
      </c:catAx>
      <c:valAx>
        <c:axId val="56731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4.4779999999999998</c:v>
                </c:pt>
                <c:pt idx="1">
                  <c:v>18.823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312152"/>
        <c:axId val="567312544"/>
      </c:barChart>
      <c:catAx>
        <c:axId val="56731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2544"/>
        <c:crosses val="autoZero"/>
        <c:auto val="1"/>
        <c:lblAlgn val="ctr"/>
        <c:lblOffset val="100"/>
        <c:noMultiLvlLbl val="0"/>
      </c:catAx>
      <c:valAx>
        <c:axId val="56731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20.51624</c:v>
                </c:pt>
                <c:pt idx="1">
                  <c:v>24.343057999999999</c:v>
                </c:pt>
                <c:pt idx="2">
                  <c:v>22.362622999999999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584.38513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7744"/>
        <c:axId val="507558528"/>
      </c:barChart>
      <c:catAx>
        <c:axId val="50755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8528"/>
        <c:crosses val="autoZero"/>
        <c:auto val="1"/>
        <c:lblAlgn val="ctr"/>
        <c:lblOffset val="100"/>
        <c:noMultiLvlLbl val="0"/>
      </c:catAx>
      <c:valAx>
        <c:axId val="50755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31.450763999999999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5000"/>
        <c:axId val="507556960"/>
      </c:barChart>
      <c:catAx>
        <c:axId val="50755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960"/>
        <c:crosses val="autoZero"/>
        <c:auto val="1"/>
        <c:lblAlgn val="ctr"/>
        <c:lblOffset val="100"/>
        <c:noMultiLvlLbl val="0"/>
      </c:catAx>
      <c:valAx>
        <c:axId val="5075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66.599000000000004</c:v>
                </c:pt>
                <c:pt idx="1">
                  <c:v>13.504</c:v>
                </c:pt>
                <c:pt idx="2">
                  <c:v>19.896999999999998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558920"/>
        <c:axId val="507560096"/>
      </c:barChart>
      <c:catAx>
        <c:axId val="50755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60096"/>
        <c:crosses val="autoZero"/>
        <c:auto val="1"/>
        <c:lblAlgn val="ctr"/>
        <c:lblOffset val="100"/>
        <c:noMultiLvlLbl val="0"/>
      </c:catAx>
      <c:valAx>
        <c:axId val="50756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3096.125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432"/>
        <c:axId val="507554216"/>
      </c:barChart>
      <c:catAx>
        <c:axId val="5075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4216"/>
        <c:crosses val="autoZero"/>
        <c:auto val="1"/>
        <c:lblAlgn val="ctr"/>
        <c:lblOffset val="100"/>
        <c:noMultiLvlLbl val="0"/>
      </c:catAx>
      <c:valAx>
        <c:axId val="50755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119.42854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3824"/>
        <c:axId val="507555784"/>
      </c:barChart>
      <c:catAx>
        <c:axId val="50755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5784"/>
        <c:crosses val="autoZero"/>
        <c:auto val="1"/>
        <c:lblAlgn val="ctr"/>
        <c:lblOffset val="100"/>
        <c:noMultiLvlLbl val="0"/>
      </c:catAx>
      <c:valAx>
        <c:axId val="50755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788.19976999999994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56176"/>
        <c:axId val="507556568"/>
      </c:barChart>
      <c:catAx>
        <c:axId val="5075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56568"/>
        <c:crosses val="autoZero"/>
        <c:auto val="1"/>
        <c:lblAlgn val="ctr"/>
        <c:lblOffset val="100"/>
        <c:noMultiLvlLbl val="0"/>
      </c:catAx>
      <c:valAx>
        <c:axId val="50755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5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8.2548969999999997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9992"/>
        <c:axId val="567323128"/>
      </c:barChart>
      <c:catAx>
        <c:axId val="5673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3128"/>
        <c:crosses val="autoZero"/>
        <c:auto val="1"/>
        <c:lblAlgn val="ctr"/>
        <c:lblOffset val="100"/>
        <c:noMultiLvlLbl val="0"/>
      </c:catAx>
      <c:valAx>
        <c:axId val="56732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6222.0029999999997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6392"/>
        <c:axId val="504666784"/>
      </c:barChart>
      <c:catAx>
        <c:axId val="5046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6784"/>
        <c:crosses val="autoZero"/>
        <c:auto val="1"/>
        <c:lblAlgn val="ctr"/>
        <c:lblOffset val="100"/>
        <c:noMultiLvlLbl val="0"/>
      </c:catAx>
      <c:valAx>
        <c:axId val="50466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19.510079999999999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4824"/>
        <c:axId val="504662472"/>
      </c:barChart>
      <c:catAx>
        <c:axId val="50466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472"/>
        <c:crosses val="autoZero"/>
        <c:auto val="1"/>
        <c:lblAlgn val="ctr"/>
        <c:lblOffset val="100"/>
        <c:noMultiLvlLbl val="0"/>
      </c:catAx>
      <c:valAx>
        <c:axId val="50466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2.9640808000000001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63256"/>
        <c:axId val="504662864"/>
      </c:barChart>
      <c:catAx>
        <c:axId val="50466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62864"/>
        <c:crosses val="autoZero"/>
        <c:auto val="1"/>
        <c:lblAlgn val="ctr"/>
        <c:lblOffset val="100"/>
        <c:noMultiLvlLbl val="0"/>
      </c:catAx>
      <c:valAx>
        <c:axId val="50466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270.71289999999999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2736"/>
        <c:axId val="567325480"/>
      </c:barChart>
      <c:catAx>
        <c:axId val="5673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5480"/>
        <c:crosses val="autoZero"/>
        <c:auto val="1"/>
        <c:lblAlgn val="ctr"/>
        <c:lblOffset val="100"/>
        <c:noMultiLvlLbl val="0"/>
      </c:catAx>
      <c:valAx>
        <c:axId val="56732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2.3700687999999999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8816"/>
        <c:axId val="567320384"/>
      </c:barChart>
      <c:catAx>
        <c:axId val="5673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0384"/>
        <c:crosses val="autoZero"/>
        <c:auto val="1"/>
        <c:lblAlgn val="ctr"/>
        <c:lblOffset val="100"/>
        <c:noMultiLvlLbl val="0"/>
      </c:catAx>
      <c:valAx>
        <c:axId val="56732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22.318916000000002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4104"/>
        <c:axId val="567330968"/>
      </c:barChart>
      <c:catAx>
        <c:axId val="5673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0968"/>
        <c:crosses val="autoZero"/>
        <c:auto val="1"/>
        <c:lblAlgn val="ctr"/>
        <c:lblOffset val="100"/>
        <c:noMultiLvlLbl val="0"/>
      </c:catAx>
      <c:valAx>
        <c:axId val="56733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2.9640808000000001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2144"/>
        <c:axId val="567336064"/>
      </c:barChart>
      <c:catAx>
        <c:axId val="56733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6064"/>
        <c:crosses val="autoZero"/>
        <c:auto val="1"/>
        <c:lblAlgn val="ctr"/>
        <c:lblOffset val="100"/>
        <c:noMultiLvlLbl val="0"/>
      </c:catAx>
      <c:valAx>
        <c:axId val="5673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647.41010000000006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30576"/>
        <c:axId val="567332536"/>
      </c:barChart>
      <c:catAx>
        <c:axId val="5673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32536"/>
        <c:crosses val="autoZero"/>
        <c:auto val="1"/>
        <c:lblAlgn val="ctr"/>
        <c:lblOffset val="100"/>
        <c:noMultiLvlLbl val="0"/>
      </c:catAx>
      <c:valAx>
        <c:axId val="56733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3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15.931369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29400"/>
        <c:axId val="567329792"/>
      </c:barChart>
      <c:catAx>
        <c:axId val="56732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29792"/>
        <c:crosses val="autoZero"/>
        <c:auto val="1"/>
        <c:lblAlgn val="ctr"/>
        <c:lblOffset val="100"/>
        <c:noMultiLvlLbl val="0"/>
      </c:catAx>
      <c:valAx>
        <c:axId val="56732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2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강영진, ID : H1330003)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25일 13:27:58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3096.125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102.75252999999999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30.386531999999999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66.599000000000004</v>
      </c>
      <c r="G8" s="59">
        <f>'DRIs DATA 입력'!G8</f>
        <v>13.504</v>
      </c>
      <c r="H8" s="59">
        <f>'DRIs DATA 입력'!H8</f>
        <v>19.896999999999998</v>
      </c>
      <c r="I8" s="46"/>
      <c r="J8" s="59" t="s">
        <v>215</v>
      </c>
      <c r="K8" s="59">
        <f>'DRIs DATA 입력'!K8</f>
        <v>4.4779999999999998</v>
      </c>
      <c r="L8" s="59">
        <f>'DRIs DATA 입력'!L8</f>
        <v>18.823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584.38513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31.450763999999999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8.2548969999999997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270.71289999999999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119.42854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2.0779822000000001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2.3700687999999999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22.318916000000002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2.9640808000000001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647.41010000000006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15.931369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4.6881046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1.4999802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788.19976999999994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1725.8695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6222.0029999999997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4177.643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231.57489000000001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192.61687000000001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19.510079999999999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13.832860999999999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1224.4963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0.10592861000000001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3.3074238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390.63333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124.6031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333</v>
      </c>
      <c r="G1" s="62" t="s">
        <v>312</v>
      </c>
      <c r="H1" s="61" t="s">
        <v>334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315</v>
      </c>
      <c r="F4" s="67"/>
      <c r="G4" s="67"/>
      <c r="H4" s="68"/>
      <c r="J4" s="66" t="s">
        <v>296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297</v>
      </c>
      <c r="C5" s="65" t="s">
        <v>299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292</v>
      </c>
      <c r="L5" s="65" t="s">
        <v>283</v>
      </c>
      <c r="N5" s="65"/>
      <c r="O5" s="65" t="s">
        <v>298</v>
      </c>
      <c r="P5" s="65" t="s">
        <v>316</v>
      </c>
      <c r="Q5" s="65" t="s">
        <v>281</v>
      </c>
      <c r="R5" s="65" t="s">
        <v>288</v>
      </c>
      <c r="S5" s="65" t="s">
        <v>299</v>
      </c>
      <c r="U5" s="65"/>
      <c r="V5" s="65" t="s">
        <v>298</v>
      </c>
      <c r="W5" s="65" t="s">
        <v>316</v>
      </c>
      <c r="X5" s="65" t="s">
        <v>281</v>
      </c>
      <c r="Y5" s="65" t="s">
        <v>288</v>
      </c>
      <c r="Z5" s="65" t="s">
        <v>299</v>
      </c>
    </row>
    <row r="6" spans="1:27" x14ac:dyDescent="0.3">
      <c r="A6" s="65" t="s">
        <v>314</v>
      </c>
      <c r="B6" s="65">
        <v>2000</v>
      </c>
      <c r="C6" s="65">
        <v>3096.125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45</v>
      </c>
      <c r="P6" s="65">
        <v>55</v>
      </c>
      <c r="Q6" s="65">
        <v>0</v>
      </c>
      <c r="R6" s="65">
        <v>0</v>
      </c>
      <c r="S6" s="65">
        <v>102.75252999999999</v>
      </c>
      <c r="U6" s="65" t="s">
        <v>277</v>
      </c>
      <c r="V6" s="65">
        <v>0</v>
      </c>
      <c r="W6" s="65">
        <v>0</v>
      </c>
      <c r="X6" s="65">
        <v>25</v>
      </c>
      <c r="Y6" s="65">
        <v>0</v>
      </c>
      <c r="Z6" s="65">
        <v>30.386531999999999</v>
      </c>
    </row>
    <row r="7" spans="1:27" x14ac:dyDescent="0.3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3">
      <c r="E8" s="65" t="s">
        <v>289</v>
      </c>
      <c r="F8" s="65">
        <v>66.599000000000004</v>
      </c>
      <c r="G8" s="65">
        <v>13.504</v>
      </c>
      <c r="H8" s="65">
        <v>19.896999999999998</v>
      </c>
      <c r="J8" s="65" t="s">
        <v>289</v>
      </c>
      <c r="K8" s="65">
        <v>4.4779999999999998</v>
      </c>
      <c r="L8" s="65">
        <v>18.823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318</v>
      </c>
      <c r="B14" s="69"/>
      <c r="C14" s="69"/>
      <c r="D14" s="69"/>
      <c r="E14" s="69"/>
      <c r="F14" s="69"/>
      <c r="H14" s="69" t="s">
        <v>285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298</v>
      </c>
      <c r="C15" s="65" t="s">
        <v>316</v>
      </c>
      <c r="D15" s="65" t="s">
        <v>281</v>
      </c>
      <c r="E15" s="65" t="s">
        <v>288</v>
      </c>
      <c r="F15" s="65" t="s">
        <v>299</v>
      </c>
      <c r="H15" s="65"/>
      <c r="I15" s="65" t="s">
        <v>298</v>
      </c>
      <c r="J15" s="65" t="s">
        <v>316</v>
      </c>
      <c r="K15" s="65" t="s">
        <v>281</v>
      </c>
      <c r="L15" s="65" t="s">
        <v>288</v>
      </c>
      <c r="M15" s="65" t="s">
        <v>299</v>
      </c>
      <c r="O15" s="65"/>
      <c r="P15" s="65" t="s">
        <v>298</v>
      </c>
      <c r="Q15" s="65" t="s">
        <v>316</v>
      </c>
      <c r="R15" s="65" t="s">
        <v>281</v>
      </c>
      <c r="S15" s="65" t="s">
        <v>288</v>
      </c>
      <c r="T15" s="65" t="s">
        <v>299</v>
      </c>
      <c r="V15" s="65"/>
      <c r="W15" s="65" t="s">
        <v>298</v>
      </c>
      <c r="X15" s="65" t="s">
        <v>316</v>
      </c>
      <c r="Y15" s="65" t="s">
        <v>281</v>
      </c>
      <c r="Z15" s="65" t="s">
        <v>288</v>
      </c>
      <c r="AA15" s="65" t="s">
        <v>299</v>
      </c>
    </row>
    <row r="16" spans="1:27" x14ac:dyDescent="0.3">
      <c r="A16" s="65" t="s">
        <v>319</v>
      </c>
      <c r="B16" s="65">
        <v>500</v>
      </c>
      <c r="C16" s="65">
        <v>700</v>
      </c>
      <c r="D16" s="65">
        <v>0</v>
      </c>
      <c r="E16" s="65">
        <v>3000</v>
      </c>
      <c r="F16" s="65">
        <v>584.38513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31.450763999999999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8.2548969999999997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270.71289999999999</v>
      </c>
    </row>
    <row r="23" spans="1:62" x14ac:dyDescent="0.3">
      <c r="A23" s="70" t="s">
        <v>320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286</v>
      </c>
      <c r="I24" s="69"/>
      <c r="J24" s="69"/>
      <c r="K24" s="69"/>
      <c r="L24" s="69"/>
      <c r="M24" s="69"/>
      <c r="O24" s="69" t="s">
        <v>322</v>
      </c>
      <c r="P24" s="69"/>
      <c r="Q24" s="69"/>
      <c r="R24" s="69"/>
      <c r="S24" s="69"/>
      <c r="T24" s="69"/>
      <c r="V24" s="69" t="s">
        <v>323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324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325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298</v>
      </c>
      <c r="C25" s="65" t="s">
        <v>316</v>
      </c>
      <c r="D25" s="65" t="s">
        <v>281</v>
      </c>
      <c r="E25" s="65" t="s">
        <v>288</v>
      </c>
      <c r="F25" s="65" t="s">
        <v>299</v>
      </c>
      <c r="H25" s="65"/>
      <c r="I25" s="65" t="s">
        <v>298</v>
      </c>
      <c r="J25" s="65" t="s">
        <v>316</v>
      </c>
      <c r="K25" s="65" t="s">
        <v>281</v>
      </c>
      <c r="L25" s="65" t="s">
        <v>288</v>
      </c>
      <c r="M25" s="65" t="s">
        <v>299</v>
      </c>
      <c r="O25" s="65"/>
      <c r="P25" s="65" t="s">
        <v>298</v>
      </c>
      <c r="Q25" s="65" t="s">
        <v>316</v>
      </c>
      <c r="R25" s="65" t="s">
        <v>281</v>
      </c>
      <c r="S25" s="65" t="s">
        <v>288</v>
      </c>
      <c r="T25" s="65" t="s">
        <v>299</v>
      </c>
      <c r="V25" s="65"/>
      <c r="W25" s="65" t="s">
        <v>298</v>
      </c>
      <c r="X25" s="65" t="s">
        <v>316</v>
      </c>
      <c r="Y25" s="65" t="s">
        <v>281</v>
      </c>
      <c r="Z25" s="65" t="s">
        <v>288</v>
      </c>
      <c r="AA25" s="65" t="s">
        <v>299</v>
      </c>
      <c r="AC25" s="65"/>
      <c r="AD25" s="65" t="s">
        <v>298</v>
      </c>
      <c r="AE25" s="65" t="s">
        <v>316</v>
      </c>
      <c r="AF25" s="65" t="s">
        <v>281</v>
      </c>
      <c r="AG25" s="65" t="s">
        <v>288</v>
      </c>
      <c r="AH25" s="65" t="s">
        <v>299</v>
      </c>
      <c r="AJ25" s="65"/>
      <c r="AK25" s="65" t="s">
        <v>298</v>
      </c>
      <c r="AL25" s="65" t="s">
        <v>316</v>
      </c>
      <c r="AM25" s="65" t="s">
        <v>281</v>
      </c>
      <c r="AN25" s="65" t="s">
        <v>288</v>
      </c>
      <c r="AO25" s="65" t="s">
        <v>299</v>
      </c>
      <c r="AQ25" s="65"/>
      <c r="AR25" s="65" t="s">
        <v>298</v>
      </c>
      <c r="AS25" s="65" t="s">
        <v>316</v>
      </c>
      <c r="AT25" s="65" t="s">
        <v>281</v>
      </c>
      <c r="AU25" s="65" t="s">
        <v>288</v>
      </c>
      <c r="AV25" s="65" t="s">
        <v>299</v>
      </c>
      <c r="AX25" s="65"/>
      <c r="AY25" s="65" t="s">
        <v>298</v>
      </c>
      <c r="AZ25" s="65" t="s">
        <v>316</v>
      </c>
      <c r="BA25" s="65" t="s">
        <v>281</v>
      </c>
      <c r="BB25" s="65" t="s">
        <v>288</v>
      </c>
      <c r="BC25" s="65" t="s">
        <v>299</v>
      </c>
      <c r="BE25" s="65"/>
      <c r="BF25" s="65" t="s">
        <v>298</v>
      </c>
      <c r="BG25" s="65" t="s">
        <v>316</v>
      </c>
      <c r="BH25" s="65" t="s">
        <v>281</v>
      </c>
      <c r="BI25" s="65" t="s">
        <v>288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119.42854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2.0779822000000001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2.3700687999999999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22.318916000000002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2.9640808000000001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647.41010000000006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15.931369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4.6881046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1.4999802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301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293</v>
      </c>
      <c r="W34" s="69"/>
      <c r="X34" s="69"/>
      <c r="Y34" s="69"/>
      <c r="Z34" s="69"/>
      <c r="AA34" s="69"/>
      <c r="AC34" s="69" t="s">
        <v>294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298</v>
      </c>
      <c r="C35" s="65" t="s">
        <v>316</v>
      </c>
      <c r="D35" s="65" t="s">
        <v>281</v>
      </c>
      <c r="E35" s="65" t="s">
        <v>288</v>
      </c>
      <c r="F35" s="65" t="s">
        <v>299</v>
      </c>
      <c r="H35" s="65"/>
      <c r="I35" s="65" t="s">
        <v>298</v>
      </c>
      <c r="J35" s="65" t="s">
        <v>316</v>
      </c>
      <c r="K35" s="65" t="s">
        <v>281</v>
      </c>
      <c r="L35" s="65" t="s">
        <v>288</v>
      </c>
      <c r="M35" s="65" t="s">
        <v>299</v>
      </c>
      <c r="O35" s="65"/>
      <c r="P35" s="65" t="s">
        <v>298</v>
      </c>
      <c r="Q35" s="65" t="s">
        <v>316</v>
      </c>
      <c r="R35" s="65" t="s">
        <v>281</v>
      </c>
      <c r="S35" s="65" t="s">
        <v>288</v>
      </c>
      <c r="T35" s="65" t="s">
        <v>299</v>
      </c>
      <c r="V35" s="65"/>
      <c r="W35" s="65" t="s">
        <v>298</v>
      </c>
      <c r="X35" s="65" t="s">
        <v>316</v>
      </c>
      <c r="Y35" s="65" t="s">
        <v>281</v>
      </c>
      <c r="Z35" s="65" t="s">
        <v>288</v>
      </c>
      <c r="AA35" s="65" t="s">
        <v>299</v>
      </c>
      <c r="AC35" s="65"/>
      <c r="AD35" s="65" t="s">
        <v>298</v>
      </c>
      <c r="AE35" s="65" t="s">
        <v>316</v>
      </c>
      <c r="AF35" s="65" t="s">
        <v>281</v>
      </c>
      <c r="AG35" s="65" t="s">
        <v>288</v>
      </c>
      <c r="AH35" s="65" t="s">
        <v>299</v>
      </c>
      <c r="AJ35" s="65"/>
      <c r="AK35" s="65" t="s">
        <v>298</v>
      </c>
      <c r="AL35" s="65" t="s">
        <v>316</v>
      </c>
      <c r="AM35" s="65" t="s">
        <v>281</v>
      </c>
      <c r="AN35" s="65" t="s">
        <v>288</v>
      </c>
      <c r="AO35" s="65" t="s">
        <v>299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788.19976999999994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1725.8695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6222.0029999999997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4177.643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231.57489000000001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192.61687000000001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303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298</v>
      </c>
      <c r="C45" s="65" t="s">
        <v>316</v>
      </c>
      <c r="D45" s="65" t="s">
        <v>281</v>
      </c>
      <c r="E45" s="65" t="s">
        <v>288</v>
      </c>
      <c r="F45" s="65" t="s">
        <v>299</v>
      </c>
      <c r="H45" s="65"/>
      <c r="I45" s="65" t="s">
        <v>298</v>
      </c>
      <c r="J45" s="65" t="s">
        <v>316</v>
      </c>
      <c r="K45" s="65" t="s">
        <v>281</v>
      </c>
      <c r="L45" s="65" t="s">
        <v>288</v>
      </c>
      <c r="M45" s="65" t="s">
        <v>299</v>
      </c>
      <c r="O45" s="65"/>
      <c r="P45" s="65" t="s">
        <v>298</v>
      </c>
      <c r="Q45" s="65" t="s">
        <v>316</v>
      </c>
      <c r="R45" s="65" t="s">
        <v>281</v>
      </c>
      <c r="S45" s="65" t="s">
        <v>288</v>
      </c>
      <c r="T45" s="65" t="s">
        <v>299</v>
      </c>
      <c r="V45" s="65"/>
      <c r="W45" s="65" t="s">
        <v>298</v>
      </c>
      <c r="X45" s="65" t="s">
        <v>316</v>
      </c>
      <c r="Y45" s="65" t="s">
        <v>281</v>
      </c>
      <c r="Z45" s="65" t="s">
        <v>288</v>
      </c>
      <c r="AA45" s="65" t="s">
        <v>299</v>
      </c>
      <c r="AC45" s="65"/>
      <c r="AD45" s="65" t="s">
        <v>298</v>
      </c>
      <c r="AE45" s="65" t="s">
        <v>316</v>
      </c>
      <c r="AF45" s="65" t="s">
        <v>281</v>
      </c>
      <c r="AG45" s="65" t="s">
        <v>288</v>
      </c>
      <c r="AH45" s="65" t="s">
        <v>299</v>
      </c>
      <c r="AJ45" s="65"/>
      <c r="AK45" s="65" t="s">
        <v>298</v>
      </c>
      <c r="AL45" s="65" t="s">
        <v>316</v>
      </c>
      <c r="AM45" s="65" t="s">
        <v>281</v>
      </c>
      <c r="AN45" s="65" t="s">
        <v>288</v>
      </c>
      <c r="AO45" s="65" t="s">
        <v>299</v>
      </c>
      <c r="AQ45" s="65"/>
      <c r="AR45" s="65" t="s">
        <v>298</v>
      </c>
      <c r="AS45" s="65" t="s">
        <v>316</v>
      </c>
      <c r="AT45" s="65" t="s">
        <v>281</v>
      </c>
      <c r="AU45" s="65" t="s">
        <v>288</v>
      </c>
      <c r="AV45" s="65" t="s">
        <v>299</v>
      </c>
      <c r="AX45" s="65"/>
      <c r="AY45" s="65" t="s">
        <v>298</v>
      </c>
      <c r="AZ45" s="65" t="s">
        <v>316</v>
      </c>
      <c r="BA45" s="65" t="s">
        <v>281</v>
      </c>
      <c r="BB45" s="65" t="s">
        <v>288</v>
      </c>
      <c r="BC45" s="65" t="s">
        <v>299</v>
      </c>
      <c r="BE45" s="65"/>
      <c r="BF45" s="65" t="s">
        <v>298</v>
      </c>
      <c r="BG45" s="65" t="s">
        <v>316</v>
      </c>
      <c r="BH45" s="65" t="s">
        <v>281</v>
      </c>
      <c r="BI45" s="65" t="s">
        <v>288</v>
      </c>
      <c r="BJ45" s="65" t="s">
        <v>299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19.510079999999999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13.832860999999999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1224.4963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0.10592861000000001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3.3074238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390.63333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124.6031</v>
      </c>
      <c r="AX46" s="65" t="s">
        <v>295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65</v>
      </c>
      <c r="E2" s="61">
        <v>3096.125</v>
      </c>
      <c r="F2" s="61">
        <v>343.93849999999998</v>
      </c>
      <c r="G2" s="61">
        <v>69.737174999999993</v>
      </c>
      <c r="H2" s="61">
        <v>36.844368000000003</v>
      </c>
      <c r="I2" s="61">
        <v>32.892809999999997</v>
      </c>
      <c r="J2" s="61">
        <v>102.75252999999999</v>
      </c>
      <c r="K2" s="61">
        <v>46.060209999999998</v>
      </c>
      <c r="L2" s="61">
        <v>56.692318</v>
      </c>
      <c r="M2" s="61">
        <v>30.386531999999999</v>
      </c>
      <c r="N2" s="61">
        <v>4.3980009999999998</v>
      </c>
      <c r="O2" s="61">
        <v>15.734575</v>
      </c>
      <c r="P2" s="61">
        <v>1775.9742000000001</v>
      </c>
      <c r="Q2" s="61">
        <v>30.391157</v>
      </c>
      <c r="R2" s="61">
        <v>584.38513</v>
      </c>
      <c r="S2" s="61">
        <v>203.20580000000001</v>
      </c>
      <c r="T2" s="61">
        <v>4574.1522999999997</v>
      </c>
      <c r="U2" s="61">
        <v>8.2548969999999997</v>
      </c>
      <c r="V2" s="61">
        <v>31.450763999999999</v>
      </c>
      <c r="W2" s="61">
        <v>270.71289999999999</v>
      </c>
      <c r="X2" s="61">
        <v>119.42854</v>
      </c>
      <c r="Y2" s="61">
        <v>2.0779822000000001</v>
      </c>
      <c r="Z2" s="61">
        <v>2.3700687999999999</v>
      </c>
      <c r="AA2" s="61">
        <v>22.318916000000002</v>
      </c>
      <c r="AB2" s="61">
        <v>2.9640808000000001</v>
      </c>
      <c r="AC2" s="61">
        <v>647.41010000000006</v>
      </c>
      <c r="AD2" s="61">
        <v>15.931369</v>
      </c>
      <c r="AE2" s="61">
        <v>4.6881046</v>
      </c>
      <c r="AF2" s="61">
        <v>1.4999802</v>
      </c>
      <c r="AG2" s="61">
        <v>788.19976999999994</v>
      </c>
      <c r="AH2" s="61">
        <v>391.51562000000001</v>
      </c>
      <c r="AI2" s="61">
        <v>396.68414000000001</v>
      </c>
      <c r="AJ2" s="61">
        <v>1725.8695</v>
      </c>
      <c r="AK2" s="61">
        <v>6222.0029999999997</v>
      </c>
      <c r="AL2" s="61">
        <v>231.57489000000001</v>
      </c>
      <c r="AM2" s="61">
        <v>4177.643</v>
      </c>
      <c r="AN2" s="61">
        <v>192.61687000000001</v>
      </c>
      <c r="AO2" s="61">
        <v>19.510079999999999</v>
      </c>
      <c r="AP2" s="61">
        <v>12.659155</v>
      </c>
      <c r="AQ2" s="61">
        <v>6.8509263999999996</v>
      </c>
      <c r="AR2" s="61">
        <v>13.832860999999999</v>
      </c>
      <c r="AS2" s="61">
        <v>1224.4963</v>
      </c>
      <c r="AT2" s="61">
        <v>0.10592861000000001</v>
      </c>
      <c r="AU2" s="61">
        <v>3.3074238</v>
      </c>
      <c r="AV2" s="61">
        <v>390.63333</v>
      </c>
      <c r="AW2" s="61">
        <v>124.6031</v>
      </c>
      <c r="AX2" s="61">
        <v>0.19269248999999999</v>
      </c>
      <c r="AY2" s="61">
        <v>2.1422713</v>
      </c>
      <c r="AZ2" s="61">
        <v>644.42989999999998</v>
      </c>
      <c r="BA2" s="61">
        <v>67.232429999999994</v>
      </c>
      <c r="BB2" s="61">
        <v>20.51624</v>
      </c>
      <c r="BC2" s="61">
        <v>24.343057999999999</v>
      </c>
      <c r="BD2" s="61">
        <v>22.362622999999999</v>
      </c>
      <c r="BE2" s="61">
        <v>1.1332325999999999</v>
      </c>
      <c r="BF2" s="61">
        <v>5.4249697000000001</v>
      </c>
      <c r="BG2" s="61">
        <v>1.1518281E-3</v>
      </c>
      <c r="BH2" s="61">
        <v>4.2390722999999998E-2</v>
      </c>
      <c r="BI2" s="61">
        <v>3.4743626E-2</v>
      </c>
      <c r="BJ2" s="61">
        <v>0.13784436999999999</v>
      </c>
      <c r="BK2" s="61">
        <v>8.8602166000000004E-5</v>
      </c>
      <c r="BL2" s="61">
        <v>0.34779552000000002</v>
      </c>
      <c r="BM2" s="61">
        <v>3.5379670000000001</v>
      </c>
      <c r="BN2" s="61">
        <v>0.63143855000000004</v>
      </c>
      <c r="BO2" s="61">
        <v>66.641450000000006</v>
      </c>
      <c r="BP2" s="61">
        <v>8.7400889999999993</v>
      </c>
      <c r="BQ2" s="61">
        <v>18.592421999999999</v>
      </c>
      <c r="BR2" s="61">
        <v>86.566069999999996</v>
      </c>
      <c r="BS2" s="61">
        <v>61.666890000000002</v>
      </c>
      <c r="BT2" s="61">
        <v>5.7245765000000004</v>
      </c>
      <c r="BU2" s="61">
        <v>0.16139452000000001</v>
      </c>
      <c r="BV2" s="61">
        <v>0.12441669399999999</v>
      </c>
      <c r="BW2" s="61">
        <v>0.50406359999999995</v>
      </c>
      <c r="BX2" s="61">
        <v>1.9733388000000001</v>
      </c>
      <c r="BY2" s="61">
        <v>0.28465200000000002</v>
      </c>
      <c r="BZ2" s="61">
        <v>1.5879853E-3</v>
      </c>
      <c r="CA2" s="61">
        <v>2.3112849999999998</v>
      </c>
      <c r="CB2" s="61">
        <v>7.8454609999999994E-2</v>
      </c>
      <c r="CC2" s="61">
        <v>0.48416373000000001</v>
      </c>
      <c r="CD2" s="61">
        <v>4.5733404000000002</v>
      </c>
      <c r="CE2" s="61">
        <v>0.10674378</v>
      </c>
      <c r="CF2" s="61">
        <v>0.55203265000000001</v>
      </c>
      <c r="CG2" s="61">
        <v>2.9999999000000001E-6</v>
      </c>
      <c r="CH2" s="61">
        <v>0.10629950000000001</v>
      </c>
      <c r="CI2" s="61">
        <v>6.3708406000000002E-3</v>
      </c>
      <c r="CJ2" s="61">
        <v>9.3694950000000006</v>
      </c>
      <c r="CK2" s="61">
        <v>2.7723881999999998E-2</v>
      </c>
      <c r="CL2" s="61">
        <v>2.1149507000000001</v>
      </c>
      <c r="CM2" s="61">
        <v>3.5432587</v>
      </c>
      <c r="CN2" s="61">
        <v>2871.9917</v>
      </c>
      <c r="CO2" s="61">
        <v>5054.4673000000003</v>
      </c>
      <c r="CP2" s="61">
        <v>3556.66</v>
      </c>
      <c r="CQ2" s="61">
        <v>1267.3236999999999</v>
      </c>
      <c r="CR2" s="61">
        <v>612.99450000000002</v>
      </c>
      <c r="CS2" s="61">
        <v>498.61423000000002</v>
      </c>
      <c r="CT2" s="61">
        <v>2895.0046000000002</v>
      </c>
      <c r="CU2" s="61">
        <v>1964.4259999999999</v>
      </c>
      <c r="CV2" s="61">
        <v>1463.9425000000001</v>
      </c>
      <c r="CW2" s="61">
        <v>2260.5007000000001</v>
      </c>
      <c r="CX2" s="61">
        <v>616.81050000000005</v>
      </c>
      <c r="CY2" s="61">
        <v>3404.1547999999998</v>
      </c>
      <c r="CZ2" s="61">
        <v>1828.7592999999999</v>
      </c>
      <c r="DA2" s="61">
        <v>4167.4380000000001</v>
      </c>
      <c r="DB2" s="61">
        <v>3660.8977</v>
      </c>
      <c r="DC2" s="61">
        <v>6041.9443000000001</v>
      </c>
      <c r="DD2" s="61">
        <v>11251.941999999999</v>
      </c>
      <c r="DE2" s="61">
        <v>2375.9236000000001</v>
      </c>
      <c r="DF2" s="61">
        <v>4524.2782999999999</v>
      </c>
      <c r="DG2" s="61">
        <v>2540.7487999999998</v>
      </c>
      <c r="DH2" s="61">
        <v>210.8981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67.232429999999994</v>
      </c>
      <c r="B6">
        <f>BB2</f>
        <v>20.51624</v>
      </c>
      <c r="C6">
        <f>BC2</f>
        <v>24.343057999999999</v>
      </c>
      <c r="D6">
        <f>BD2</f>
        <v>22.362622999999999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20765</v>
      </c>
      <c r="C2" s="56">
        <f ca="1">YEAR(TODAY())-YEAR(B2)+IF(TODAY()&gt;=DATE(YEAR(TODAY()),MONTH(B2),DAY(B2)),0,-1)</f>
        <v>65</v>
      </c>
      <c r="E2" s="52">
        <v>169.9</v>
      </c>
      <c r="F2" s="53" t="s">
        <v>275</v>
      </c>
      <c r="G2" s="52">
        <v>72.900000000000006</v>
      </c>
      <c r="H2" s="51" t="s">
        <v>40</v>
      </c>
      <c r="I2" s="72">
        <f>ROUND(G3/E3^2,1)</f>
        <v>25.3</v>
      </c>
    </row>
    <row r="3" spans="1:9" x14ac:dyDescent="0.3">
      <c r="E3" s="51">
        <f>E2/100</f>
        <v>1.6990000000000001</v>
      </c>
      <c r="F3" s="51" t="s">
        <v>39</v>
      </c>
      <c r="G3" s="51">
        <f>G2</f>
        <v>72.900000000000006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강영진, ID : H1330003)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25일 13:27:58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44509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169.9</v>
      </c>
      <c r="L12" s="129"/>
      <c r="M12" s="122">
        <f>'개인정보 및 신체계측 입력'!G2</f>
        <v>72.900000000000006</v>
      </c>
      <c r="N12" s="123"/>
      <c r="O12" s="118" t="s">
        <v>270</v>
      </c>
      <c r="P12" s="112"/>
      <c r="Q12" s="115">
        <f>'개인정보 및 신체계측 입력'!I2</f>
        <v>25.3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강영진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66.599000000000004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13.504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19.896999999999998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18.8</v>
      </c>
      <c r="L72" s="36" t="s">
        <v>52</v>
      </c>
      <c r="M72" s="36">
        <f>ROUND('DRIs DATA'!K8,1)</f>
        <v>4.5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77.92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262.08999999999997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119.43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197.61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98.52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414.8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195.1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2022-01-25T04:43:01Z</dcterms:modified>
</cp:coreProperties>
</file>