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20.216.34\연구서버\연구검체\H13_구강_Oral\data check using SAS\"/>
    </mc:Choice>
  </mc:AlternateContent>
  <bookViews>
    <workbookView xWindow="0" yWindow="0" windowWidth="28800" windowHeight="12390" tabRatio="905" activeTab="3"/>
  </bookViews>
  <sheets>
    <sheet name="개요" sheetId="15" r:id="rId1"/>
    <sheet name="편평상피세포암 환자군(case)" sheetId="1" r:id="rId2"/>
    <sheet name="sample 수집 현황(FW)" sheetId="4" r:id="rId3"/>
    <sheet name="임상정보2" sheetId="18" r:id="rId4"/>
    <sheet name="임상정보" sheetId="11" r:id="rId5"/>
    <sheet name="codebook" sheetId="17" r:id="rId6"/>
    <sheet name="용어정리" sheetId="7" r:id="rId7"/>
    <sheet name="count" sheetId="3" r:id="rId8"/>
    <sheet name="제외대상자_25명" sheetId="16" r:id="rId9"/>
    <sheet name="정상 대조군(control)" sheetId="2" r:id="rId10"/>
  </sheets>
  <definedNames>
    <definedName name="_xlnm._FilterDatabase" localSheetId="2" hidden="1">'sample 수집 현황(FW)'!$A$2:$AA$2</definedName>
    <definedName name="_xlnm._FilterDatabase" localSheetId="4" hidden="1">임상정보!$A$2:$BN$233</definedName>
    <definedName name="_xlnm._FilterDatabase" localSheetId="9" hidden="1">'정상 대조군(control)'!$A$1:$AE$19</definedName>
    <definedName name="_xlnm._FilterDatabase" localSheetId="8" hidden="1">제외대상자_25명!$A$1:$V$1</definedName>
    <definedName name="_xlnm._FilterDatabase" localSheetId="1" hidden="1">'편평상피세포암 환자군(case)'!$A$1:$R$287</definedName>
  </definedNames>
  <calcPr calcId="152511"/>
</workbook>
</file>

<file path=xl/calcChain.xml><?xml version="1.0" encoding="utf-8"?>
<calcChain xmlns="http://schemas.openxmlformats.org/spreadsheetml/2006/main">
  <c r="I287" i="18" l="1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43" i="18"/>
  <c r="I242" i="18"/>
  <c r="I241" i="18"/>
  <c r="I240" i="18"/>
  <c r="I239" i="18"/>
  <c r="I238" i="18"/>
  <c r="I237" i="18"/>
  <c r="I236" i="18"/>
  <c r="I235" i="18"/>
  <c r="I234" i="18"/>
  <c r="I233" i="18"/>
  <c r="I232" i="18"/>
  <c r="I231" i="18"/>
  <c r="I230" i="18"/>
  <c r="I229" i="18"/>
  <c r="I228" i="18"/>
  <c r="I227" i="18"/>
  <c r="I226" i="18"/>
  <c r="I225" i="18"/>
  <c r="I224" i="18"/>
  <c r="I223" i="18"/>
  <c r="I222" i="18"/>
  <c r="I221" i="18"/>
  <c r="I220" i="18"/>
  <c r="I219" i="18"/>
  <c r="I218" i="18"/>
  <c r="I217" i="18"/>
  <c r="I216" i="18"/>
  <c r="I215" i="18"/>
  <c r="I214" i="18"/>
  <c r="I213" i="18"/>
  <c r="I212" i="18"/>
  <c r="I211" i="18"/>
  <c r="I210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I6" i="11" l="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3" i="11" l="1"/>
  <c r="I4" i="11"/>
  <c r="I5" i="11"/>
  <c r="C25" i="3" l="1"/>
  <c r="C24" i="3"/>
  <c r="C23" i="3"/>
  <c r="D22" i="3" l="1"/>
  <c r="D20" i="3"/>
  <c r="C22" i="3"/>
  <c r="C21" i="3"/>
  <c r="C20" i="3"/>
  <c r="C3" i="3" l="1"/>
  <c r="C4" i="3"/>
  <c r="C5" i="3"/>
  <c r="C6" i="3"/>
  <c r="C2" i="3"/>
  <c r="D5" i="3" l="1"/>
  <c r="C12" i="3" l="1"/>
  <c r="C7" i="3"/>
  <c r="C13" i="3" l="1"/>
  <c r="C14" i="3"/>
  <c r="C15" i="3"/>
  <c r="C16" i="3"/>
  <c r="C11" i="3"/>
  <c r="C18" i="3" s="1"/>
  <c r="D11" i="3"/>
  <c r="D13" i="3"/>
  <c r="D14" i="3"/>
  <c r="D15" i="3"/>
  <c r="D16" i="3"/>
  <c r="D12" i="3"/>
  <c r="C19" i="3" l="1"/>
  <c r="D19" i="3"/>
  <c r="D18" i="3"/>
  <c r="C17" i="3"/>
  <c r="D17" i="3" l="1"/>
  <c r="D6" i="3" l="1"/>
  <c r="D9" i="3" l="1"/>
  <c r="C9" i="3"/>
  <c r="C8" i="3" l="1"/>
  <c r="D7" i="3" l="1"/>
  <c r="D8" i="3" s="1"/>
  <c r="D3" i="3"/>
  <c r="D4" i="3"/>
  <c r="D2" i="3"/>
</calcChain>
</file>

<file path=xl/comments1.xml><?xml version="1.0" encoding="utf-8"?>
<comments xmlns="http://schemas.openxmlformats.org/spreadsheetml/2006/main">
  <authors>
    <author>jinhee</author>
    <author>ncc</author>
  </authors>
  <commentList>
    <comment ref="D60" authorId="0" shapeId="0">
      <text>
        <r>
          <rPr>
            <b/>
            <sz val="9"/>
            <color indexed="81"/>
            <rFont val="돋움"/>
            <family val="3"/>
            <charset val="129"/>
          </rPr>
          <t>우윤정</t>
        </r>
        <r>
          <rPr>
            <b/>
            <sz val="9"/>
            <color indexed="81"/>
            <rFont val="Tahoma"/>
            <family val="2"/>
          </rPr>
          <t xml:space="preserve"> : 
</t>
        </r>
        <r>
          <rPr>
            <b/>
            <sz val="9"/>
            <color indexed="81"/>
            <rFont val="돋움"/>
            <family val="3"/>
            <charset val="129"/>
          </rPr>
          <t>동의서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받아야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114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기재되어있지만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찾지못함</t>
        </r>
        <r>
          <rPr>
            <sz val="9"/>
            <color indexed="81"/>
            <rFont val="Tahoma"/>
            <family val="2"/>
          </rPr>
          <t>.</t>
        </r>
      </text>
    </comment>
    <comment ref="D116" authorId="1" shapeId="0">
      <text>
        <r>
          <rPr>
            <sz val="10"/>
            <color indexed="81"/>
            <rFont val="Tahoma"/>
            <family val="2"/>
          </rPr>
          <t xml:space="preserve">oral cavity cancer  </t>
        </r>
        <r>
          <rPr>
            <sz val="10"/>
            <color indexed="81"/>
            <rFont val="돋움"/>
            <family val="3"/>
            <charset val="129"/>
          </rPr>
          <t>지만</t>
        </r>
        <r>
          <rPr>
            <sz val="10"/>
            <color indexed="81"/>
            <rFont val="Tahoma"/>
            <family val="2"/>
          </rPr>
          <t xml:space="preserve"> head&amp;neck</t>
        </r>
        <r>
          <rPr>
            <sz val="10"/>
            <color indexed="81"/>
            <rFont val="돋움"/>
            <family val="3"/>
            <charset val="129"/>
          </rPr>
          <t>에도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침윤되어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현재</t>
        </r>
        <r>
          <rPr>
            <sz val="10"/>
            <color indexed="81"/>
            <rFont val="Tahoma"/>
            <family val="2"/>
          </rPr>
          <t xml:space="preserve"> H16 </t>
        </r>
        <r>
          <rPr>
            <sz val="10"/>
            <color indexed="81"/>
            <rFont val="돋움"/>
            <family val="3"/>
            <charset val="129"/>
          </rPr>
          <t>두경부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최원영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교수님도</t>
        </r>
        <r>
          <rPr>
            <sz val="10"/>
            <color indexed="81"/>
            <rFont val="Tahoma"/>
            <family val="2"/>
          </rPr>
          <t xml:space="preserve"> F/U </t>
        </r>
        <r>
          <rPr>
            <sz val="10"/>
            <color indexed="81"/>
            <rFont val="돋움"/>
            <family val="3"/>
            <charset val="129"/>
          </rPr>
          <t>같이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진행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중</t>
        </r>
        <r>
          <rPr>
            <sz val="10"/>
            <color indexed="81"/>
            <rFont val="Tahoma"/>
            <family val="2"/>
          </rPr>
          <t xml:space="preserve">. </t>
        </r>
        <r>
          <rPr>
            <sz val="10"/>
            <color indexed="81"/>
            <rFont val="돋움"/>
            <family val="3"/>
            <charset val="129"/>
          </rPr>
          <t>단</t>
        </r>
        <r>
          <rPr>
            <sz val="10"/>
            <color indexed="81"/>
            <rFont val="Tahoma"/>
            <family val="2"/>
          </rPr>
          <t xml:space="preserve">, H16 </t>
        </r>
        <r>
          <rPr>
            <sz val="10"/>
            <color indexed="81"/>
            <rFont val="돋움"/>
            <family val="3"/>
            <charset val="129"/>
          </rPr>
          <t>대상자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파일엔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등재되어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있지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않음</t>
        </r>
        <r>
          <rPr>
            <sz val="10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123" authorId="1" shapeId="0">
      <text>
        <r>
          <rPr>
            <b/>
            <sz val="9"/>
            <color indexed="81"/>
            <rFont val="맑은 고딕"/>
            <family val="3"/>
            <charset val="129"/>
          </rPr>
          <t>고령의 환자로 설문지 거부. 간단 부분 일부만 작성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진행으로</t>
        </r>
        <r>
          <rPr>
            <b/>
            <sz val="9"/>
            <color indexed="81"/>
            <rFont val="Tahoma"/>
            <family val="2"/>
          </rPr>
          <t xml:space="preserve"> 
beseline  </t>
        </r>
        <r>
          <rPr>
            <b/>
            <sz val="9"/>
            <color indexed="81"/>
            <rFont val="돋움"/>
            <family val="3"/>
            <charset val="129"/>
          </rPr>
          <t>받고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수술진행함
</t>
        </r>
      </text>
    </comment>
    <comment ref="D144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ncc: </t>
        </r>
        <r>
          <rPr>
            <sz val="9"/>
            <color indexed="81"/>
            <rFont val="돋움"/>
            <family val="3"/>
            <charset val="129"/>
          </rPr>
          <t>수술로인해</t>
        </r>
        <r>
          <rPr>
            <sz val="9"/>
            <color indexed="81"/>
            <rFont val="Tahoma"/>
            <family val="2"/>
          </rPr>
          <t xml:space="preserve"> baselime 
blood </t>
        </r>
        <r>
          <rPr>
            <sz val="9"/>
            <color indexed="81"/>
            <rFont val="돋움"/>
            <family val="3"/>
            <charset val="129"/>
          </rPr>
          <t>밖에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못받음
</t>
        </r>
        <r>
          <rPr>
            <sz val="9"/>
            <color indexed="81"/>
            <rFont val="Tahoma"/>
            <family val="2"/>
          </rPr>
          <t xml:space="preserve">(saliva,swab </t>
        </r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)</t>
        </r>
      </text>
    </comment>
    <comment ref="D148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등재전에</t>
        </r>
        <r>
          <rPr>
            <sz val="9"/>
            <color indexed="81"/>
            <rFont val="Tahoma"/>
            <family val="2"/>
          </rPr>
          <t xml:space="preserve"> blood</t>
        </r>
        <r>
          <rPr>
            <sz val="9"/>
            <color indexed="81"/>
            <rFont val="돋움"/>
            <family val="3"/>
            <charset val="129"/>
          </rPr>
          <t>먼저받음</t>
        </r>
      </text>
    </comment>
  </commentList>
</comments>
</file>

<file path=xl/comments2.xml><?xml version="1.0" encoding="utf-8"?>
<comments xmlns="http://schemas.openxmlformats.org/spreadsheetml/2006/main">
  <authors>
    <author>ncc</author>
    <author>jinhee</author>
  </authors>
  <commentList>
    <comment ref="U60" authorId="0" shapeId="0">
      <text>
        <r>
          <rPr>
            <b/>
            <sz val="9"/>
            <color indexed="81"/>
            <rFont val="돋움"/>
            <family val="3"/>
            <charset val="129"/>
          </rPr>
          <t>김다영님과</t>
        </r>
        <r>
          <rPr>
            <b/>
            <sz val="9"/>
            <color indexed="81"/>
            <rFont val="Tahoma"/>
            <family val="2"/>
          </rPr>
          <t xml:space="preserve"> swab R/l </t>
        </r>
        <r>
          <rPr>
            <b/>
            <sz val="9"/>
            <color indexed="81"/>
            <rFont val="돋움"/>
            <family val="3"/>
            <charset val="129"/>
          </rPr>
          <t>같은날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채취하여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섞였을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N68" authorId="0" shapeId="0">
      <text>
        <r>
          <rPr>
            <b/>
            <sz val="9"/>
            <color indexed="81"/>
            <rFont val="Tahoma"/>
            <family val="2"/>
          </rPr>
          <t>oral swab L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수술로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오른쪽</t>
        </r>
        <r>
          <rPr>
            <b/>
            <sz val="9"/>
            <color indexed="81"/>
            <rFont val="Tahoma"/>
            <family val="2"/>
          </rPr>
          <t xml:space="preserve"> swab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의사</t>
        </r>
        <r>
          <rPr>
            <b/>
            <sz val="9"/>
            <color indexed="81"/>
            <rFont val="Tahoma"/>
            <family val="2"/>
          </rPr>
          <t xml:space="preserve">T </t>
        </r>
        <r>
          <rPr>
            <b/>
            <sz val="9"/>
            <color indexed="81"/>
            <rFont val="돋움"/>
            <family val="3"/>
            <charset val="129"/>
          </rPr>
          <t>판단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70" authorId="0" shapeId="0">
      <text>
        <r>
          <rPr>
            <sz val="10"/>
            <color indexed="81"/>
            <rFont val="돋움"/>
            <family val="3"/>
            <charset val="129"/>
          </rPr>
          <t>하재필님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혈액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오더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없음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오더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요청했으나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오더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없음</t>
        </r>
        <r>
          <rPr>
            <sz val="10"/>
            <color indexed="81"/>
            <rFont val="Tahoma"/>
            <family val="2"/>
          </rPr>
          <t>)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 xml:space="preserve">20200805 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돋움"/>
            <family val="3"/>
            <charset val="129"/>
          </rPr>
          <t>오더했다고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못받음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추후에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발견함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20200827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돋움"/>
            <family val="3"/>
            <charset val="129"/>
          </rPr>
          <t>이종호</t>
        </r>
        <r>
          <rPr>
            <b/>
            <sz val="9"/>
            <color indexed="81"/>
            <rFont val="Tahoma"/>
            <family val="2"/>
          </rPr>
          <t>T</t>
        </r>
        <r>
          <rPr>
            <b/>
            <sz val="9"/>
            <color indexed="81"/>
            <rFont val="돋움"/>
            <family val="3"/>
            <charset val="129"/>
          </rPr>
          <t>개인적채혈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오더했다고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못받음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추후에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발견함</t>
        </r>
        <r>
          <rPr>
            <b/>
            <sz val="9"/>
            <color indexed="81"/>
            <rFont val="Tahoma"/>
            <family val="2"/>
          </rPr>
          <t>.)</t>
        </r>
      </text>
    </comment>
    <comment ref="E82" authorId="0" shapeId="0">
      <text>
        <r>
          <rPr>
            <sz val="9"/>
            <color indexed="81"/>
            <rFont val="돋움"/>
            <family val="3"/>
            <charset val="129"/>
          </rPr>
          <t>채혈금지팔찌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다니셨음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확인해보니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등재날보다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오더했다고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못받음</t>
        </r>
        <r>
          <rPr>
            <sz val="9"/>
            <color indexed="81"/>
            <rFont val="Tahoma"/>
            <family val="2"/>
          </rPr>
          <t xml:space="preserve">) 20201020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찾음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H88" authorId="1" shapeId="0">
      <text>
        <r>
          <rPr>
            <sz val="10"/>
            <color indexed="81"/>
            <rFont val="돋움"/>
            <family val="3"/>
            <charset val="129"/>
          </rPr>
          <t>종양부분이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얼굴로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나와서
</t>
        </r>
        <r>
          <rPr>
            <sz val="10"/>
            <color indexed="81"/>
            <rFont val="Tahoma"/>
            <family val="2"/>
          </rPr>
          <t xml:space="preserve">os p1,2 </t>
        </r>
        <r>
          <rPr>
            <sz val="10"/>
            <color indexed="81"/>
            <rFont val="돋움"/>
            <family val="3"/>
            <charset val="129"/>
          </rPr>
          <t>취득못함</t>
        </r>
        <r>
          <rPr>
            <sz val="10"/>
            <color indexed="81"/>
            <rFont val="Tahoma"/>
            <family val="2"/>
          </rPr>
          <t>.(</t>
        </r>
        <r>
          <rPr>
            <sz val="10"/>
            <color indexed="81"/>
            <rFont val="돋움"/>
            <family val="3"/>
            <charset val="129"/>
          </rPr>
          <t>김민경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레지던트</t>
        </r>
        <r>
          <rPr>
            <sz val="10"/>
            <color indexed="81"/>
            <rFont val="Tahoma"/>
            <family val="2"/>
          </rPr>
          <t>T</t>
        </r>
        <r>
          <rPr>
            <sz val="10"/>
            <color indexed="81"/>
            <rFont val="돋움"/>
            <family val="3"/>
            <charset val="129"/>
          </rPr>
          <t>판단</t>
        </r>
        <r>
          <rPr>
            <sz val="10"/>
            <color indexed="81"/>
            <rFont val="Tahoma"/>
            <family val="2"/>
          </rPr>
          <t>)/</t>
        </r>
        <r>
          <rPr>
            <sz val="10"/>
            <color indexed="81"/>
            <rFont val="돋움"/>
            <family val="3"/>
            <charset val="129"/>
          </rPr>
          <t>저녁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입원후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김민경</t>
        </r>
        <r>
          <rPr>
            <sz val="10"/>
            <color indexed="81"/>
            <rFont val="Tahoma"/>
            <family val="2"/>
          </rPr>
          <t xml:space="preserve">T </t>
        </r>
        <r>
          <rPr>
            <sz val="10"/>
            <color indexed="81"/>
            <rFont val="돋움"/>
            <family val="3"/>
            <charset val="129"/>
          </rPr>
          <t>샘플채득</t>
        </r>
        <r>
          <rPr>
            <sz val="10"/>
            <color indexed="81"/>
            <rFont val="Tahoma"/>
            <family val="2"/>
          </rPr>
          <t>.</t>
        </r>
      </text>
    </comment>
    <comment ref="J88" authorId="1" shapeId="0">
      <text>
        <r>
          <rPr>
            <sz val="10"/>
            <color indexed="81"/>
            <rFont val="돋움"/>
            <family val="3"/>
            <charset val="129"/>
          </rPr>
          <t>종양부분이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얼굴로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나와서
</t>
        </r>
        <r>
          <rPr>
            <sz val="10"/>
            <color indexed="81"/>
            <rFont val="Tahoma"/>
            <family val="2"/>
          </rPr>
          <t xml:space="preserve">os p1,2 </t>
        </r>
        <r>
          <rPr>
            <sz val="10"/>
            <color indexed="81"/>
            <rFont val="돋움"/>
            <family val="3"/>
            <charset val="129"/>
          </rPr>
          <t>취득못함</t>
        </r>
        <r>
          <rPr>
            <sz val="10"/>
            <color indexed="81"/>
            <rFont val="Tahoma"/>
            <family val="2"/>
          </rPr>
          <t>.(</t>
        </r>
        <r>
          <rPr>
            <sz val="10"/>
            <color indexed="81"/>
            <rFont val="돋움"/>
            <family val="3"/>
            <charset val="129"/>
          </rPr>
          <t>김민경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레지던트</t>
        </r>
        <r>
          <rPr>
            <sz val="10"/>
            <color indexed="81"/>
            <rFont val="Tahoma"/>
            <family val="2"/>
          </rPr>
          <t>T</t>
        </r>
        <r>
          <rPr>
            <sz val="10"/>
            <color indexed="81"/>
            <rFont val="돋움"/>
            <family val="3"/>
            <charset val="129"/>
          </rPr>
          <t>판단</t>
        </r>
        <r>
          <rPr>
            <sz val="10"/>
            <color indexed="81"/>
            <rFont val="Tahoma"/>
            <family val="2"/>
          </rPr>
          <t>)/</t>
        </r>
        <r>
          <rPr>
            <sz val="10"/>
            <color indexed="81"/>
            <rFont val="돋움"/>
            <family val="3"/>
            <charset val="129"/>
          </rPr>
          <t>저녁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입원후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김민경</t>
        </r>
        <r>
          <rPr>
            <sz val="10"/>
            <color indexed="81"/>
            <rFont val="Tahoma"/>
            <family val="2"/>
          </rPr>
          <t xml:space="preserve">T </t>
        </r>
        <r>
          <rPr>
            <sz val="10"/>
            <color indexed="81"/>
            <rFont val="돋움"/>
            <family val="3"/>
            <charset val="129"/>
          </rPr>
          <t>샘플채득</t>
        </r>
        <r>
          <rPr>
            <sz val="10"/>
            <color indexed="81"/>
            <rFont val="Tahoma"/>
            <family val="2"/>
          </rPr>
          <t>.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20201209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:R,L 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T </t>
        </r>
        <r>
          <rPr>
            <b/>
            <sz val="9"/>
            <color indexed="81"/>
            <rFont val="돋움"/>
            <family val="3"/>
            <charset val="129"/>
          </rPr>
          <t>판단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20201209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:R,L 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T </t>
        </r>
        <r>
          <rPr>
            <b/>
            <sz val="9"/>
            <color indexed="81"/>
            <rFont val="돋움"/>
            <family val="3"/>
            <charset val="129"/>
          </rPr>
          <t>판단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Q90" authorId="0" shapeId="0">
      <text>
        <r>
          <rPr>
            <b/>
            <sz val="9"/>
            <color indexed="81"/>
            <rFont val="돋움"/>
            <family val="3"/>
            <charset val="129"/>
          </rPr>
          <t>정기화님과</t>
        </r>
        <r>
          <rPr>
            <b/>
            <sz val="9"/>
            <color indexed="81"/>
            <rFont val="Tahoma"/>
            <family val="2"/>
          </rPr>
          <t xml:space="preserve"> swab R/l </t>
        </r>
        <r>
          <rPr>
            <b/>
            <sz val="9"/>
            <color indexed="81"/>
            <rFont val="돋움"/>
            <family val="3"/>
            <charset val="129"/>
          </rPr>
          <t>같은날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채취하여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섞였을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E92" authorId="1" shapeId="0">
      <text>
        <r>
          <rPr>
            <b/>
            <sz val="9"/>
            <color indexed="81"/>
            <rFont val="Tahoma"/>
            <family val="2"/>
          </rPr>
          <t>20201129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>: 20201216 pick up</t>
        </r>
        <r>
          <rPr>
            <b/>
            <sz val="9"/>
            <color indexed="81"/>
            <rFont val="돋움"/>
            <family val="3"/>
            <charset val="129"/>
          </rPr>
          <t>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냉장고에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오더했다고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못받음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92" authorId="1" shapeId="0">
      <text>
        <r>
          <rPr>
            <b/>
            <sz val="9"/>
            <color indexed="81"/>
            <rFont val="Tahoma"/>
            <family val="2"/>
          </rPr>
          <t>20201130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>: 20201216 pick up</t>
        </r>
        <r>
          <rPr>
            <b/>
            <sz val="9"/>
            <color indexed="81"/>
            <rFont val="돋움"/>
            <family val="3"/>
            <charset val="129"/>
          </rPr>
          <t>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냉장고에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늦게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분주함</t>
        </r>
        <r>
          <rPr>
            <b/>
            <sz val="9"/>
            <color indexed="81"/>
            <rFont val="Tahoma"/>
            <family val="2"/>
          </rPr>
          <t xml:space="preserve">.)
20201224: os </t>
        </r>
        <r>
          <rPr>
            <b/>
            <sz val="9"/>
            <color indexed="81"/>
            <rFont val="돋움"/>
            <family val="3"/>
            <charset val="129"/>
          </rPr>
          <t>최성원선생님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진행안함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92" authorId="1" shapeId="0">
      <text>
        <r>
          <rPr>
            <b/>
            <sz val="9"/>
            <color indexed="81"/>
            <rFont val="Tahoma"/>
            <family val="2"/>
          </rPr>
          <t>20201130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>: 20201216 pick up</t>
        </r>
        <r>
          <rPr>
            <b/>
            <sz val="9"/>
            <color indexed="81"/>
            <rFont val="돋움"/>
            <family val="3"/>
            <charset val="129"/>
          </rPr>
          <t>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냉장고에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늦게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분주함</t>
        </r>
        <r>
          <rPr>
            <b/>
            <sz val="9"/>
            <color indexed="81"/>
            <rFont val="Tahoma"/>
            <family val="2"/>
          </rPr>
          <t xml:space="preserve">.)
20201224: os </t>
        </r>
        <r>
          <rPr>
            <b/>
            <sz val="9"/>
            <color indexed="81"/>
            <rFont val="돋움"/>
            <family val="3"/>
            <charset val="129"/>
          </rPr>
          <t>최성원선생님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진행안함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94" authorId="0" shapeId="0">
      <text>
        <r>
          <rPr>
            <b/>
            <sz val="9"/>
            <color indexed="81"/>
            <rFont val="돋움"/>
            <family val="3"/>
            <charset val="129"/>
          </rPr>
          <t>처음에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잘못</t>
        </r>
        <r>
          <rPr>
            <b/>
            <sz val="9"/>
            <color indexed="81"/>
            <rFont val="Tahoma"/>
            <family val="2"/>
          </rPr>
          <t xml:space="preserve">(2.7ml) </t>
        </r>
        <r>
          <rPr>
            <b/>
            <sz val="9"/>
            <color indexed="81"/>
            <rFont val="돋움"/>
            <family val="3"/>
            <charset val="129"/>
          </rPr>
          <t>내주셔서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수술실에서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주신다고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하심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T)
20210111 </t>
        </r>
        <r>
          <rPr>
            <b/>
            <sz val="9"/>
            <color indexed="81"/>
            <rFont val="돋움"/>
            <family val="3"/>
            <charset val="129"/>
          </rPr>
          <t>수술실에서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픽업함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이계명</t>
        </r>
        <r>
          <rPr>
            <b/>
            <sz val="9"/>
            <color indexed="81"/>
            <rFont val="Tahoma"/>
            <family val="2"/>
          </rPr>
          <t>T</t>
        </r>
        <r>
          <rPr>
            <b/>
            <sz val="9"/>
            <color indexed="81"/>
            <rFont val="돋움"/>
            <family val="3"/>
            <charset val="129"/>
          </rPr>
          <t>연락주심</t>
        </r>
        <r>
          <rPr>
            <b/>
            <sz val="9"/>
            <color indexed="81"/>
            <rFont val="Tahoma"/>
            <family val="2"/>
          </rPr>
          <t>.)</t>
        </r>
      </text>
    </comment>
    <comment ref="H94" authorId="1" shapeId="0">
      <text>
        <r>
          <rPr>
            <b/>
            <sz val="9"/>
            <color indexed="81"/>
            <rFont val="Tahoma"/>
            <family val="2"/>
          </rPr>
          <t>20201224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 os p1,2 </t>
        </r>
        <r>
          <rPr>
            <b/>
            <sz val="9"/>
            <color indexed="81"/>
            <rFont val="돋움"/>
            <family val="3"/>
            <charset val="129"/>
          </rPr>
          <t>최성원선생님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진행안함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94" authorId="1" shapeId="0">
      <text>
        <r>
          <rPr>
            <b/>
            <sz val="9"/>
            <color indexed="81"/>
            <rFont val="Tahoma"/>
            <family val="2"/>
          </rPr>
          <t>20201224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 os p1,2 </t>
        </r>
        <r>
          <rPr>
            <b/>
            <sz val="9"/>
            <color indexed="81"/>
            <rFont val="돋움"/>
            <family val="3"/>
            <charset val="129"/>
          </rPr>
          <t>최성원선생님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진행안함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 xml:space="preserve">oral swab p1,p2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종양부위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쪽으로</t>
        </r>
        <r>
          <rPr>
            <b/>
            <sz val="9"/>
            <color indexed="81"/>
            <rFont val="Tahoma"/>
            <family val="2"/>
          </rPr>
          <t xml:space="preserve"> swab </t>
        </r>
        <r>
          <rPr>
            <b/>
            <sz val="9"/>
            <color indexed="81"/>
            <rFont val="돋움"/>
            <family val="3"/>
            <charset val="129"/>
          </rPr>
          <t>불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의사</t>
        </r>
        <r>
          <rPr>
            <b/>
            <sz val="9"/>
            <color indexed="81"/>
            <rFont val="Tahoma"/>
            <family val="2"/>
          </rPr>
          <t>T</t>
        </r>
        <r>
          <rPr>
            <b/>
            <sz val="9"/>
            <color indexed="81"/>
            <rFont val="돋움"/>
            <family val="3"/>
            <charset val="129"/>
          </rPr>
          <t>판단)</t>
        </r>
      </text>
    </comment>
    <comment ref="J96" authorId="0" shapeId="0">
      <text>
        <r>
          <rPr>
            <b/>
            <sz val="9"/>
            <color indexed="81"/>
            <rFont val="Tahoma"/>
            <family val="2"/>
          </rPr>
          <t xml:space="preserve">oral swab p1,p2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종양부위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쪽으로</t>
        </r>
        <r>
          <rPr>
            <b/>
            <sz val="9"/>
            <color indexed="81"/>
            <rFont val="Tahoma"/>
            <family val="2"/>
          </rPr>
          <t xml:space="preserve"> swab </t>
        </r>
        <r>
          <rPr>
            <b/>
            <sz val="9"/>
            <color indexed="81"/>
            <rFont val="돋움"/>
            <family val="3"/>
            <charset val="129"/>
          </rPr>
          <t>불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의사</t>
        </r>
        <r>
          <rPr>
            <b/>
            <sz val="9"/>
            <color indexed="81"/>
            <rFont val="Tahoma"/>
            <family val="2"/>
          </rPr>
          <t>T</t>
        </r>
        <r>
          <rPr>
            <b/>
            <sz val="9"/>
            <color indexed="81"/>
            <rFont val="돋움"/>
            <family val="3"/>
            <charset val="129"/>
          </rPr>
          <t>판단)</t>
        </r>
      </text>
    </comment>
    <comment ref="D97" authorId="0" shapeId="0">
      <text>
        <r>
          <rPr>
            <b/>
            <sz val="9"/>
            <color indexed="81"/>
            <rFont val="Tahoma"/>
            <family val="2"/>
          </rPr>
          <t xml:space="preserve">ncc:
</t>
        </r>
        <r>
          <rPr>
            <b/>
            <sz val="9"/>
            <color indexed="81"/>
            <rFont val="돋움"/>
            <family val="3"/>
            <charset val="129"/>
          </rPr>
          <t>기존등재된분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재발
</t>
        </r>
      </text>
    </comment>
    <comment ref="H97" authorId="0" shapeId="0">
      <text>
        <r>
          <rPr>
            <b/>
            <sz val="9"/>
            <color indexed="81"/>
            <rFont val="돋움"/>
            <family val="3"/>
            <charset val="129"/>
          </rPr>
          <t>타액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나오지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saline</t>
        </r>
        <r>
          <rPr>
            <b/>
            <sz val="9"/>
            <color indexed="81"/>
            <rFont val="돋움"/>
            <family val="3"/>
            <charset val="129"/>
          </rPr>
          <t>으로만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</text>
    </comment>
    <comment ref="J97" authorId="0" shapeId="0">
      <text>
        <r>
          <rPr>
            <b/>
            <sz val="9"/>
            <color indexed="81"/>
            <rFont val="돋움"/>
            <family val="3"/>
            <charset val="129"/>
          </rPr>
          <t>타액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나오지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saline</t>
        </r>
        <r>
          <rPr>
            <b/>
            <sz val="9"/>
            <color indexed="81"/>
            <rFont val="돋움"/>
            <family val="3"/>
            <charset val="129"/>
          </rPr>
          <t>으로만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</text>
    </comment>
    <comment ref="E99" authorId="0" shapeId="0">
      <text>
        <r>
          <rPr>
            <b/>
            <sz val="9"/>
            <color indexed="81"/>
            <rFont val="돋움"/>
            <family val="3"/>
            <charset val="129"/>
          </rPr>
          <t>20210215 혈액 채득 후 진단검사의학과에서 혈액 못찾음. 재오더요청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>20210224 oral swab P1,2 없음.(종양부위가 표면으로 나오지 않아 swab 불가능-의사판단)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20210224 oral swab P1,2 없음.(종양부위가 표면으로 나오지 않아 swab 불가능-의사판단)</t>
        </r>
      </text>
    </comment>
    <comment ref="Q104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b/>
            <sz val="9"/>
            <color indexed="81"/>
            <rFont val="돋움"/>
            <family val="3"/>
            <charset val="129"/>
          </rPr>
          <t>오른쪽만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두번</t>
        </r>
        <r>
          <rPr>
            <b/>
            <sz val="9"/>
            <color indexed="81"/>
            <rFont val="Tahoma"/>
            <family val="2"/>
          </rPr>
          <t xml:space="preserve"> SWAB</t>
        </r>
        <r>
          <rPr>
            <b/>
            <sz val="9"/>
            <color indexed="81"/>
            <rFont val="돋움"/>
            <family val="3"/>
            <charset val="129"/>
          </rPr>
          <t>하심</t>
        </r>
      </text>
    </comment>
    <comment ref="H111" authorId="0" shapeId="0">
      <text>
        <r>
          <rPr>
            <b/>
            <sz val="9"/>
            <color indexed="81"/>
            <rFont val="Tahoma"/>
            <family val="2"/>
          </rPr>
          <t>P1,P2</t>
        </r>
        <r>
          <rPr>
            <b/>
            <sz val="9"/>
            <color indexed="81"/>
            <rFont val="돋움"/>
            <family val="3"/>
            <charset val="129"/>
          </rPr>
          <t>없음
입에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페리톡겔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이라는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바르신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상태로</t>
        </r>
        <r>
          <rPr>
            <b/>
            <sz val="9"/>
            <color indexed="81"/>
            <rFont val="Tahoma"/>
            <family val="2"/>
          </rPr>
          <t xml:space="preserve"> OS,Saliva </t>
        </r>
        <r>
          <rPr>
            <b/>
            <sz val="9"/>
            <color indexed="81"/>
            <rFont val="돋움"/>
            <family val="3"/>
            <charset val="129"/>
          </rPr>
          <t xml:space="preserve">취득
</t>
        </r>
      </text>
    </comment>
    <comment ref="J111" authorId="0" shapeId="0">
      <text>
        <r>
          <rPr>
            <b/>
            <sz val="9"/>
            <color indexed="81"/>
            <rFont val="Tahoma"/>
            <family val="2"/>
          </rPr>
          <t>P1,P2</t>
        </r>
        <r>
          <rPr>
            <b/>
            <sz val="9"/>
            <color indexed="81"/>
            <rFont val="돋움"/>
            <family val="3"/>
            <charset val="129"/>
          </rPr>
          <t>없음
입에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페리톡겔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이라는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바르신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상태로</t>
        </r>
        <r>
          <rPr>
            <b/>
            <sz val="9"/>
            <color indexed="81"/>
            <rFont val="Tahoma"/>
            <family val="2"/>
          </rPr>
          <t xml:space="preserve"> OS,Saliva </t>
        </r>
        <r>
          <rPr>
            <b/>
            <sz val="9"/>
            <color indexed="81"/>
            <rFont val="돋움"/>
            <family val="3"/>
            <charset val="129"/>
          </rPr>
          <t xml:space="preserve">취득
</t>
        </r>
      </text>
    </comment>
    <comment ref="Q11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암으로인해</t>
        </r>
        <r>
          <rPr>
            <sz val="9"/>
            <color indexed="81"/>
            <rFont val="Tahoma"/>
            <family val="2"/>
          </rPr>
          <t xml:space="preserve"> SWAB </t>
        </r>
        <r>
          <rPr>
            <sz val="9"/>
            <color indexed="81"/>
            <rFont val="돋움"/>
            <family val="3"/>
            <charset val="129"/>
          </rPr>
          <t>못하심</t>
        </r>
      </text>
    </comment>
    <comment ref="E117" authorId="0" shapeId="0">
      <text>
        <r>
          <rPr>
            <b/>
            <sz val="11"/>
            <color indexed="81"/>
            <rFont val="Tahoma"/>
            <family val="2"/>
          </rPr>
          <t xml:space="preserve">2021-06-24 BLOOD </t>
        </r>
        <r>
          <rPr>
            <b/>
            <sz val="11"/>
            <color indexed="81"/>
            <rFont val="돋움"/>
            <family val="3"/>
            <charset val="129"/>
          </rPr>
          <t xml:space="preserve">관련
</t>
        </r>
        <r>
          <rPr>
            <b/>
            <sz val="11"/>
            <color indexed="81"/>
            <rFont val="Tahoma"/>
            <family val="2"/>
          </rPr>
          <t>: H16</t>
        </r>
        <r>
          <rPr>
            <b/>
            <sz val="11"/>
            <color indexed="81"/>
            <rFont val="돋움"/>
            <family val="3"/>
            <charset val="129"/>
          </rPr>
          <t>중복</t>
        </r>
        <r>
          <rPr>
            <b/>
            <sz val="11"/>
            <color indexed="81"/>
            <rFont val="Tahoma"/>
            <family val="2"/>
          </rPr>
          <t xml:space="preserve"> but H16</t>
        </r>
        <r>
          <rPr>
            <b/>
            <sz val="11"/>
            <color indexed="81"/>
            <rFont val="돋움"/>
            <family val="3"/>
            <charset val="129"/>
          </rPr>
          <t>파일엔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미등재</t>
        </r>
        <r>
          <rPr>
            <b/>
            <sz val="11"/>
            <color indexed="81"/>
            <rFont val="Tahoma"/>
            <family val="2"/>
          </rPr>
          <t xml:space="preserve"> /Oral cavity cancer</t>
        </r>
        <r>
          <rPr>
            <b/>
            <sz val="11"/>
            <color indexed="81"/>
            <rFont val="돋움"/>
            <family val="3"/>
            <charset val="129"/>
          </rPr>
          <t>가</t>
        </r>
        <r>
          <rPr>
            <b/>
            <sz val="11"/>
            <color indexed="81"/>
            <rFont val="Tahoma"/>
            <family val="2"/>
          </rPr>
          <t xml:space="preserve"> head&amp;neck</t>
        </r>
        <r>
          <rPr>
            <b/>
            <sz val="11"/>
            <color indexed="81"/>
            <rFont val="돋움"/>
            <family val="3"/>
            <charset val="129"/>
          </rPr>
          <t>까지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침윤</t>
        </r>
        <r>
          <rPr>
            <b/>
            <sz val="11"/>
            <color indexed="81"/>
            <rFont val="Tahoma"/>
            <family val="2"/>
          </rPr>
          <t>/</t>
        </r>
        <r>
          <rPr>
            <b/>
            <sz val="11"/>
            <color indexed="81"/>
            <rFont val="돋움"/>
            <family val="3"/>
            <charset val="129"/>
          </rPr>
          <t>최원영교수님</t>
        </r>
        <r>
          <rPr>
            <b/>
            <sz val="11"/>
            <color indexed="81"/>
            <rFont val="Tahoma"/>
            <family val="2"/>
          </rPr>
          <t xml:space="preserve"> order)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H122" authorId="1" shape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잇몸 아래부분 오른쪽p1,p2 취득/ 반대쪽 왼쪽 control 1회 swab 함
</t>
        </r>
      </text>
    </comment>
    <comment ref="H123" authorId="1" shapeId="0">
      <text>
        <r>
          <rPr>
            <b/>
            <sz val="9"/>
            <color indexed="81"/>
            <rFont val="돋움"/>
            <family val="3"/>
            <charset val="129"/>
          </rPr>
          <t>암발생부위 오른쪽 혀 p1,p2 / 반대쪽 control 왼쪽 2회 swab 함</t>
        </r>
      </text>
    </comment>
    <comment ref="H124" authorId="0" shapeId="0">
      <text>
        <r>
          <rPr>
            <b/>
            <sz val="9"/>
            <color indexed="81"/>
            <rFont val="돋움"/>
            <family val="3"/>
            <charset val="129"/>
          </rPr>
          <t>왼쪽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병변</t>
        </r>
        <r>
          <rPr>
            <b/>
            <sz val="9"/>
            <color indexed="81"/>
            <rFont val="Tahoma"/>
            <family val="2"/>
          </rPr>
          <t xml:space="preserve">: p1,p2
</t>
        </r>
        <r>
          <rPr>
            <b/>
            <sz val="9"/>
            <color indexed="81"/>
            <rFont val="돋움"/>
            <family val="3"/>
            <charset val="129"/>
          </rPr>
          <t>오른쪽</t>
        </r>
        <r>
          <rPr>
            <b/>
            <sz val="9"/>
            <color indexed="81"/>
            <rFont val="Tahoma"/>
            <family val="2"/>
          </rPr>
          <t xml:space="preserve"> control 1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swab</t>
        </r>
      </text>
    </comment>
    <comment ref="J129" authorId="0" shapeId="0">
      <text>
        <r>
          <rPr>
            <b/>
            <sz val="9"/>
            <color indexed="81"/>
            <rFont val="돋움"/>
            <family val="3"/>
            <charset val="129"/>
          </rPr>
          <t>병변이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</t>
        </r>
        <r>
          <rPr>
            <b/>
            <sz val="9"/>
            <color indexed="81"/>
            <rFont val="Tahoma"/>
            <family val="2"/>
          </rPr>
          <t xml:space="preserve"> swab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E130" authorId="0" shapeId="0">
      <text>
        <r>
          <rPr>
            <b/>
            <sz val="9"/>
            <color indexed="81"/>
            <rFont val="Tahoma"/>
            <family val="2"/>
          </rPr>
          <t xml:space="preserve">20210719 </t>
        </r>
        <r>
          <rPr>
            <b/>
            <sz val="9"/>
            <color indexed="81"/>
            <rFont val="돋움"/>
            <family val="3"/>
            <charset val="129"/>
          </rPr>
          <t>당일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수술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수술실에서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10CC </t>
        </r>
        <r>
          <rPr>
            <b/>
            <sz val="9"/>
            <color indexed="81"/>
            <rFont val="돋움"/>
            <family val="3"/>
            <charset val="129"/>
          </rPr>
          <t>받아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옴</t>
        </r>
      </text>
    </comment>
    <comment ref="J130" authorId="0" shapeId="0">
      <text>
        <r>
          <rPr>
            <b/>
            <sz val="9"/>
            <color indexed="81"/>
            <rFont val="돋움"/>
            <family val="3"/>
            <charset val="129"/>
          </rPr>
          <t>병변이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</t>
        </r>
        <r>
          <rPr>
            <b/>
            <sz val="9"/>
            <color indexed="81"/>
            <rFont val="Tahoma"/>
            <family val="2"/>
          </rPr>
          <t xml:space="preserve"> swab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E134" authorId="0" shapeId="0">
      <text>
        <r>
          <rPr>
            <b/>
            <sz val="12"/>
            <color indexed="81"/>
            <rFont val="Tahoma"/>
            <family val="2"/>
          </rPr>
          <t>ncc:</t>
        </r>
        <r>
          <rPr>
            <sz val="12"/>
            <color indexed="81"/>
            <rFont val="Tahoma"/>
            <family val="2"/>
          </rPr>
          <t xml:space="preserve">
5cc*2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8" authorId="0" shapeId="0">
      <text>
        <r>
          <rPr>
            <b/>
            <sz val="12"/>
            <color indexed="81"/>
            <rFont val="Tahoma"/>
            <family val="2"/>
          </rPr>
          <t xml:space="preserve">ncc:
8cc blood + 4cc blood*2 = </t>
        </r>
        <r>
          <rPr>
            <b/>
            <sz val="12"/>
            <color indexed="81"/>
            <rFont val="돋움"/>
            <family val="3"/>
            <charset val="129"/>
          </rPr>
          <t>총</t>
        </r>
        <r>
          <rPr>
            <b/>
            <sz val="12"/>
            <color indexed="81"/>
            <rFont val="Tahoma"/>
            <family val="2"/>
          </rPr>
          <t xml:space="preserve"> 16cc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J14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최성원</t>
        </r>
        <r>
          <rPr>
            <sz val="9"/>
            <color indexed="81"/>
            <rFont val="Tahoma"/>
            <family val="2"/>
          </rPr>
          <t>t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p1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실시함
</t>
        </r>
      </text>
    </comment>
    <comment ref="J146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control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등재전에</t>
        </r>
        <r>
          <rPr>
            <sz val="9"/>
            <color indexed="81"/>
            <rFont val="Tahoma"/>
            <family val="2"/>
          </rPr>
          <t xml:space="preserve"> blood</t>
        </r>
        <r>
          <rPr>
            <sz val="9"/>
            <color indexed="81"/>
            <rFont val="돋움"/>
            <family val="3"/>
            <charset val="129"/>
          </rPr>
          <t>먼저받음</t>
        </r>
      </text>
    </comment>
  </commentList>
</comments>
</file>

<file path=xl/comments3.xml><?xml version="1.0" encoding="utf-8"?>
<comments xmlns="http://schemas.openxmlformats.org/spreadsheetml/2006/main">
  <authors>
    <author>ncc</author>
  </authors>
  <commentList>
    <comment ref="D16" authorId="0" shapeId="0">
      <text>
        <r>
          <rPr>
            <b/>
            <sz val="9"/>
            <color indexed="81"/>
            <rFont val="돋움"/>
            <family val="3"/>
            <charset val="129"/>
          </rPr>
          <t>환자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전신상태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좋지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치료하지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
상기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</t>
        </r>
        <r>
          <rPr>
            <b/>
            <sz val="9"/>
            <color indexed="81"/>
            <rFont val="Tahoma"/>
            <family val="2"/>
          </rPr>
          <t xml:space="preserve"> triple oral cavity cancer (SCC upper &amp; lower gum, retromoal trigone - triple primary Ca)
</t>
        </r>
        <r>
          <rPr>
            <b/>
            <sz val="9"/>
            <color indexed="81"/>
            <rFont val="돋움"/>
            <family val="3"/>
            <charset val="129"/>
          </rPr>
          <t>수술하기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않으셔서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AE19" authorId="0" shapeId="0">
      <text>
        <r>
          <rPr>
            <b/>
            <sz val="9"/>
            <color indexed="81"/>
            <rFont val="Tahoma"/>
            <family val="2"/>
          </rPr>
          <t>due to bone invasion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pathologic stage : unchkeckable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Recurred lesion
pathologic satge : uncheckable
</t>
        </r>
      </text>
    </comment>
    <comment ref="D26" authorId="0" shapeId="0">
      <text>
        <r>
          <rPr>
            <b/>
            <sz val="9"/>
            <color indexed="81"/>
            <rFont val="돋움"/>
            <family val="3"/>
            <charset val="129"/>
          </rPr>
          <t>외부병원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슬라이드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판독
</t>
        </r>
        <r>
          <rPr>
            <b/>
            <sz val="9"/>
            <color indexed="81"/>
            <rFont val="Tahoma"/>
            <family val="2"/>
          </rPr>
          <t>Pathologic stage : unckeckable</t>
        </r>
      </text>
    </comment>
    <comment ref="D38" authorId="0" shapeId="0">
      <text>
        <r>
          <rPr>
            <b/>
            <sz val="9"/>
            <color indexed="81"/>
            <rFont val="돋움"/>
            <family val="3"/>
            <charset val="129"/>
          </rPr>
          <t>병리기록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advanced double primary oral cancer
(Rt.lower gum &amp; Lt.tongue)</t>
        </r>
      </text>
    </comment>
    <comment ref="D43" authorId="0" shapeId="0">
      <text>
        <r>
          <rPr>
            <b/>
            <sz val="9"/>
            <color indexed="81"/>
            <rFont val="돋움"/>
            <family val="3"/>
            <charset val="129"/>
          </rPr>
          <t>말기암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
병리정보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없으심
</t>
        </r>
        <r>
          <rPr>
            <b/>
            <sz val="9"/>
            <color indexed="81"/>
            <rFont val="Tahoma"/>
            <family val="2"/>
          </rPr>
          <t>m/Lung(both), LNs(neck,r/o bone)</t>
        </r>
      </text>
    </comment>
    <comment ref="D62" authorId="0" shapeId="0">
      <text>
        <r>
          <rPr>
            <b/>
            <sz val="9"/>
            <color indexed="81"/>
            <rFont val="돋움"/>
            <family val="3"/>
            <charset val="129"/>
          </rPr>
          <t>조직검사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거부
타병원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슬라이드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판독</t>
        </r>
      </text>
    </comment>
    <comment ref="R84" authorId="0" shapeId="0">
      <text>
        <r>
          <rPr>
            <b/>
            <sz val="9"/>
            <color indexed="81"/>
            <rFont val="돋움"/>
            <family val="3"/>
            <charset val="129"/>
          </rPr>
          <t>식도암</t>
        </r>
        <r>
          <rPr>
            <b/>
            <sz val="9"/>
            <color indexed="81"/>
            <rFont val="Tahoma"/>
            <family val="2"/>
          </rPr>
          <t xml:space="preserve">??
</t>
        </r>
      </text>
    </comment>
    <comment ref="D88" authorId="0" shapeId="0">
      <text>
        <r>
          <rPr>
            <b/>
            <sz val="9"/>
            <color indexed="81"/>
            <rFont val="Tahoma"/>
            <family val="2"/>
          </rPr>
          <t>pathologic stage : uncheckable</t>
        </r>
      </text>
    </comment>
    <comment ref="D99" authorId="0" shape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2020년 타원에서 SCC(pT4acN0M0(IVA))진단 후 임파선에 전이 발견되어 본원 내원
</t>
        </r>
      </text>
    </comment>
    <comment ref="D111" authorId="0" shapeId="0">
      <text>
        <r>
          <rPr>
            <b/>
            <sz val="9"/>
            <color indexed="81"/>
            <rFont val="Tahoma"/>
            <family val="2"/>
          </rPr>
          <t>2006-11-06 : Malignant neoplasm of cheek mucosa / OP : 2006-11-21
2010-12-13 : Tongue Cancer / OP : 2011-01-04
2011-10-14 : Benign Neoplasm Of Oral Cavity/ OP : 2011-09-20
/ OP : 2013-07-30 : Malignant neoplasm of cheek mucosa
/ OP : 2016-06-28  : Malignant neoplasm of cheek mucosa
/ OP : 2021-04-22 : Tongue Cancer
2021-04-26 : Malignant neoplasm of anterior two-thirds of tongue, part unspecified</t>
        </r>
      </text>
    </comment>
  </commentList>
</comments>
</file>

<file path=xl/comments4.xml><?xml version="1.0" encoding="utf-8"?>
<comments xmlns="http://schemas.openxmlformats.org/spreadsheetml/2006/main">
  <authors>
    <author>국립암센터</author>
    <author>ncc</author>
  </authors>
  <commentList>
    <comment ref="AF2" authorId="0" shapeId="0">
      <text>
        <r>
          <rPr>
            <b/>
            <sz val="9"/>
            <color indexed="81"/>
            <rFont val="돋움"/>
            <family val="3"/>
            <charset val="129"/>
          </rPr>
          <t>1. T1
2. T2
3. T3
4. T4</t>
        </r>
      </text>
    </comment>
    <comment ref="AI2" authorId="0" shapeId="0">
      <text>
        <r>
          <rPr>
            <b/>
            <sz val="9"/>
            <color indexed="81"/>
            <rFont val="돋움"/>
            <family val="3"/>
            <charset val="129"/>
          </rPr>
          <t>1. N0
2. N1,N2,N3= n+</t>
        </r>
      </text>
    </comment>
    <comment ref="AK2" authorId="1" shapeId="0">
      <text>
        <r>
          <rPr>
            <sz val="9"/>
            <color indexed="81"/>
            <rFont val="Tahoma"/>
            <family val="2"/>
          </rPr>
          <t xml:space="preserve">
1= well differentiated
2= morderately differentiated
3= poorly differentiated
4= undifferentiated / anaplastic
5= T-cell
6= B-cell
7=Null cell
8= NK cell(natural killer cell)
9= differentiated unknown, NOS</t>
        </r>
      </text>
    </comment>
    <comment ref="D17" authorId="1" shapeId="0">
      <text>
        <r>
          <rPr>
            <b/>
            <sz val="9"/>
            <color indexed="81"/>
            <rFont val="돋움"/>
            <family val="3"/>
            <charset val="129"/>
          </rPr>
          <t>환자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전신상태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좋지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치료하지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
상기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</t>
        </r>
        <r>
          <rPr>
            <b/>
            <sz val="9"/>
            <color indexed="81"/>
            <rFont val="Tahoma"/>
            <family val="2"/>
          </rPr>
          <t xml:space="preserve"> triple oral cavity cancer (SCC upper &amp; lower gum, retromoal trigone - triple primary Ca)
</t>
        </r>
        <r>
          <rPr>
            <b/>
            <sz val="9"/>
            <color indexed="81"/>
            <rFont val="돋움"/>
            <family val="3"/>
            <charset val="129"/>
          </rPr>
          <t>수술하기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않으셔서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AE20" authorId="1" shapeId="0">
      <text>
        <r>
          <rPr>
            <b/>
            <sz val="9"/>
            <color indexed="81"/>
            <rFont val="Tahoma"/>
            <family val="2"/>
          </rPr>
          <t>due to bone invasion</t>
        </r>
      </text>
    </comment>
    <comment ref="D21" authorId="1" shapeId="0">
      <text>
        <r>
          <rPr>
            <b/>
            <sz val="9"/>
            <color indexed="81"/>
            <rFont val="Tahoma"/>
            <family val="2"/>
          </rPr>
          <t>pathologic stage : unchkeckable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</rPr>
          <t xml:space="preserve">Recurred lesion
pathologic satge : uncheckable
</t>
        </r>
      </text>
    </comment>
    <comment ref="D27" authorId="1" shapeId="0">
      <text>
        <r>
          <rPr>
            <b/>
            <sz val="9"/>
            <color indexed="81"/>
            <rFont val="돋움"/>
            <family val="3"/>
            <charset val="129"/>
          </rPr>
          <t>외부병원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슬라이드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판독
</t>
        </r>
        <r>
          <rPr>
            <b/>
            <sz val="9"/>
            <color indexed="81"/>
            <rFont val="Tahoma"/>
            <family val="2"/>
          </rPr>
          <t>Pathologic stage : unckeckable</t>
        </r>
      </text>
    </comment>
    <comment ref="D39" authorId="1" shapeId="0">
      <text>
        <r>
          <rPr>
            <b/>
            <sz val="9"/>
            <color indexed="81"/>
            <rFont val="돋움"/>
            <family val="3"/>
            <charset val="129"/>
          </rPr>
          <t>병리기록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R40" authorId="1" shapeId="0">
      <text>
        <r>
          <rPr>
            <b/>
            <sz val="9"/>
            <color indexed="81"/>
            <rFont val="Tahoma"/>
            <family val="2"/>
          </rPr>
          <t>advanced double primary oral cancer
(Rt.lower gum &amp; Lt.tongue)</t>
        </r>
      </text>
    </comment>
    <comment ref="D44" authorId="1" shapeId="0">
      <text>
        <r>
          <rPr>
            <b/>
            <sz val="9"/>
            <color indexed="81"/>
            <rFont val="돋움"/>
            <family val="3"/>
            <charset val="129"/>
          </rPr>
          <t>말기암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
병리정보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없으심
</t>
        </r>
        <r>
          <rPr>
            <b/>
            <sz val="9"/>
            <color indexed="81"/>
            <rFont val="Tahoma"/>
            <family val="2"/>
          </rPr>
          <t>m/Lung(both), LNs(neck,r/o bone)</t>
        </r>
      </text>
    </comment>
    <comment ref="D63" authorId="1" shapeId="0">
      <text>
        <r>
          <rPr>
            <b/>
            <sz val="9"/>
            <color indexed="81"/>
            <rFont val="돋움"/>
            <family val="3"/>
            <charset val="129"/>
          </rPr>
          <t>조직검사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거부
타병원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슬라이드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판독</t>
        </r>
      </text>
    </comment>
    <comment ref="R85" authorId="1" shapeId="0">
      <text>
        <r>
          <rPr>
            <b/>
            <sz val="9"/>
            <color indexed="81"/>
            <rFont val="돋움"/>
            <family val="3"/>
            <charset val="129"/>
          </rPr>
          <t>식도암</t>
        </r>
        <r>
          <rPr>
            <b/>
            <sz val="9"/>
            <color indexed="81"/>
            <rFont val="Tahoma"/>
            <family val="2"/>
          </rPr>
          <t xml:space="preserve">??
</t>
        </r>
      </text>
    </comment>
    <comment ref="D89" authorId="1" shapeId="0">
      <text>
        <r>
          <rPr>
            <b/>
            <sz val="9"/>
            <color indexed="81"/>
            <rFont val="Tahoma"/>
            <family val="2"/>
          </rPr>
          <t>pathologic stage : uncheckable</t>
        </r>
      </text>
    </comment>
    <comment ref="D100" authorId="1" shape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2020년 타원에서 SCC(pT4acN0M0(IVA))진단 후 임파선에 전이 발견되어 본원 내원
</t>
        </r>
      </text>
    </comment>
    <comment ref="D112" authorId="1" shapeId="0">
      <text>
        <r>
          <rPr>
            <b/>
            <sz val="9"/>
            <color indexed="81"/>
            <rFont val="Tahoma"/>
            <family val="2"/>
          </rPr>
          <t>2006-11-06 : Malignant neoplasm of cheek mucosa / OP : 2006-11-21
2010-12-13 : Tongue Cancer / OP : 2011-01-04
2011-10-14 : Benign Neoplasm Of Oral Cavity/ OP : 2011-09-20
/ OP : 2013-07-30 : Malignant neoplasm of cheek mucosa
/ OP : 2016-06-28  : Malignant neoplasm of cheek mucosa
/ OP : 2021-04-22 : Tongue Cancer
2021-04-26 : Malignant neoplasm of anterior two-thirds of tongue, part unspecified</t>
        </r>
      </text>
    </comment>
  </commentList>
</comments>
</file>

<file path=xl/comments5.xml><?xml version="1.0" encoding="utf-8"?>
<comments xmlns="http://schemas.openxmlformats.org/spreadsheetml/2006/main">
  <authors>
    <author>국립암센터</author>
  </authors>
  <commentList>
    <comment ref="B3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1. well
2. moderate
3. poor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ncc</author>
  </authors>
  <commentList>
    <comment ref="C2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병원번호 잘못기재된듯… 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dummy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<sst xmlns="http://schemas.openxmlformats.org/spreadsheetml/2006/main" count="27316" uniqueCount="4385">
  <si>
    <t>병원등록번호</t>
  </si>
  <si>
    <t>성명</t>
  </si>
  <si>
    <t>연령</t>
  </si>
  <si>
    <t>설문일자</t>
  </si>
  <si>
    <t>동의서</t>
  </si>
  <si>
    <t>성별</t>
    <phoneticPr fontId="13" type="noConversion"/>
  </si>
  <si>
    <t>서광석</t>
  </si>
  <si>
    <t>이종태</t>
  </si>
  <si>
    <t>이항구</t>
  </si>
  <si>
    <t>박종근</t>
    <phoneticPr fontId="13" type="noConversion"/>
  </si>
  <si>
    <t>이재헌</t>
    <phoneticPr fontId="41" type="noConversion"/>
  </si>
  <si>
    <t>민지연</t>
    <phoneticPr fontId="41" type="noConversion"/>
  </si>
  <si>
    <t>전상준</t>
    <phoneticPr fontId="41" type="noConversion"/>
  </si>
  <si>
    <t>김정옥</t>
    <phoneticPr fontId="41" type="noConversion"/>
  </si>
  <si>
    <t>김선극</t>
    <phoneticPr fontId="41" type="noConversion"/>
  </si>
  <si>
    <t>최재성</t>
    <phoneticPr fontId="41" type="noConversion"/>
  </si>
  <si>
    <t>최성훈</t>
    <phoneticPr fontId="41" type="noConversion"/>
  </si>
  <si>
    <t>이진숙</t>
    <phoneticPr fontId="41" type="noConversion"/>
  </si>
  <si>
    <t>오창현</t>
    <phoneticPr fontId="41" type="noConversion"/>
  </si>
  <si>
    <t>진료의</t>
    <phoneticPr fontId="41" type="noConversion"/>
  </si>
  <si>
    <t>최성원</t>
    <phoneticPr fontId="41" type="noConversion"/>
  </si>
  <si>
    <t>Vist2(3m)</t>
    <phoneticPr fontId="41" type="noConversion"/>
  </si>
  <si>
    <t>Vist3(6m)</t>
    <phoneticPr fontId="41" type="noConversion"/>
  </si>
  <si>
    <t>Vist4(9m)</t>
    <phoneticPr fontId="41" type="noConversion"/>
  </si>
  <si>
    <t>Visit5(12m)</t>
    <phoneticPr fontId="41" type="noConversion"/>
  </si>
  <si>
    <t>Visit6(24m)</t>
    <phoneticPr fontId="41" type="noConversion"/>
  </si>
  <si>
    <t>김문한</t>
    <phoneticPr fontId="41" type="noConversion"/>
  </si>
  <si>
    <t>박주용</t>
    <phoneticPr fontId="41" type="noConversion"/>
  </si>
  <si>
    <t>민승기</t>
    <phoneticPr fontId="41" type="noConversion"/>
  </si>
  <si>
    <t>Malignant neoplasm of mouth, unspecified</t>
  </si>
  <si>
    <t>김사인</t>
    <phoneticPr fontId="41" type="noConversion"/>
  </si>
  <si>
    <t>한연희</t>
    <phoneticPr fontId="41" type="noConversion"/>
  </si>
  <si>
    <t>박대영</t>
    <phoneticPr fontId="41" type="noConversion"/>
  </si>
  <si>
    <t>나현성</t>
    <phoneticPr fontId="41" type="noConversion"/>
  </si>
  <si>
    <t>장영민</t>
    <phoneticPr fontId="41" type="noConversion"/>
  </si>
  <si>
    <t>안세민</t>
    <phoneticPr fontId="41" type="noConversion"/>
  </si>
  <si>
    <t>민승기</t>
    <phoneticPr fontId="41" type="noConversion"/>
  </si>
  <si>
    <t>Impacted teeth of mandibular third molar Dentigerous cyst</t>
    <phoneticPr fontId="41" type="noConversion"/>
  </si>
  <si>
    <t>유명순</t>
    <phoneticPr fontId="41" type="noConversion"/>
  </si>
  <si>
    <t>윤충선</t>
    <phoneticPr fontId="41" type="noConversion"/>
  </si>
  <si>
    <t>김행자</t>
    <phoneticPr fontId="41" type="noConversion"/>
  </si>
  <si>
    <t>윤석주</t>
    <phoneticPr fontId="41" type="noConversion"/>
  </si>
  <si>
    <t>이유경</t>
    <phoneticPr fontId="41" type="noConversion"/>
  </si>
  <si>
    <t>김정숙</t>
    <phoneticPr fontId="41" type="noConversion"/>
  </si>
  <si>
    <t>성정식</t>
    <phoneticPr fontId="41" type="noConversion"/>
  </si>
  <si>
    <t>이순세</t>
    <phoneticPr fontId="41" type="noConversion"/>
  </si>
  <si>
    <t>최성원</t>
    <phoneticPr fontId="41" type="noConversion"/>
  </si>
  <si>
    <t>이순학</t>
    <phoneticPr fontId="41" type="noConversion"/>
  </si>
  <si>
    <t>김옥자</t>
    <phoneticPr fontId="41" type="noConversion"/>
  </si>
  <si>
    <t>송윤수</t>
    <phoneticPr fontId="41" type="noConversion"/>
  </si>
  <si>
    <t>최성원</t>
    <phoneticPr fontId="41" type="noConversion"/>
  </si>
  <si>
    <t>김연태</t>
    <phoneticPr fontId="41" type="noConversion"/>
  </si>
  <si>
    <t>뚜엉자이텅주아</t>
    <phoneticPr fontId="41" type="noConversion"/>
  </si>
  <si>
    <t>비고</t>
    <phoneticPr fontId="41" type="noConversion"/>
  </si>
  <si>
    <t>특이사항:치매,치아 없음,틀니착용</t>
  </si>
  <si>
    <t>이경화</t>
    <phoneticPr fontId="41" type="noConversion"/>
  </si>
  <si>
    <t>최성원</t>
    <phoneticPr fontId="41" type="noConversion"/>
  </si>
  <si>
    <t>허책</t>
    <phoneticPr fontId="41" type="noConversion"/>
  </si>
  <si>
    <t>윤석준</t>
    <phoneticPr fontId="41" type="noConversion"/>
  </si>
  <si>
    <t>x</t>
    <phoneticPr fontId="41" type="noConversion"/>
  </si>
  <si>
    <t>박명진</t>
    <phoneticPr fontId="41" type="noConversion"/>
  </si>
  <si>
    <t>이종호</t>
    <phoneticPr fontId="41" type="noConversion"/>
  </si>
  <si>
    <t>이영삼</t>
    <phoneticPr fontId="41" type="noConversion"/>
  </si>
  <si>
    <t>권중철</t>
    <phoneticPr fontId="41" type="noConversion"/>
  </si>
  <si>
    <t>최한옥</t>
    <phoneticPr fontId="41" type="noConversion"/>
  </si>
  <si>
    <t>박경숙</t>
    <phoneticPr fontId="41" type="noConversion"/>
  </si>
  <si>
    <t>비동의</t>
    <phoneticPr fontId="41" type="noConversion"/>
  </si>
  <si>
    <t>용길평</t>
    <phoneticPr fontId="41" type="noConversion"/>
  </si>
  <si>
    <t>현관준</t>
  </si>
  <si>
    <t>박영규</t>
    <phoneticPr fontId="41" type="noConversion"/>
  </si>
  <si>
    <t>남궁승혜</t>
  </si>
  <si>
    <t>이인숙</t>
  </si>
  <si>
    <t>조영희</t>
    <phoneticPr fontId="41" type="noConversion"/>
  </si>
  <si>
    <t>-</t>
    <phoneticPr fontId="41" type="noConversion"/>
  </si>
  <si>
    <t>문점이</t>
    <phoneticPr fontId="41" type="noConversion"/>
  </si>
  <si>
    <t>Disease of jaws, unspecified</t>
    <phoneticPr fontId="41" type="noConversion"/>
  </si>
  <si>
    <t>Glossitis</t>
    <phoneticPr fontId="41" type="noConversion"/>
  </si>
  <si>
    <t>-</t>
    <phoneticPr fontId="41" type="noConversion"/>
  </si>
  <si>
    <t>조중환</t>
    <phoneticPr fontId="41" type="noConversion"/>
  </si>
  <si>
    <t>환자군</t>
    <phoneticPr fontId="41" type="noConversion"/>
  </si>
  <si>
    <t>대조군</t>
    <phoneticPr fontId="41" type="noConversion"/>
  </si>
  <si>
    <t>이종호</t>
    <phoneticPr fontId="41" type="noConversion"/>
  </si>
  <si>
    <t>최성원</t>
    <phoneticPr fontId="41" type="noConversion"/>
  </si>
  <si>
    <t>박주용</t>
    <phoneticPr fontId="41" type="noConversion"/>
  </si>
  <si>
    <t>민승기</t>
    <phoneticPr fontId="41" type="noConversion"/>
  </si>
  <si>
    <t>total</t>
    <phoneticPr fontId="41" type="noConversion"/>
  </si>
  <si>
    <t>최광남</t>
    <phoneticPr fontId="41" type="noConversion"/>
  </si>
  <si>
    <t>Malignant neoplasm of border of tongue</t>
    <phoneticPr fontId="41" type="noConversion"/>
  </si>
  <si>
    <t>신영선</t>
    <phoneticPr fontId="41" type="noConversion"/>
  </si>
  <si>
    <t>권순민</t>
    <phoneticPr fontId="41" type="noConversion"/>
  </si>
  <si>
    <t>장선훈</t>
    <phoneticPr fontId="41" type="noConversion"/>
  </si>
  <si>
    <t>O</t>
  </si>
  <si>
    <t>O</t>
    <phoneticPr fontId="41" type="noConversion"/>
  </si>
  <si>
    <t>X</t>
  </si>
  <si>
    <t>이권식</t>
    <phoneticPr fontId="41" type="noConversion"/>
  </si>
  <si>
    <t>20190726-누락</t>
    <phoneticPr fontId="41" type="noConversion"/>
  </si>
  <si>
    <t>조승환</t>
    <phoneticPr fontId="41" type="noConversion"/>
  </si>
  <si>
    <t>손경식</t>
    <phoneticPr fontId="41" type="noConversion"/>
  </si>
  <si>
    <t>문재호</t>
    <phoneticPr fontId="41" type="noConversion"/>
  </si>
  <si>
    <t>Malignant neoplasm of hard palate</t>
    <phoneticPr fontId="41" type="noConversion"/>
  </si>
  <si>
    <t>20181022, 20181105</t>
    <phoneticPr fontId="13" type="noConversion"/>
  </si>
  <si>
    <t>X</t>
    <phoneticPr fontId="41" type="noConversion"/>
  </si>
  <si>
    <t>-</t>
    <phoneticPr fontId="41" type="noConversion"/>
  </si>
  <si>
    <t>Visit1(Baseline)</t>
    <phoneticPr fontId="13" type="noConversion"/>
  </si>
  <si>
    <t>오성균</t>
    <phoneticPr fontId="41" type="noConversion"/>
  </si>
  <si>
    <t>20190809, 20190903</t>
    <phoneticPr fontId="41" type="noConversion"/>
  </si>
  <si>
    <t>Oral Swab 동의</t>
    <phoneticPr fontId="41" type="noConversion"/>
  </si>
  <si>
    <t>박영자</t>
    <phoneticPr fontId="41" type="noConversion"/>
  </si>
  <si>
    <t>천민영</t>
    <phoneticPr fontId="41" type="noConversion"/>
  </si>
  <si>
    <t>이영자</t>
    <phoneticPr fontId="41" type="noConversion"/>
  </si>
  <si>
    <t>20191002, 20191021</t>
    <phoneticPr fontId="41" type="noConversion"/>
  </si>
  <si>
    <t>장영훈</t>
    <phoneticPr fontId="41" type="noConversion"/>
  </si>
  <si>
    <t>홍지원</t>
    <phoneticPr fontId="41" type="noConversion"/>
  </si>
  <si>
    <t>정괴선</t>
    <phoneticPr fontId="41" type="noConversion"/>
  </si>
  <si>
    <t>안형근</t>
    <phoneticPr fontId="41" type="noConversion"/>
  </si>
  <si>
    <t>신우진</t>
    <phoneticPr fontId="41" type="noConversion"/>
  </si>
  <si>
    <t>박근화</t>
    <phoneticPr fontId="41" type="noConversion"/>
  </si>
  <si>
    <t>김태빈</t>
    <phoneticPr fontId="41" type="noConversion"/>
  </si>
  <si>
    <t>20190710(saliva누락)</t>
  </si>
  <si>
    <t>감원상</t>
    <phoneticPr fontId="41" type="noConversion"/>
  </si>
  <si>
    <t>정기용</t>
    <phoneticPr fontId="41" type="noConversion"/>
  </si>
  <si>
    <t>H1310001</t>
  </si>
  <si>
    <t>H1310002</t>
  </si>
  <si>
    <t>H1310003</t>
  </si>
  <si>
    <t>H1310004</t>
  </si>
  <si>
    <t>H1310005</t>
  </si>
  <si>
    <t>H1310006</t>
  </si>
  <si>
    <t>H1310007</t>
  </si>
  <si>
    <t>H1310008</t>
  </si>
  <si>
    <t>H1310009</t>
  </si>
  <si>
    <t>H1310010</t>
  </si>
  <si>
    <t>H1310011</t>
  </si>
  <si>
    <t>H1310012</t>
  </si>
  <si>
    <t>H1310013</t>
  </si>
  <si>
    <t>H1310014</t>
  </si>
  <si>
    <t>H1310015</t>
  </si>
  <si>
    <t>H1310016</t>
  </si>
  <si>
    <t>H1310017</t>
  </si>
  <si>
    <t>H1310018</t>
  </si>
  <si>
    <t>H1310019</t>
  </si>
  <si>
    <t>H1310020</t>
  </si>
  <si>
    <t>H1310021</t>
  </si>
  <si>
    <t>H1310022</t>
  </si>
  <si>
    <t>H1310024</t>
  </si>
  <si>
    <t>H1310025</t>
  </si>
  <si>
    <t>H1310026</t>
  </si>
  <si>
    <t>H1310027</t>
  </si>
  <si>
    <t>H1310028</t>
  </si>
  <si>
    <t>H1310029</t>
  </si>
  <si>
    <t>H1310030</t>
  </si>
  <si>
    <t>H1310031</t>
  </si>
  <si>
    <t>H1310032</t>
  </si>
  <si>
    <t>H1310033</t>
  </si>
  <si>
    <t>H1310034</t>
  </si>
  <si>
    <t>H1310035</t>
  </si>
  <si>
    <t>H1310036</t>
  </si>
  <si>
    <t>H1310037</t>
  </si>
  <si>
    <t>H1310038</t>
  </si>
  <si>
    <t>H1310039</t>
  </si>
  <si>
    <t>H1310040</t>
  </si>
  <si>
    <t>H1310041</t>
  </si>
  <si>
    <t>H1310042</t>
  </si>
  <si>
    <t>H1310043</t>
  </si>
  <si>
    <t>H1310044</t>
  </si>
  <si>
    <t>H1310045</t>
  </si>
  <si>
    <t>H1310046</t>
  </si>
  <si>
    <t>H1310047</t>
  </si>
  <si>
    <t>H1310048</t>
  </si>
  <si>
    <t>H1310049</t>
  </si>
  <si>
    <t>H1310050</t>
  </si>
  <si>
    <t>H1310051</t>
  </si>
  <si>
    <t>H1310052</t>
  </si>
  <si>
    <t>H1310053</t>
  </si>
  <si>
    <t>H1310054</t>
  </si>
  <si>
    <t>H1310055</t>
  </si>
  <si>
    <t>H1310056</t>
  </si>
  <si>
    <t>H1310057</t>
  </si>
  <si>
    <t>H1310058</t>
  </si>
  <si>
    <t>H1310059</t>
  </si>
  <si>
    <t>H1310060</t>
  </si>
  <si>
    <t>H1310061</t>
  </si>
  <si>
    <t>H1310062</t>
  </si>
  <si>
    <t>이문형</t>
    <phoneticPr fontId="41" type="noConversion"/>
  </si>
  <si>
    <t>H1310063</t>
  </si>
  <si>
    <t>이영길</t>
    <phoneticPr fontId="41" type="noConversion"/>
  </si>
  <si>
    <t>Malignant melanoma</t>
    <phoneticPr fontId="41" type="noConversion"/>
  </si>
  <si>
    <t>동의</t>
    <phoneticPr fontId="41" type="noConversion"/>
  </si>
  <si>
    <t>동의철회</t>
    <phoneticPr fontId="41" type="noConversion"/>
  </si>
  <si>
    <t>혈액채취일(혈액1)</t>
    <phoneticPr fontId="13" type="noConversion"/>
  </si>
  <si>
    <t>동의철회</t>
    <phoneticPr fontId="41" type="noConversion"/>
  </si>
  <si>
    <t>O(법정대리인)</t>
    <phoneticPr fontId="41" type="noConversion"/>
  </si>
  <si>
    <t>설문 우뮤</t>
    <phoneticPr fontId="41" type="noConversion"/>
  </si>
  <si>
    <t>O</t>
    <phoneticPr fontId="41" type="noConversion"/>
  </si>
  <si>
    <t>진단명</t>
    <phoneticPr fontId="41" type="noConversion"/>
  </si>
  <si>
    <t>recurrence</t>
  </si>
  <si>
    <t>recurrence date</t>
  </si>
  <si>
    <t>remarks</t>
  </si>
  <si>
    <t>연구등재일(Baseline)</t>
    <phoneticPr fontId="13" type="noConversion"/>
  </si>
  <si>
    <t>censored/drop
(동의철회 외 연구중단)</t>
    <phoneticPr fontId="41" type="noConversion"/>
  </si>
  <si>
    <t>동의서 발송</t>
    <phoneticPr fontId="41" type="noConversion"/>
  </si>
  <si>
    <t>결과지 발송</t>
    <phoneticPr fontId="41" type="noConversion"/>
  </si>
  <si>
    <t>주소</t>
    <phoneticPr fontId="41" type="noConversion"/>
  </si>
  <si>
    <t>H1310064</t>
  </si>
  <si>
    <t>김기호</t>
    <phoneticPr fontId="41" type="noConversion"/>
  </si>
  <si>
    <t>-</t>
    <phoneticPr fontId="41" type="noConversion"/>
  </si>
  <si>
    <t>치료거부</t>
    <phoneticPr fontId="41" type="noConversion"/>
  </si>
  <si>
    <t>H1310065</t>
  </si>
  <si>
    <t>정금녀</t>
    <phoneticPr fontId="41" type="noConversion"/>
  </si>
  <si>
    <t>H1310066</t>
  </si>
  <si>
    <t>길병철</t>
    <phoneticPr fontId="41" type="noConversion"/>
  </si>
  <si>
    <t>거부</t>
    <phoneticPr fontId="41" type="noConversion"/>
  </si>
  <si>
    <t>H1310067</t>
  </si>
  <si>
    <t>조성진</t>
    <phoneticPr fontId="41" type="noConversion"/>
  </si>
  <si>
    <t>전신전이로 인해 FU 불가능</t>
    <phoneticPr fontId="41" type="noConversion"/>
  </si>
  <si>
    <t>A</t>
    <phoneticPr fontId="41" type="noConversion"/>
  </si>
  <si>
    <t>사망(2019-12-29)</t>
    <phoneticPr fontId="41" type="noConversion"/>
  </si>
  <si>
    <t>B</t>
    <phoneticPr fontId="41" type="noConversion"/>
  </si>
  <si>
    <t>수술</t>
    <phoneticPr fontId="41" type="noConversion"/>
  </si>
  <si>
    <t>incisional biopsy</t>
    <phoneticPr fontId="41" type="noConversion"/>
  </si>
  <si>
    <t>Gingiva</t>
    <phoneticPr fontId="41" type="noConversion"/>
  </si>
  <si>
    <t>잇몸</t>
    <phoneticPr fontId="41" type="noConversion"/>
  </si>
  <si>
    <t>lingual</t>
    <phoneticPr fontId="41" type="noConversion"/>
  </si>
  <si>
    <t>혀</t>
    <phoneticPr fontId="41" type="noConversion"/>
  </si>
  <si>
    <t>절개생검(조직검사)</t>
    <phoneticPr fontId="41" type="noConversion"/>
  </si>
  <si>
    <t>침입성 편평세포암종</t>
    <phoneticPr fontId="41" type="noConversion"/>
  </si>
  <si>
    <t>Invasive squamous cell carcinoma</t>
    <phoneticPr fontId="41" type="noConversion"/>
  </si>
  <si>
    <t>사망(2019-12-10)</t>
    <phoneticPr fontId="41" type="noConversion"/>
  </si>
  <si>
    <t>AB</t>
    <phoneticPr fontId="41" type="noConversion"/>
  </si>
  <si>
    <t>H1310068</t>
  </si>
  <si>
    <t>최영자</t>
    <phoneticPr fontId="41" type="noConversion"/>
  </si>
  <si>
    <t>H1310069</t>
  </si>
  <si>
    <t>박덕규</t>
    <phoneticPr fontId="41" type="noConversion"/>
  </si>
  <si>
    <t>이병철</t>
    <phoneticPr fontId="41" type="noConversion"/>
  </si>
  <si>
    <t>H1310071</t>
  </si>
  <si>
    <t>김진완</t>
    <phoneticPr fontId="41" type="noConversion"/>
  </si>
  <si>
    <t>Malignant neoplasm of gum, unspecified</t>
  </si>
  <si>
    <t>-</t>
    <phoneticPr fontId="41" type="noConversion"/>
  </si>
  <si>
    <t>H1310072</t>
  </si>
  <si>
    <t>백주현</t>
    <phoneticPr fontId="41" type="noConversion"/>
  </si>
  <si>
    <t>H1310073</t>
  </si>
  <si>
    <t>배성호</t>
    <phoneticPr fontId="41" type="noConversion"/>
  </si>
  <si>
    <t>N0</t>
    <phoneticPr fontId="41" type="noConversion"/>
  </si>
  <si>
    <t>4a</t>
    <phoneticPr fontId="41" type="noConversion"/>
  </si>
  <si>
    <t>recur로 enrolled</t>
    <phoneticPr fontId="41" type="noConversion"/>
  </si>
  <si>
    <t>H1310074</t>
  </si>
  <si>
    <t>김점순</t>
    <phoneticPr fontId="41" type="noConversion"/>
  </si>
  <si>
    <t>meta</t>
    <phoneticPr fontId="41" type="noConversion"/>
  </si>
  <si>
    <t>pT4aN0</t>
    <phoneticPr fontId="41" type="noConversion"/>
  </si>
  <si>
    <t>Low grade mucoepidermoid carcinoma</t>
    <phoneticPr fontId="41" type="noConversion"/>
  </si>
  <si>
    <t>치료 거부</t>
    <phoneticPr fontId="41" type="noConversion"/>
  </si>
  <si>
    <t>2019-08-01 osteosarcoma NOS (C40.-, C41.-)</t>
    <phoneticPr fontId="41" type="noConversion"/>
  </si>
  <si>
    <t>H1320001</t>
    <phoneticPr fontId="41" type="noConversion"/>
  </si>
  <si>
    <t>H1320002</t>
  </si>
  <si>
    <t>H1320003</t>
  </si>
  <si>
    <t>H1320004</t>
  </si>
  <si>
    <t>H1320005</t>
  </si>
  <si>
    <t>H1320006</t>
  </si>
  <si>
    <t>H1320007</t>
  </si>
  <si>
    <t>H1320008</t>
  </si>
  <si>
    <t>H1320009</t>
  </si>
  <si>
    <t>H1320010</t>
  </si>
  <si>
    <t>H1310075</t>
  </si>
  <si>
    <t>이영봉</t>
    <phoneticPr fontId="41" type="noConversion"/>
  </si>
  <si>
    <t>치료 계획 없음</t>
    <phoneticPr fontId="41" type="noConversion"/>
  </si>
  <si>
    <t>2018-10-05 Alveolar Ridge Cancer</t>
    <phoneticPr fontId="41" type="noConversion"/>
  </si>
  <si>
    <t>4b</t>
    <phoneticPr fontId="41" type="noConversion"/>
  </si>
  <si>
    <t>H1310076</t>
  </si>
  <si>
    <t>이석정</t>
    <phoneticPr fontId="41" type="noConversion"/>
  </si>
  <si>
    <t>X</t>
    <phoneticPr fontId="41" type="noConversion"/>
  </si>
  <si>
    <t>M</t>
  </si>
  <si>
    <t>F</t>
  </si>
  <si>
    <t>N+</t>
  </si>
  <si>
    <t>education</t>
  </si>
  <si>
    <t>religion</t>
  </si>
  <si>
    <t>tumor depth (mm)</t>
  </si>
  <si>
    <t>resection margin(C&lt;0.5&lt;S)</t>
  </si>
  <si>
    <t>perineural invasion</t>
  </si>
  <si>
    <t>ECS</t>
  </si>
  <si>
    <t>angiolymphatic invasion</t>
  </si>
  <si>
    <t>bone invasion</t>
  </si>
  <si>
    <t>HPV</t>
  </si>
  <si>
    <t>differentiation</t>
  </si>
  <si>
    <t>smoking</t>
  </si>
  <si>
    <t>smoking ea/day</t>
  </si>
  <si>
    <t xml:space="preserve">smoking period </t>
  </si>
  <si>
    <t>drinking</t>
  </si>
  <si>
    <t>drinking bottle/event</t>
  </si>
  <si>
    <t>drinking event/month</t>
  </si>
  <si>
    <t xml:space="preserve">drinking period </t>
  </si>
  <si>
    <t>delayed 2nd primary</t>
  </si>
  <si>
    <t>concurrent 2nd primary</t>
  </si>
  <si>
    <t>death date</t>
  </si>
  <si>
    <t>변수명</t>
  </si>
  <si>
    <t>name</t>
  </si>
  <si>
    <t>sex</t>
  </si>
  <si>
    <t>age</t>
  </si>
  <si>
    <t>birth</t>
  </si>
  <si>
    <t>ABO</t>
  </si>
  <si>
    <t>Dx</t>
  </si>
  <si>
    <t>OP date</t>
  </si>
  <si>
    <t>treatment</t>
  </si>
  <si>
    <t>patho. stage</t>
  </si>
  <si>
    <t>Tstage</t>
  </si>
  <si>
    <t>T 기(단계)</t>
  </si>
  <si>
    <t>Nstage</t>
  </si>
  <si>
    <t>Nstage-0,1,2,3 0(N0)1(N1)2(N2b)3(N2C)4(N3)</t>
  </si>
  <si>
    <t>Nstage-node</t>
  </si>
  <si>
    <t>Stage</t>
  </si>
  <si>
    <t>종양깊이</t>
  </si>
  <si>
    <t>절제면</t>
  </si>
  <si>
    <t>신경 주위 침범</t>
  </si>
  <si>
    <t>피막밖의 스프레드</t>
  </si>
  <si>
    <t>림프구 침범</t>
  </si>
  <si>
    <t>뼈 침범</t>
  </si>
  <si>
    <t>HPV 감염 여부</t>
  </si>
  <si>
    <t>흡연기간</t>
  </si>
  <si>
    <t>1달에 몇회</t>
  </si>
  <si>
    <t>음주기간</t>
  </si>
  <si>
    <t>원래 암 완치 후 같은 위치 외에 암 발병</t>
  </si>
  <si>
    <t>동시에 암발병</t>
  </si>
  <si>
    <t>재발 날짜</t>
  </si>
  <si>
    <t>사망일</t>
  </si>
  <si>
    <t>2차 수술 날짜 등 재발 정보</t>
  </si>
  <si>
    <t>name</t>
    <phoneticPr fontId="13" type="noConversion"/>
  </si>
  <si>
    <t>sex</t>
    <phoneticPr fontId="13" type="noConversion"/>
  </si>
  <si>
    <t>age</t>
    <phoneticPr fontId="13" type="noConversion"/>
  </si>
  <si>
    <t>birth</t>
    <phoneticPr fontId="13" type="noConversion"/>
  </si>
  <si>
    <t>ABO</t>
    <phoneticPr fontId="13" type="noConversion"/>
  </si>
  <si>
    <t>education</t>
    <phoneticPr fontId="13" type="noConversion"/>
  </si>
  <si>
    <t>religion</t>
    <phoneticPr fontId="13" type="noConversion"/>
  </si>
  <si>
    <t>Dx</t>
    <phoneticPr fontId="13" type="noConversion"/>
  </si>
  <si>
    <t>diagnosis date</t>
    <phoneticPr fontId="13" type="noConversion"/>
  </si>
  <si>
    <t>treatment</t>
    <phoneticPr fontId="13" type="noConversion"/>
  </si>
  <si>
    <t>Tstage</t>
    <phoneticPr fontId="13" type="noConversion"/>
  </si>
  <si>
    <t>Nstage</t>
    <phoneticPr fontId="13" type="noConversion"/>
  </si>
  <si>
    <t>Nstage-node</t>
    <phoneticPr fontId="13" type="noConversion"/>
  </si>
  <si>
    <t>HPV</t>
    <phoneticPr fontId="13" type="noConversion"/>
  </si>
  <si>
    <t>smoking</t>
    <phoneticPr fontId="13" type="noConversion"/>
  </si>
  <si>
    <t>smoking ea/day</t>
    <phoneticPr fontId="13" type="noConversion"/>
  </si>
  <si>
    <t>drinking</t>
    <phoneticPr fontId="13" type="noConversion"/>
  </si>
  <si>
    <t>drinking bottle/event</t>
    <phoneticPr fontId="13" type="noConversion"/>
  </si>
  <si>
    <t>drinking event/month</t>
    <phoneticPr fontId="13" type="noConversion"/>
  </si>
  <si>
    <t>concurrent 2nd primary</t>
    <phoneticPr fontId="13" type="noConversion"/>
  </si>
  <si>
    <t>death date</t>
    <phoneticPr fontId="13" type="noConversion"/>
  </si>
  <si>
    <t>remarks</t>
    <phoneticPr fontId="13" type="noConversion"/>
  </si>
  <si>
    <t>M</t>
    <phoneticPr fontId="13" type="noConversion"/>
  </si>
  <si>
    <t>비고</t>
    <phoneticPr fontId="41" type="noConversion"/>
  </si>
  <si>
    <t>기타질병</t>
    <phoneticPr fontId="41" type="noConversion"/>
  </si>
  <si>
    <t>분류</t>
    <phoneticPr fontId="41" type="noConversion"/>
  </si>
  <si>
    <t>pT4N0</t>
    <phoneticPr fontId="41" type="noConversion"/>
  </si>
  <si>
    <t>N</t>
    <phoneticPr fontId="41" type="noConversion"/>
  </si>
  <si>
    <t>Tongue</t>
    <phoneticPr fontId="41" type="noConversion"/>
  </si>
  <si>
    <t>Y</t>
    <phoneticPr fontId="41" type="noConversion"/>
  </si>
  <si>
    <t>N2b</t>
    <phoneticPr fontId="41" type="noConversion"/>
  </si>
  <si>
    <t>흡연력</t>
    <phoneticPr fontId="41" type="noConversion"/>
  </si>
  <si>
    <t>고졸</t>
    <phoneticPr fontId="41" type="noConversion"/>
  </si>
  <si>
    <t>불교</t>
    <phoneticPr fontId="41" type="noConversion"/>
  </si>
  <si>
    <t>대졸</t>
    <phoneticPr fontId="41" type="noConversion"/>
  </si>
  <si>
    <t>무교</t>
    <phoneticPr fontId="41" type="noConversion"/>
  </si>
  <si>
    <t>Buccal cheek</t>
    <phoneticPr fontId="41" type="noConversion"/>
  </si>
  <si>
    <t>Y</t>
    <phoneticPr fontId="41" type="noConversion"/>
  </si>
  <si>
    <t>Nx</t>
    <phoneticPr fontId="41" type="noConversion"/>
  </si>
  <si>
    <t>기독교</t>
    <phoneticPr fontId="41" type="noConversion"/>
  </si>
  <si>
    <t>Tonsil</t>
    <phoneticPr fontId="41" type="noConversion"/>
  </si>
  <si>
    <t>불교</t>
    <phoneticPr fontId="41" type="noConversion"/>
  </si>
  <si>
    <t>Mandible</t>
    <phoneticPr fontId="41" type="noConversion"/>
  </si>
  <si>
    <t>-</t>
    <phoneticPr fontId="41" type="noConversion"/>
  </si>
  <si>
    <t>Glossitis -&gt; Tongue Cancer(2019.12.03)</t>
    <phoneticPr fontId="41" type="noConversion"/>
  </si>
  <si>
    <t>비동의 중단</t>
    <phoneticPr fontId="41" type="noConversion"/>
  </si>
  <si>
    <t>-</t>
    <phoneticPr fontId="41" type="noConversion"/>
  </si>
  <si>
    <t>-</t>
    <phoneticPr fontId="41" type="noConversion"/>
  </si>
  <si>
    <t>시행 불가능</t>
    <phoneticPr fontId="41" type="noConversion"/>
  </si>
  <si>
    <t>H1310077</t>
  </si>
  <si>
    <t>김봉현</t>
    <phoneticPr fontId="41" type="noConversion"/>
  </si>
  <si>
    <t>간단</t>
    <phoneticPr fontId="41" type="noConversion"/>
  </si>
  <si>
    <t>회수 필요</t>
    <phoneticPr fontId="41" type="noConversion"/>
  </si>
  <si>
    <t>안드림</t>
    <phoneticPr fontId="41" type="noConversion"/>
  </si>
  <si>
    <t>안드림</t>
    <phoneticPr fontId="41" type="noConversion"/>
  </si>
  <si>
    <t>시행 불가능</t>
    <phoneticPr fontId="41" type="noConversion"/>
  </si>
  <si>
    <t>FFQ</t>
    <phoneticPr fontId="41" type="noConversion"/>
  </si>
  <si>
    <t>H1310070</t>
    <phoneticPr fontId="41" type="noConversion"/>
  </si>
  <si>
    <t>total</t>
    <phoneticPr fontId="41" type="noConversion"/>
  </si>
  <si>
    <t>H1310078</t>
  </si>
  <si>
    <t>이숙희</t>
    <phoneticPr fontId="41" type="noConversion"/>
  </si>
  <si>
    <t>이상훈</t>
    <phoneticPr fontId="41" type="noConversion"/>
  </si>
  <si>
    <t>F</t>
    <phoneticPr fontId="41" type="noConversion"/>
  </si>
  <si>
    <t>H1310079</t>
  </si>
  <si>
    <t>정기화</t>
    <phoneticPr fontId="41" type="noConversion"/>
  </si>
  <si>
    <t>maxilla</t>
    <phoneticPr fontId="41" type="noConversion"/>
  </si>
  <si>
    <t>N+</t>
    <phoneticPr fontId="41" type="noConversion"/>
  </si>
  <si>
    <t>recur</t>
    <phoneticPr fontId="41" type="noConversion"/>
  </si>
  <si>
    <t>H1310080</t>
  </si>
  <si>
    <t>선동업</t>
    <phoneticPr fontId="41" type="noConversion"/>
  </si>
  <si>
    <t>Malignant neoplasm of mouth, unspecified</t>
  </si>
  <si>
    <t>O</t>
    <phoneticPr fontId="41" type="noConversion"/>
  </si>
  <si>
    <t>H1310081</t>
  </si>
  <si>
    <t>윤금양</t>
    <phoneticPr fontId="41" type="noConversion"/>
  </si>
  <si>
    <t>이상훈</t>
    <phoneticPr fontId="41" type="noConversion"/>
  </si>
  <si>
    <t>황정하</t>
    <phoneticPr fontId="41" type="noConversion"/>
  </si>
  <si>
    <t>H1310082</t>
  </si>
  <si>
    <t>H1310083</t>
  </si>
  <si>
    <t>H1310084</t>
  </si>
  <si>
    <t>신현민</t>
    <phoneticPr fontId="41" type="noConversion"/>
  </si>
  <si>
    <t>중졸</t>
    <phoneticPr fontId="41" type="noConversion"/>
  </si>
  <si>
    <t>4a</t>
    <phoneticPr fontId="41" type="noConversion"/>
  </si>
  <si>
    <t>H1310085</t>
  </si>
  <si>
    <t>김영호</t>
    <phoneticPr fontId="41" type="noConversion"/>
  </si>
  <si>
    <t>M</t>
    <phoneticPr fontId="41" type="noConversion"/>
  </si>
  <si>
    <t>B</t>
    <phoneticPr fontId="41" type="noConversion"/>
  </si>
  <si>
    <t>H1310086</t>
  </si>
  <si>
    <t>신동호</t>
    <phoneticPr fontId="41" type="noConversion"/>
  </si>
  <si>
    <t>N+</t>
    <phoneticPr fontId="41" type="noConversion"/>
  </si>
  <si>
    <t>H1310087</t>
  </si>
  <si>
    <t>최병규</t>
    <phoneticPr fontId="41" type="noConversion"/>
  </si>
  <si>
    <t>Buccal Mucosa Cancer(2012.07.20)</t>
    <phoneticPr fontId="41" type="noConversion"/>
  </si>
  <si>
    <t>H1310088</t>
  </si>
  <si>
    <t>박한규</t>
    <phoneticPr fontId="41" type="noConversion"/>
  </si>
  <si>
    <t>.</t>
    <phoneticPr fontId="41" type="noConversion"/>
  </si>
  <si>
    <t>c2N1M0</t>
    <phoneticPr fontId="41" type="noConversion"/>
  </si>
  <si>
    <t>N1</t>
    <phoneticPr fontId="41" type="noConversion"/>
  </si>
  <si>
    <t>N</t>
    <phoneticPr fontId="41" type="noConversion"/>
  </si>
  <si>
    <t>Soft tissue tumour, benign(2019.05.24)</t>
    <phoneticPr fontId="41" type="noConversion"/>
  </si>
  <si>
    <t>N3b</t>
    <phoneticPr fontId="41" type="noConversion"/>
  </si>
  <si>
    <t>Hypertrophic scar(2019.04.30), Monoplegia of upper limb(2019.05.07)</t>
    <phoneticPr fontId="41" type="noConversion"/>
  </si>
  <si>
    <t>Lower gum</t>
    <phoneticPr fontId="41" type="noConversion"/>
  </si>
  <si>
    <t>Delirium(2019.06.14)</t>
    <phoneticPr fontId="41" type="noConversion"/>
  </si>
  <si>
    <t>Chronic kidney disease, stage 3(2019.04.23)</t>
    <phoneticPr fontId="41" type="noConversion"/>
  </si>
  <si>
    <t>비동의, recur</t>
    <phoneticPr fontId="41" type="noConversion"/>
  </si>
  <si>
    <t>가톨릭</t>
    <phoneticPr fontId="41" type="noConversion"/>
  </si>
  <si>
    <t>Maxillary Canceer(2019.05.13)</t>
    <phoneticPr fontId="41" type="noConversion"/>
  </si>
  <si>
    <t>Alveolar Ridge Cancer(2016.02.12)</t>
    <phoneticPr fontId="41" type="noConversion"/>
  </si>
  <si>
    <t>Malignant neoplasm of breast unspecified, right(2013.03.15)</t>
    <phoneticPr fontId="41" type="noConversion"/>
  </si>
  <si>
    <t>타병원에서 tongue excision SCC(2018.06)</t>
    <phoneticPr fontId="41" type="noConversion"/>
  </si>
  <si>
    <t>Lt. marginal mandibulectomy 시행(2019.08.02)</t>
    <phoneticPr fontId="41" type="noConversion"/>
  </si>
  <si>
    <t>Monoplegia of upper limb(2020.03.27)</t>
    <phoneticPr fontId="41" type="noConversion"/>
  </si>
  <si>
    <t>Alzheimer's disease, unspecified(2019.10.15)</t>
    <phoneticPr fontId="41" type="noConversion"/>
  </si>
  <si>
    <t xml:space="preserve">Chronic obstructive lung disease NOS, moderate(2019.11.13)
</t>
    <phoneticPr fontId="41" type="noConversion"/>
  </si>
  <si>
    <t>Dyslipidemia(2019.10.10)</t>
    <phoneticPr fontId="41" type="noConversion"/>
  </si>
  <si>
    <t>Dysphagia(2019.11.18)</t>
    <phoneticPr fontId="41" type="noConversion"/>
  </si>
  <si>
    <t>Dyslipidemia(2019.10.30)</t>
    <phoneticPr fontId="41" type="noConversion"/>
  </si>
  <si>
    <t>초졸이하</t>
    <phoneticPr fontId="41" type="noConversion"/>
  </si>
  <si>
    <t>LFT Abnormality(2020.01.21), Dysphagia(2020.01.29), GB Polyp(2020.02.11)</t>
    <phoneticPr fontId="41" type="noConversion"/>
  </si>
  <si>
    <t>구강암 4기 진단(2019.09), 항암치료 후 2020.02 수술</t>
    <phoneticPr fontId="41" type="noConversion"/>
  </si>
  <si>
    <t>recur</t>
    <phoneticPr fontId="41" type="noConversion"/>
  </si>
  <si>
    <t>Dysphagia(2020.03.25)</t>
    <phoneticPr fontId="41" type="noConversion"/>
  </si>
  <si>
    <t>Acute Urinary Retension(2020.03.17), Dysphagia(2020.04.01)</t>
    <phoneticPr fontId="41" type="noConversion"/>
  </si>
  <si>
    <t>대학원이상</t>
    <phoneticPr fontId="41" type="noConversion"/>
  </si>
  <si>
    <t>Other pneumonia(2020.04.29), Burning Tongue(2020.05.28)</t>
    <phoneticPr fontId="41" type="noConversion"/>
  </si>
  <si>
    <t>Arteiosclerosis(2020.05.22)</t>
    <phoneticPr fontId="41" type="noConversion"/>
  </si>
  <si>
    <t>Ovarian Cancer(2016.03.24)</t>
    <phoneticPr fontId="41" type="noConversion"/>
  </si>
  <si>
    <t>Breast Cancer(2018.06)</t>
    <phoneticPr fontId="41" type="noConversion"/>
  </si>
  <si>
    <t>Oral Leukoplakia(2009.01.14)</t>
    <phoneticPr fontId="41" type="noConversion"/>
  </si>
  <si>
    <t>pT3N0</t>
    <phoneticPr fontId="41" type="noConversion"/>
  </si>
  <si>
    <t>H1310089</t>
  </si>
  <si>
    <t>하재필</t>
    <phoneticPr fontId="41" type="noConversion"/>
  </si>
  <si>
    <t>F</t>
    <phoneticPr fontId="41" type="noConversion"/>
  </si>
  <si>
    <t>H1310090</t>
  </si>
  <si>
    <t>H1310091</t>
  </si>
  <si>
    <t>김유리</t>
    <phoneticPr fontId="41" type="noConversion"/>
  </si>
  <si>
    <t>강윤희</t>
    <phoneticPr fontId="41" type="noConversion"/>
  </si>
  <si>
    <t>항암</t>
    <phoneticPr fontId="41" type="noConversion"/>
  </si>
  <si>
    <t>이성태</t>
    <phoneticPr fontId="41" type="noConversion"/>
  </si>
  <si>
    <t>H1310092</t>
  </si>
  <si>
    <t>H1310093</t>
  </si>
  <si>
    <t>이다미</t>
    <phoneticPr fontId="41" type="noConversion"/>
  </si>
  <si>
    <t>F</t>
    <phoneticPr fontId="41" type="noConversion"/>
  </si>
  <si>
    <t>H1310094</t>
  </si>
  <si>
    <t>B</t>
    <phoneticPr fontId="41" type="noConversion"/>
  </si>
  <si>
    <t xml:space="preserve">20200508, 20200805 </t>
    <phoneticPr fontId="41" type="noConversion"/>
  </si>
  <si>
    <t>H1310095</t>
  </si>
  <si>
    <t>김정순</t>
    <phoneticPr fontId="41" type="noConversion"/>
  </si>
  <si>
    <t>수술,방사선</t>
    <phoneticPr fontId="41" type="noConversion"/>
  </si>
  <si>
    <t>H1310096</t>
  </si>
  <si>
    <t>성홍우</t>
    <phoneticPr fontId="41" type="noConversion"/>
  </si>
  <si>
    <t>최종섭</t>
    <phoneticPr fontId="41" type="noConversion"/>
  </si>
  <si>
    <t>H1310097</t>
  </si>
  <si>
    <t>M</t>
    <phoneticPr fontId="41" type="noConversion"/>
  </si>
  <si>
    <t>H1310098</t>
  </si>
  <si>
    <t>이동범</t>
    <phoneticPr fontId="41" type="noConversion"/>
  </si>
  <si>
    <t>H1310099</t>
  </si>
  <si>
    <t>김영우</t>
    <phoneticPr fontId="41" type="noConversion"/>
  </si>
  <si>
    <t>H1310100</t>
  </si>
  <si>
    <t>H1310101</t>
  </si>
  <si>
    <t>정영순</t>
    <phoneticPr fontId="41" type="noConversion"/>
  </si>
  <si>
    <t>김승기</t>
    <phoneticPr fontId="41" type="noConversion"/>
  </si>
  <si>
    <t>20200514, 20200814</t>
    <phoneticPr fontId="41" type="noConversion"/>
  </si>
  <si>
    <r>
      <t>20200622, 2020062</t>
    </r>
    <r>
      <rPr>
        <sz val="11"/>
        <color theme="1"/>
        <rFont val="맑은 고딕"/>
        <family val="3"/>
        <charset val="129"/>
        <scheme val="minor"/>
      </rPr>
      <t>7</t>
    </r>
    <phoneticPr fontId="41" type="noConversion"/>
  </si>
  <si>
    <t>H1310102</t>
  </si>
  <si>
    <t>홍승한</t>
    <phoneticPr fontId="41" type="noConversion"/>
  </si>
  <si>
    <t>H1310103</t>
  </si>
  <si>
    <t>주점숙</t>
    <phoneticPr fontId="41" type="noConversion"/>
  </si>
  <si>
    <t>X</t>
    <phoneticPr fontId="13" type="noConversion"/>
  </si>
  <si>
    <t>Visit1(Baseline)</t>
    <phoneticPr fontId="41" type="noConversion"/>
  </si>
  <si>
    <t>saliva</t>
    <phoneticPr fontId="41" type="noConversion"/>
  </si>
  <si>
    <t>Neck Dissection(Unilateral), Selective(타수술병행) 2020.06.04</t>
    <phoneticPr fontId="41" type="noConversion"/>
  </si>
  <si>
    <t>H1310104</t>
  </si>
  <si>
    <t>H1320011</t>
    <phoneticPr fontId="41" type="noConversion"/>
  </si>
  <si>
    <t>김현오</t>
    <phoneticPr fontId="41" type="noConversion"/>
  </si>
  <si>
    <t>2020.10.8 다른부위 재발되어 재수술</t>
    <phoneticPr fontId="41" type="noConversion"/>
  </si>
  <si>
    <t>H1310105</t>
  </si>
  <si>
    <t>박하윤</t>
    <phoneticPr fontId="41" type="noConversion"/>
  </si>
  <si>
    <t>20200423/20200721</t>
    <phoneticPr fontId="41" type="noConversion"/>
  </si>
  <si>
    <t>-</t>
    <phoneticPr fontId="41" type="noConversion"/>
  </si>
  <si>
    <t>H1310106</t>
  </si>
  <si>
    <t>박창홍</t>
    <phoneticPr fontId="41" type="noConversion"/>
  </si>
  <si>
    <t>H1310107</t>
  </si>
  <si>
    <t>박찬호</t>
    <phoneticPr fontId="41" type="noConversion"/>
  </si>
  <si>
    <t>cT4N2bMx</t>
  </si>
  <si>
    <t>설문지</t>
  </si>
  <si>
    <t>거부</t>
    <phoneticPr fontId="41" type="noConversion"/>
  </si>
  <si>
    <t>-</t>
    <phoneticPr fontId="41" type="noConversion"/>
  </si>
  <si>
    <t>20190321(os누락)</t>
    <phoneticPr fontId="41" type="noConversion"/>
  </si>
  <si>
    <t>20190723(os누락)</t>
    <phoneticPr fontId="41" type="noConversion"/>
  </si>
  <si>
    <t>20191210(swab-누락/saliva-saline)</t>
  </si>
  <si>
    <r>
      <t>20200519(</t>
    </r>
    <r>
      <rPr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>s누락)</t>
    </r>
    <phoneticPr fontId="41" type="noConversion"/>
  </si>
  <si>
    <t>전원 예정</t>
    <phoneticPr fontId="41" type="noConversion"/>
  </si>
  <si>
    <t>20200226(소량)</t>
    <phoneticPr fontId="41" type="noConversion"/>
  </si>
  <si>
    <t>다른부위재발/전원 예정</t>
    <phoneticPr fontId="41" type="noConversion"/>
  </si>
  <si>
    <t>20190809(saliva 소량)</t>
    <phoneticPr fontId="41" type="noConversion"/>
  </si>
  <si>
    <t>20190705(os누락)</t>
  </si>
  <si>
    <t>20200130누락</t>
    <phoneticPr fontId="41" type="noConversion"/>
  </si>
  <si>
    <t>20200814누락/20200915누락</t>
    <phoneticPr fontId="41" type="noConversion"/>
  </si>
  <si>
    <t>20201015누락(내원안하심)</t>
    <phoneticPr fontId="41" type="noConversion"/>
  </si>
  <si>
    <t>연구철회 중단</t>
    <phoneticPr fontId="41" type="noConversion"/>
  </si>
  <si>
    <t>사망 중단</t>
    <phoneticPr fontId="41" type="noConversion"/>
  </si>
  <si>
    <t>tongue cancer 발생 중단</t>
    <phoneticPr fontId="41" type="noConversion"/>
  </si>
  <si>
    <t>기타(유교)</t>
    <phoneticPr fontId="41" type="noConversion"/>
  </si>
  <si>
    <t>H1310108</t>
  </si>
  <si>
    <t>김용준</t>
    <phoneticPr fontId="41" type="noConversion"/>
  </si>
  <si>
    <t>문중모</t>
    <phoneticPr fontId="41" type="noConversion"/>
  </si>
  <si>
    <t>H1310109</t>
  </si>
  <si>
    <t>회수 필요</t>
  </si>
  <si>
    <t>연락처</t>
  </si>
  <si>
    <t>010-8619-6955</t>
  </si>
  <si>
    <t>박승화</t>
    <phoneticPr fontId="41" type="noConversion"/>
  </si>
  <si>
    <t>H1310111</t>
  </si>
  <si>
    <t>H1310112</t>
  </si>
  <si>
    <t>H1310113</t>
  </si>
  <si>
    <t>H1310114</t>
  </si>
  <si>
    <t>H1310115</t>
  </si>
  <si>
    <t>H1310116</t>
  </si>
  <si>
    <t>윤다영</t>
    <phoneticPr fontId="41" type="noConversion"/>
  </si>
  <si>
    <t>floor of mouth</t>
  </si>
  <si>
    <t>당일수령</t>
    <phoneticPr fontId="41" type="noConversion"/>
  </si>
  <si>
    <t>임판례</t>
    <phoneticPr fontId="41" type="noConversion"/>
  </si>
  <si>
    <t>20201210(앞부분만)</t>
    <phoneticPr fontId="41" type="noConversion"/>
  </si>
  <si>
    <t>blood 동의</t>
    <phoneticPr fontId="13" type="noConversion"/>
  </si>
  <si>
    <t>사망(2020-09-10)</t>
    <phoneticPr fontId="41" type="noConversion"/>
  </si>
  <si>
    <t>O</t>
    <phoneticPr fontId="41" type="noConversion"/>
  </si>
  <si>
    <t>연구등재일</t>
    <phoneticPr fontId="41" type="noConversion"/>
  </si>
  <si>
    <t>saliva 동의</t>
    <phoneticPr fontId="41" type="noConversion"/>
  </si>
  <si>
    <t>Blood 동의</t>
    <phoneticPr fontId="13" type="noConversion"/>
  </si>
  <si>
    <t>안드림</t>
  </si>
  <si>
    <t>거부</t>
  </si>
  <si>
    <t>시행 불가능</t>
  </si>
  <si>
    <t>O</t>
    <phoneticPr fontId="41" type="noConversion"/>
  </si>
  <si>
    <t>20201211(앞부분만)</t>
    <phoneticPr fontId="41" type="noConversion"/>
  </si>
  <si>
    <t>소재교(소재연)</t>
    <phoneticPr fontId="41" type="noConversion"/>
  </si>
  <si>
    <t>인체유래물 보존기간</t>
  </si>
  <si>
    <t>보존기간 내 2차적 사용을 위한 제공 여부</t>
  </si>
  <si>
    <t>개인식별정보 포함 여부</t>
  </si>
  <si>
    <t>영구</t>
    <phoneticPr fontId="41" type="noConversion"/>
  </si>
  <si>
    <t>영구</t>
    <phoneticPr fontId="41" type="noConversion"/>
  </si>
  <si>
    <t>1, 2</t>
    <phoneticPr fontId="41" type="noConversion"/>
  </si>
  <si>
    <t>영구</t>
    <phoneticPr fontId="41" type="noConversion"/>
  </si>
  <si>
    <r>
      <t>1</t>
    </r>
    <r>
      <rPr>
        <sz val="11"/>
        <color theme="1"/>
        <rFont val="맑은 고딕"/>
        <family val="3"/>
        <charset val="129"/>
        <scheme val="minor"/>
      </rPr>
      <t>, 2</t>
    </r>
    <phoneticPr fontId="41" type="noConversion"/>
  </si>
  <si>
    <t>영구</t>
    <phoneticPr fontId="41" type="noConversion"/>
  </si>
  <si>
    <r>
      <t>1</t>
    </r>
    <r>
      <rPr>
        <sz val="11"/>
        <color theme="1"/>
        <rFont val="맑은 고딕"/>
        <family val="3"/>
        <charset val="129"/>
        <scheme val="minor"/>
      </rPr>
      <t>, 2</t>
    </r>
    <phoneticPr fontId="41" type="noConversion"/>
  </si>
  <si>
    <t>영구</t>
    <phoneticPr fontId="41" type="noConversion"/>
  </si>
  <si>
    <r>
      <t>1</t>
    </r>
    <r>
      <rPr>
        <sz val="11"/>
        <color theme="1"/>
        <rFont val="맑은 고딕"/>
        <family val="3"/>
        <charset val="129"/>
        <scheme val="minor"/>
      </rPr>
      <t>, 2</t>
    </r>
    <phoneticPr fontId="41" type="noConversion"/>
  </si>
  <si>
    <t>1, 2</t>
    <phoneticPr fontId="41" type="noConversion"/>
  </si>
  <si>
    <t>영구</t>
    <phoneticPr fontId="41" type="noConversion"/>
  </si>
  <si>
    <r>
      <t>1</t>
    </r>
    <r>
      <rPr>
        <sz val="11"/>
        <color theme="1"/>
        <rFont val="맑은 고딕"/>
        <family val="3"/>
        <charset val="129"/>
        <scheme val="minor"/>
      </rPr>
      <t>, 2</t>
    </r>
    <phoneticPr fontId="41" type="noConversion"/>
  </si>
  <si>
    <t>영구</t>
    <phoneticPr fontId="41" type="noConversion"/>
  </si>
  <si>
    <t>영구</t>
    <phoneticPr fontId="41" type="noConversion"/>
  </si>
  <si>
    <t>영구</t>
    <phoneticPr fontId="41" type="noConversion"/>
  </si>
  <si>
    <t>영구</t>
    <phoneticPr fontId="41" type="noConversion"/>
  </si>
  <si>
    <t>손득춘</t>
    <phoneticPr fontId="41" type="noConversion"/>
  </si>
  <si>
    <t>영구</t>
    <phoneticPr fontId="41" type="noConversion"/>
  </si>
  <si>
    <t>영구</t>
    <phoneticPr fontId="41" type="noConversion"/>
  </si>
  <si>
    <r>
      <t>1</t>
    </r>
    <r>
      <rPr>
        <sz val="11"/>
        <color theme="1"/>
        <rFont val="맑은 고딕"/>
        <family val="3"/>
        <charset val="129"/>
        <scheme val="minor"/>
      </rPr>
      <t>, 2</t>
    </r>
    <phoneticPr fontId="41" type="noConversion"/>
  </si>
  <si>
    <t>정혜영</t>
    <phoneticPr fontId="41" type="noConversion"/>
  </si>
  <si>
    <t>만 19세 미만 미성년자 제외</t>
    <phoneticPr fontId="41" type="noConversion"/>
  </si>
  <si>
    <t>20201217(앞부분만)</t>
    <phoneticPr fontId="41" type="noConversion"/>
  </si>
  <si>
    <t>장경옥</t>
    <phoneticPr fontId="41" type="noConversion"/>
  </si>
  <si>
    <t>영구</t>
    <phoneticPr fontId="41" type="noConversion"/>
  </si>
  <si>
    <r>
      <t>20201203</t>
    </r>
    <r>
      <rPr>
        <sz val="11"/>
        <color theme="1"/>
        <rFont val="맑은 고딕"/>
        <family val="3"/>
        <charset val="129"/>
        <scheme val="minor"/>
      </rPr>
      <t>/20201224</t>
    </r>
    <phoneticPr fontId="41" type="noConversion"/>
  </si>
  <si>
    <t>김용해</t>
    <phoneticPr fontId="41" type="noConversion"/>
  </si>
  <si>
    <t>OP date</t>
    <phoneticPr fontId="41" type="noConversion"/>
  </si>
  <si>
    <t>20201110/20201203</t>
    <phoneticPr fontId="41" type="noConversion"/>
  </si>
  <si>
    <t>20200213(s+s)</t>
  </si>
  <si>
    <t>20200428(s+s)</t>
  </si>
  <si>
    <t>20200811(s+s)</t>
  </si>
  <si>
    <t>20201117(s+s)</t>
  </si>
  <si>
    <t>20200924(s+s)</t>
  </si>
  <si>
    <t>20200619(s+s)</t>
  </si>
  <si>
    <t>20200723(s+s)</t>
  </si>
  <si>
    <t>20201203(s+s)</t>
  </si>
  <si>
    <t>20201125(s+s)</t>
  </si>
  <si>
    <t>20201210(s+s)</t>
  </si>
  <si>
    <r>
      <t>20200922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</si>
  <si>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>박형규</t>
    <phoneticPr fontId="41" type="noConversion"/>
  </si>
  <si>
    <t>영구</t>
    <phoneticPr fontId="41" type="noConversion"/>
  </si>
  <si>
    <t>영구</t>
  </si>
  <si>
    <t>Odontogenic Cyst</t>
    <phoneticPr fontId="41" type="noConversion"/>
  </si>
  <si>
    <t>Glossitis</t>
    <phoneticPr fontId="41" type="noConversion"/>
  </si>
  <si>
    <t>Palpitations</t>
    <phoneticPr fontId="41" type="noConversion"/>
  </si>
  <si>
    <t>enlarged tongue papilla</t>
    <phoneticPr fontId="41" type="noConversion"/>
  </si>
  <si>
    <t>H1310117</t>
  </si>
  <si>
    <t>박학주</t>
    <phoneticPr fontId="41" type="noConversion"/>
  </si>
  <si>
    <t>수술방사선</t>
  </si>
  <si>
    <t>수술항암방사선</t>
  </si>
  <si>
    <t>항암방사선</t>
  </si>
  <si>
    <t>수술,항암방사선</t>
  </si>
  <si>
    <t>N1</t>
    <phoneticPr fontId="41" type="noConversion"/>
  </si>
  <si>
    <t>Equivocal</t>
    <phoneticPr fontId="41" type="noConversion"/>
  </si>
  <si>
    <t>가톨릭</t>
    <phoneticPr fontId="41" type="noConversion"/>
  </si>
  <si>
    <t>병리결과 없음</t>
    <phoneticPr fontId="41" type="noConversion"/>
  </si>
  <si>
    <t>기타(천리교)</t>
    <phoneticPr fontId="41" type="noConversion"/>
  </si>
  <si>
    <t>20200805/20200829(s+s)</t>
    <phoneticPr fontId="41" type="noConversion"/>
  </si>
  <si>
    <t>S Stage 1B T3N0M0</t>
    <phoneticPr fontId="41" type="noConversion"/>
  </si>
  <si>
    <t>clinically recurrent</t>
    <phoneticPr fontId="41" type="noConversion"/>
  </si>
  <si>
    <t>N</t>
    <phoneticPr fontId="41" type="noConversion"/>
  </si>
  <si>
    <t>거부</t>
    <phoneticPr fontId="41" type="noConversion"/>
  </si>
  <si>
    <r>
      <t>20210113</t>
    </r>
    <r>
      <rPr>
        <sz val="11"/>
        <color theme="1"/>
        <rFont val="맑은 고딕"/>
        <family val="3"/>
        <charset val="129"/>
        <scheme val="minor"/>
      </rPr>
      <t>(saliva)</t>
    </r>
    <phoneticPr fontId="41" type="noConversion"/>
  </si>
  <si>
    <t>누락</t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</si>
  <si>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</si>
  <si>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0210119(saliva)</t>
    </r>
    <phoneticPr fontId="41" type="noConversion"/>
  </si>
  <si>
    <t>H1310118</t>
    <phoneticPr fontId="41" type="noConversion"/>
  </si>
  <si>
    <t>손승귀</t>
    <phoneticPr fontId="41" type="noConversion"/>
  </si>
  <si>
    <r>
      <t>20210119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</si>
  <si>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t>간단</t>
    <phoneticPr fontId="41" type="noConversion"/>
  </si>
  <si>
    <t>20210119(앞부분만)</t>
    <phoneticPr fontId="41" type="noConversion"/>
  </si>
  <si>
    <r>
      <t>20210119</t>
    </r>
    <r>
      <rPr>
        <sz val="11"/>
        <color theme="1"/>
        <rFont val="맑은 고딕"/>
        <family val="3"/>
        <charset val="129"/>
        <scheme val="minor"/>
      </rPr>
      <t>/20210120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</si>
  <si>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0210120(saliva,s+s)</t>
    </r>
    <phoneticPr fontId="41" type="noConversion"/>
  </si>
  <si>
    <t>누락</t>
    <phoneticPr fontId="41" type="noConversion"/>
  </si>
  <si>
    <r>
      <t>사망(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020-09-28)</t>
    </r>
    <phoneticPr fontId="41" type="noConversion"/>
  </si>
  <si>
    <r>
      <t>사망(</t>
    </r>
    <r>
      <rPr>
        <sz val="11"/>
        <color theme="1"/>
        <rFont val="맑은 고딕"/>
        <family val="3"/>
        <charset val="129"/>
        <scheme val="minor"/>
      </rPr>
      <t>2020-11-15)</t>
    </r>
    <phoneticPr fontId="41" type="noConversion"/>
  </si>
  <si>
    <t>20160725 ~ 20190819~ Palliative(Hx) 1 LINE</t>
  </si>
  <si>
    <t>20190513 ~ 20190613~Oral Cavity</t>
  </si>
  <si>
    <t>20200305~25(Oral Cavity)</t>
    <phoneticPr fontId="41" type="noConversion"/>
  </si>
  <si>
    <t>20200116~0207(Pembrolizumab_melanoma Palliative 1 LINE)/20200421~0611(DTIC Palliative 2 LINE)/20200724(Paclitaxel_Carboplatin_Melanoma Palliative 1 LINE)/20200813(Docetaxel Palliative 3 LINE)</t>
    <phoneticPr fontId="41" type="noConversion"/>
  </si>
  <si>
    <t>20200730(Cetuximab Concurrent 1 LINE)/20200806~0910(Cetuximab_RT Concurrent 1 LINE)</t>
    <phoneticPr fontId="41" type="noConversion"/>
  </si>
  <si>
    <t>20200803~0911(Oral Cavity)</t>
    <phoneticPr fontId="41" type="noConversion"/>
  </si>
  <si>
    <t>20200723~0904(TPF(induction) Neoadjuvant 1 LINE,TPF(induction) Palliative 1 LINE)</t>
    <phoneticPr fontId="41" type="noConversion"/>
  </si>
  <si>
    <t>20200902~05(TPF(Induction) Neoadjuvant 1 LINE)</t>
    <phoneticPr fontId="41" type="noConversion"/>
  </si>
  <si>
    <r>
      <t>사망(</t>
    </r>
    <r>
      <rPr>
        <sz val="11"/>
        <color theme="1"/>
        <rFont val="맑은 고딕"/>
        <family val="3"/>
        <charset val="129"/>
        <scheme val="minor"/>
      </rPr>
      <t>2020-12-09)</t>
    </r>
    <phoneticPr fontId="41" type="noConversion"/>
  </si>
  <si>
    <t>20200810~0925(Oral Cavity)</t>
    <phoneticPr fontId="41" type="noConversion"/>
  </si>
  <si>
    <t>20200804~06(CCRT withCDDP Concurrent 1 LINE)/20201029(TS1/CDDP Palliative 1 LINE)</t>
    <phoneticPr fontId="41" type="noConversion"/>
  </si>
  <si>
    <t>20200915~1012(CCRT with CDDP Concurrent 1 LINE)</t>
    <phoneticPr fontId="41" type="noConversion"/>
  </si>
  <si>
    <t>20200908~1102(Oropharynx)</t>
    <phoneticPr fontId="41" type="noConversion"/>
  </si>
  <si>
    <t>20200929~1117(CCRT Concurrent 1 LINE)</t>
    <phoneticPr fontId="41" type="noConversion"/>
  </si>
  <si>
    <t>20201013~1124(Oral Cavity)</t>
    <phoneticPr fontId="41" type="noConversion"/>
  </si>
  <si>
    <t xml:space="preserve">20200102~0220(weekly TC Palliative 1 LINE)/20200313~0402(WTaxotere Palliative 2 LINE)/20200417~0526(XP Palliative 3 LINE)/20201006~1126(XP Concurrent 1 LINE)
</t>
    <phoneticPr fontId="41" type="noConversion"/>
  </si>
  <si>
    <t>20200417~29(Trachea)/20200504~27(Trachea)/20201008~1126(Oral Cavity)</t>
    <phoneticPr fontId="41" type="noConversion"/>
  </si>
  <si>
    <t>20210112~20(Oral Cavity)</t>
    <phoneticPr fontId="41" type="noConversion"/>
  </si>
  <si>
    <t>20201112~1212(Docetaxel, cisplatin, 5FU Induction 1 LINE)/20210112(CCRTwitjh CDDP Concurrent 1 LINE)</t>
    <phoneticPr fontId="41" type="noConversion"/>
  </si>
  <si>
    <t>20200603(s+s)</t>
    <phoneticPr fontId="41" type="noConversion"/>
  </si>
  <si>
    <t>Focal positive</t>
    <phoneticPr fontId="41" type="noConversion"/>
  </si>
  <si>
    <t>대졸</t>
  </si>
  <si>
    <t>고졸</t>
  </si>
  <si>
    <t>중졸</t>
  </si>
  <si>
    <t>대학원이상</t>
  </si>
  <si>
    <t>초졸이하</t>
  </si>
  <si>
    <t>H1310119</t>
    <phoneticPr fontId="41" type="noConversion"/>
  </si>
  <si>
    <t>이희숙</t>
    <phoneticPr fontId="41" type="noConversion"/>
  </si>
  <si>
    <t>-</t>
  </si>
  <si>
    <t>010-5663-1158</t>
  </si>
  <si>
    <t>10056 경기도 김포시 양촌읍 양곡3로 129(양곡휴먼시아 곡촌마을) 203-802</t>
  </si>
  <si>
    <t>010-8227-5255</t>
  </si>
  <si>
    <t>10492 경기도 고양시 덕양구 행신로279번길 62 (행신동) 201호</t>
  </si>
  <si>
    <t>010-9428-6188</t>
  </si>
  <si>
    <t>H1310120</t>
  </si>
  <si>
    <t>010-8708-1700</t>
  </si>
  <si>
    <t>010-3881-4552</t>
  </si>
  <si>
    <t>010-6340-1712</t>
  </si>
  <si>
    <t>010-5069-3328</t>
  </si>
  <si>
    <t>010-9356-5752</t>
  </si>
  <si>
    <t>010-4552-6602</t>
  </si>
  <si>
    <t>010-8983-8360</t>
  </si>
  <si>
    <t>010-5490-8831</t>
  </si>
  <si>
    <t>010-9633-5190</t>
  </si>
  <si>
    <t>010-6348-7363</t>
  </si>
  <si>
    <t>010-2036-1627</t>
  </si>
  <si>
    <t>010-5886-0547</t>
  </si>
  <si>
    <t>010-4559-3119</t>
  </si>
  <si>
    <t>010-6466-2826</t>
  </si>
  <si>
    <t>010-7464-0057</t>
  </si>
  <si>
    <t>010-5253-3277</t>
  </si>
  <si>
    <t>010-5616-5621</t>
  </si>
  <si>
    <t>010-5378-8623</t>
  </si>
  <si>
    <t>010-3177-2497</t>
  </si>
  <si>
    <t>010-3630-2267</t>
  </si>
  <si>
    <t>010-5313-2949</t>
  </si>
  <si>
    <t>010-2108-8039</t>
  </si>
  <si>
    <t>010-7755-1082</t>
  </si>
  <si>
    <t>010-3153-9055</t>
  </si>
  <si>
    <t>010-5232-6777</t>
  </si>
  <si>
    <t>010-8999-4571</t>
  </si>
  <si>
    <t>010-4641-2621</t>
  </si>
  <si>
    <t>010-8756-8780</t>
  </si>
  <si>
    <t>010-7553-6341</t>
  </si>
  <si>
    <t>010-8727-5506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</si>
  <si>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0210202(s+s)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</si>
  <si>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0210202(saliva)</t>
    </r>
    <phoneticPr fontId="41" type="noConversion"/>
  </si>
  <si>
    <t>010-6722-5050</t>
    <phoneticPr fontId="41" type="noConversion"/>
  </si>
  <si>
    <t>H1310121</t>
    <phoneticPr fontId="41" type="noConversion"/>
  </si>
  <si>
    <t>유세훈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</si>
  <si>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10-3285-0251</t>
    </r>
    <phoneticPr fontId="41" type="noConversion"/>
  </si>
  <si>
    <r>
      <t>O</t>
    </r>
    <r>
      <rPr>
        <sz val="11"/>
        <color theme="1"/>
        <rFont val="맑은 고딕"/>
        <family val="3"/>
        <charset val="129"/>
        <scheme val="minor"/>
      </rPr>
      <t>(법정대리인)</t>
    </r>
    <phoneticPr fontId="41" type="noConversion"/>
  </si>
  <si>
    <t>20210203(saliva,s+s)</t>
    <phoneticPr fontId="41" type="noConversion"/>
  </si>
  <si>
    <t>20201224(saliva 누락)</t>
    <phoneticPr fontId="41" type="noConversion"/>
  </si>
  <si>
    <t>H1310122</t>
  </si>
  <si>
    <t>한선희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</si>
  <si>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10-7200-8670</t>
    </r>
    <phoneticPr fontId="41" type="noConversion"/>
  </si>
  <si>
    <t>H1310123</t>
  </si>
  <si>
    <t>H1310124</t>
  </si>
  <si>
    <t>H1310125</t>
  </si>
  <si>
    <t>H1310126</t>
  </si>
  <si>
    <t>H1310127</t>
  </si>
  <si>
    <t>H1310128</t>
  </si>
  <si>
    <t>20210209(saliva,s+s)/20210215(saliva)</t>
    <phoneticPr fontId="41" type="noConversion"/>
  </si>
  <si>
    <t>김정예</t>
    <phoneticPr fontId="41" type="noConversion"/>
  </si>
  <si>
    <t>누락</t>
    <phoneticPr fontId="41" type="noConversion"/>
  </si>
  <si>
    <t>영구</t>
    <phoneticPr fontId="41" type="noConversion"/>
  </si>
  <si>
    <r>
      <t>20210217</t>
    </r>
    <r>
      <rPr>
        <sz val="11"/>
        <color theme="1"/>
        <rFont val="맑은 고딕"/>
        <family val="3"/>
        <charset val="129"/>
        <scheme val="minor"/>
      </rPr>
      <t>(saliva)</t>
    </r>
    <phoneticPr fontId="41" type="noConversion"/>
  </si>
  <si>
    <t>20200827/20210222</t>
    <phoneticPr fontId="41" type="noConversion"/>
  </si>
  <si>
    <r>
      <t>20210224</t>
    </r>
    <r>
      <rPr>
        <sz val="11"/>
        <color theme="1"/>
        <rFont val="맑은 고딕"/>
        <family val="3"/>
        <charset val="129"/>
        <scheme val="minor"/>
      </rPr>
      <t>(saliva)</t>
    </r>
    <phoneticPr fontId="41" type="noConversion"/>
  </si>
  <si>
    <t>유재희</t>
  </si>
  <si>
    <t>010-4911-8788</t>
  </si>
  <si>
    <t>20210224(1bottle)</t>
  </si>
  <si>
    <t>불교</t>
  </si>
  <si>
    <t>N</t>
  </si>
  <si>
    <t>20210225(s+s)</t>
  </si>
  <si>
    <t>20210225(saliva+blood)</t>
  </si>
  <si>
    <r>
      <t>0</t>
    </r>
    <r>
      <rPr>
        <sz val="11"/>
        <color theme="1"/>
        <rFont val="맑은 고딕"/>
        <family val="3"/>
        <charset val="129"/>
        <scheme val="minor"/>
      </rPr>
      <t>10-9172-7054</t>
    </r>
  </si>
  <si>
    <t>20210302(saliva)</t>
  </si>
  <si>
    <t>김영임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</si>
  <si>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10-2578-7428</t>
    </r>
    <phoneticPr fontId="41" type="noConversion"/>
  </si>
  <si>
    <t>20200303(blood 섞임)</t>
    <phoneticPr fontId="41" type="noConversion"/>
  </si>
  <si>
    <t>20210303(s+s : blood 섞임)</t>
    <phoneticPr fontId="41" type="noConversion"/>
  </si>
  <si>
    <t>AB</t>
    <phoneticPr fontId="41" type="noConversion"/>
  </si>
  <si>
    <t>4a</t>
  </si>
  <si>
    <t>N1</t>
  </si>
  <si>
    <r>
      <t>2</t>
    </r>
    <r>
      <rPr>
        <sz val="11"/>
        <color theme="1"/>
        <rFont val="맑은 고딕"/>
        <family val="3"/>
        <charset val="129"/>
        <scheme val="minor"/>
      </rPr>
      <t>0210304(s+s)</t>
    </r>
    <phoneticPr fontId="41" type="noConversion"/>
  </si>
  <si>
    <t>-</t>
    <phoneticPr fontId="41" type="noConversion"/>
  </si>
  <si>
    <r>
      <t>20210309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</si>
  <si>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>20210205(saliva,s+s)</t>
    <phoneticPr fontId="41" type="noConversion"/>
  </si>
  <si>
    <r>
      <t>20210309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</si>
  <si>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>김유용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</si>
  <si>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0210310( saliva : blood 섞임)</t>
    </r>
    <phoneticPr fontId="41" type="noConversion"/>
  </si>
  <si>
    <t>고졸</t>
    <phoneticPr fontId="41" type="noConversion"/>
  </si>
  <si>
    <t>권병덕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</si>
  <si>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10-8549-8690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</si>
  <si>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0210311(s+s)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</si>
  <si>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0210311(s+s)</t>
    </r>
    <phoneticPr fontId="41" type="noConversion"/>
  </si>
  <si>
    <t>20210312(s+s)</t>
    <phoneticPr fontId="41" type="noConversion"/>
  </si>
  <si>
    <t>혈액채취일(혈액2-수술&amp;치료 후)</t>
    <phoneticPr fontId="41" type="noConversion"/>
  </si>
  <si>
    <t>연구 부적합(최성원,박주용T 통해서 안내 받음)</t>
    <phoneticPr fontId="41" type="noConversion"/>
  </si>
  <si>
    <t>20210124 수술전 혈액 폐기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</si>
  <si>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0210317(s+s)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</si>
  <si>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0210318(s+s)</t>
    </r>
    <phoneticPr fontId="41" type="noConversion"/>
  </si>
  <si>
    <t>-</t>
    <phoneticPr fontId="41" type="noConversion"/>
  </si>
  <si>
    <r>
      <t>20210318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</si>
  <si>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t>고령 + 상태 좋지 않아 혈액오더 어려움/최성원 선생님께서 채혈이 어렵다고 하셨음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</si>
  <si>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0210323(saliva,s+s)</t>
    </r>
    <phoneticPr fontId="41" type="noConversion"/>
  </si>
  <si>
    <t>H1310129</t>
  </si>
  <si>
    <t>H1310130</t>
  </si>
  <si>
    <t>H1310131</t>
  </si>
  <si>
    <t>H1310132</t>
  </si>
  <si>
    <t>H1310133</t>
  </si>
  <si>
    <t>H1310134</t>
  </si>
  <si>
    <t>H1310135</t>
  </si>
  <si>
    <t>H1310136</t>
  </si>
  <si>
    <t>H1310137</t>
  </si>
  <si>
    <t>H1310138</t>
  </si>
  <si>
    <t>유순분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</si>
  <si>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107437-3179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</si>
  <si>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0210324(saliva,s+s)</t>
    </r>
    <phoneticPr fontId="41" type="noConversion"/>
  </si>
  <si>
    <t>A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</si>
  <si>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0210325(saliva,s+s)</t>
    </r>
    <phoneticPr fontId="41" type="noConversion"/>
  </si>
  <si>
    <t>조미진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</si>
  <si>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10-6329-5759</t>
    </r>
    <phoneticPr fontId="41" type="noConversion"/>
  </si>
  <si>
    <t>서정선</t>
    <phoneticPr fontId="41" type="noConversion"/>
  </si>
  <si>
    <t>김종호</t>
    <phoneticPr fontId="41" type="noConversion"/>
  </si>
  <si>
    <t>간단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</si>
  <si>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10-4855-4463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</si>
  <si>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10-4589-2510</t>
    </r>
    <phoneticPr fontId="41" type="noConversion"/>
  </si>
  <si>
    <t>Malignant neoplasm of tongue, unspecified</t>
  </si>
  <si>
    <t>Malignant neoplasm of tongue, unspecified</t>
    <phoneticPr fontId="41" type="noConversion"/>
  </si>
  <si>
    <t>20210408(s+s)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</si>
  <si>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0210413(saliva,s+s)</t>
    </r>
    <phoneticPr fontId="41" type="noConversion"/>
  </si>
  <si>
    <t>C029</t>
  </si>
  <si>
    <t>C062</t>
  </si>
  <si>
    <t>C031</t>
  </si>
  <si>
    <t>C060</t>
  </si>
  <si>
    <t>C61</t>
  </si>
  <si>
    <t>C021</t>
  </si>
  <si>
    <t>C030</t>
  </si>
  <si>
    <t>C310</t>
  </si>
  <si>
    <t>C050</t>
  </si>
  <si>
    <t>C059</t>
  </si>
  <si>
    <t>C039</t>
  </si>
  <si>
    <t>D000</t>
  </si>
  <si>
    <t>C049</t>
  </si>
  <si>
    <t>C4101</t>
  </si>
  <si>
    <t>C5020</t>
  </si>
  <si>
    <t>C058</t>
  </si>
  <si>
    <t>C041</t>
  </si>
  <si>
    <t>C433</t>
  </si>
  <si>
    <t>C023</t>
  </si>
  <si>
    <t>C069</t>
  </si>
  <si>
    <t>C560</t>
  </si>
  <si>
    <t>C051</t>
  </si>
  <si>
    <t>C060_00</t>
  </si>
  <si>
    <t>C004</t>
  </si>
  <si>
    <t>C091</t>
  </si>
  <si>
    <t>C020</t>
  </si>
  <si>
    <t>C411</t>
  </si>
  <si>
    <t>C153</t>
  </si>
  <si>
    <t>C07</t>
  </si>
  <si>
    <t>부위</t>
  </si>
  <si>
    <t>C619</t>
  </si>
  <si>
    <t>C410</t>
  </si>
  <si>
    <t>C443</t>
  </si>
  <si>
    <t>C569</t>
  </si>
  <si>
    <t>C079</t>
  </si>
  <si>
    <t>Retromolar area</t>
  </si>
  <si>
    <t>Lower Gum</t>
  </si>
  <si>
    <t>Cheek mucosa</t>
  </si>
  <si>
    <t>Border of tongue</t>
  </si>
  <si>
    <t>Upper gum</t>
  </si>
  <si>
    <t>Maxillary sinus</t>
  </si>
  <si>
    <t>Hard palate</t>
  </si>
  <si>
    <t>Gum, NOS</t>
  </si>
  <si>
    <t>Floor of mouth, NOS</t>
  </si>
  <si>
    <t>Overlapping lesion of palate</t>
  </si>
  <si>
    <t>Mouth, NOS</t>
  </si>
  <si>
    <t>Soft palate, NOS</t>
  </si>
  <si>
    <t>Mandible</t>
  </si>
  <si>
    <t>Parotid gland</t>
  </si>
  <si>
    <t>형태명</t>
  </si>
  <si>
    <t>Squamous cell carcinoma, NOS</t>
  </si>
  <si>
    <t>Adenocarcinoma, NOS</t>
  </si>
  <si>
    <t>Mucinous adenocarcinoma</t>
  </si>
  <si>
    <t>Mucoepidermoid carcinoma</t>
  </si>
  <si>
    <t>Lentigo maligna(C44._)</t>
  </si>
  <si>
    <t>Spindle cell melanoma, NOS</t>
  </si>
  <si>
    <t>Osteosarcoma, NOS(C40._, C41._)</t>
  </si>
  <si>
    <t>Infiltrating duct carcinoma, NOS(C50._)</t>
  </si>
  <si>
    <t>80513_01</t>
  </si>
  <si>
    <t>Verrucous squamous cell carcinoma</t>
  </si>
  <si>
    <t>Papillary squamous cell carcinoma</t>
  </si>
  <si>
    <t>Malignant melanoma, NOS (except juvenile melanoma M-8770/0)</t>
  </si>
  <si>
    <t>80713_00</t>
  </si>
  <si>
    <t>Squamous cell carcinoma, large cell, keratinizing</t>
  </si>
  <si>
    <t>Squamous cell carcinoma, keratinizing, NOS</t>
  </si>
  <si>
    <t>Clear cell adenocarcinoma, NOS</t>
  </si>
  <si>
    <t>Epithelial-myoepithelial carcinoma</t>
  </si>
  <si>
    <t>Odontogenic tumor, malignant</t>
  </si>
  <si>
    <t>Adenoid cystic carcinoma</t>
  </si>
  <si>
    <t>Spindle cell sarcoma</t>
  </si>
  <si>
    <t>Verrucous carcinoma, NOS</t>
  </si>
  <si>
    <t>Neoplasm, malignant</t>
  </si>
  <si>
    <t>stage</t>
  </si>
  <si>
    <t>Malignant neoplasm of retromolar area</t>
  </si>
  <si>
    <t>Malignant neoplasm of lower gum</t>
  </si>
  <si>
    <t>Malignant neoplasm of cheek mucosa</t>
  </si>
  <si>
    <t>Malignant neoplasm of border of tongue</t>
  </si>
  <si>
    <t>Malignant neoplasm of upper gum</t>
  </si>
  <si>
    <t>Malignant neoplasm of hard palate</t>
  </si>
  <si>
    <t>Malignant neoplasm of palate, unspecified</t>
  </si>
  <si>
    <t>Carcinoma in situ of lip, oral cavity and pharynx</t>
  </si>
  <si>
    <t>Malignant neoplasm of floor of mouth, unspecified</t>
  </si>
  <si>
    <t>Malignant neoplasm of maxillofacial bones</t>
  </si>
  <si>
    <t>Malignant neoplasm of overlapping lesion of palate</t>
  </si>
  <si>
    <t>Malignant melanoma of other and unspecified parts of face</t>
  </si>
  <si>
    <t>Malignant neoplasm of anterior two-thirds of tongue, part unspecified</t>
  </si>
  <si>
    <t>Malignant neoplasm of soft palate</t>
  </si>
  <si>
    <t>Malignant neoplasm of lower lip, inner aspect</t>
  </si>
  <si>
    <t>Malignant neoplasm of dorsal surface of tongue</t>
  </si>
  <si>
    <t>Malignant neoplasm of mandible</t>
  </si>
  <si>
    <t>Malignant neoplasm of parotid gland</t>
  </si>
  <si>
    <t>무직</t>
  </si>
  <si>
    <t>회사원</t>
  </si>
  <si>
    <t>자유업</t>
  </si>
  <si>
    <t>주부</t>
  </si>
  <si>
    <t>기타</t>
  </si>
  <si>
    <t>농업</t>
  </si>
  <si>
    <t>사회복지사/목사</t>
  </si>
  <si>
    <t>군무원</t>
  </si>
  <si>
    <t>강사</t>
  </si>
  <si>
    <t>운수업</t>
  </si>
  <si>
    <t>경비업</t>
  </si>
  <si>
    <t>요리사</t>
  </si>
  <si>
    <t>전문직</t>
  </si>
  <si>
    <t>자영업</t>
  </si>
  <si>
    <t>공무원퇴직</t>
  </si>
  <si>
    <t>운전기사</t>
  </si>
  <si>
    <t>요양사</t>
  </si>
  <si>
    <t>주차관리요원</t>
  </si>
  <si>
    <t>방앗간</t>
  </si>
  <si>
    <t>공무원</t>
  </si>
  <si>
    <t>번역</t>
  </si>
  <si>
    <t>포장</t>
  </si>
  <si>
    <t>임대업, 농사</t>
  </si>
  <si>
    <t>Y</t>
  </si>
  <si>
    <t>동거여부</t>
    <phoneticPr fontId="41" type="noConversion"/>
  </si>
  <si>
    <t>동거형태(배우자)</t>
    <phoneticPr fontId="41" type="noConversion"/>
  </si>
  <si>
    <t>호르몬</t>
  </si>
  <si>
    <t>기타 치료 여부</t>
    <phoneticPr fontId="41" type="noConversion"/>
  </si>
  <si>
    <t>G6_치료형태:방사선여부9</t>
  </si>
  <si>
    <t>이현숙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</si>
  <si>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10-8398-3419</t>
    </r>
    <phoneticPr fontId="41" type="noConversion"/>
  </si>
  <si>
    <t>이민자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</si>
  <si>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10-2448-2738</t>
    </r>
    <phoneticPr fontId="41" type="noConversion"/>
  </si>
  <si>
    <t>20210414(s+s)</t>
    <phoneticPr fontId="41" type="noConversion"/>
  </si>
  <si>
    <t>무직</t>
    <phoneticPr fontId="41" type="noConversion"/>
  </si>
  <si>
    <t>-</t>
    <phoneticPr fontId="41" type="noConversion"/>
  </si>
  <si>
    <t>-</t>
    <phoneticPr fontId="41" type="noConversion"/>
  </si>
  <si>
    <t>김원국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</si>
  <si>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10-9580-2996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</si>
  <si>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0210420(saliva&amp;OS: 약품섞임)</t>
    </r>
    <phoneticPr fontId="41" type="noConversion"/>
  </si>
  <si>
    <r>
      <t>20210420</t>
    </r>
    <r>
      <rPr>
        <sz val="11"/>
        <color theme="1"/>
        <rFont val="맑은 고딕"/>
        <family val="3"/>
        <charset val="129"/>
        <scheme val="minor"/>
      </rPr>
      <t>(앞부분만)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</si>
  <si>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0210421(s+s)</t>
    </r>
    <phoneticPr fontId="41" type="noConversion"/>
  </si>
  <si>
    <t>이선예</t>
    <phoneticPr fontId="41" type="noConversion"/>
  </si>
  <si>
    <t>양대흥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</si>
  <si>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10-6535-6847</t>
    </r>
    <phoneticPr fontId="41" type="noConversion"/>
  </si>
  <si>
    <r>
      <t>20210421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</si>
  <si>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10-9926-1733</t>
    </r>
    <phoneticPr fontId="41" type="noConversion"/>
  </si>
  <si>
    <t>H1310139</t>
  </si>
  <si>
    <t>H1310140</t>
  </si>
  <si>
    <t>H1310141</t>
  </si>
  <si>
    <t>H1310142</t>
  </si>
  <si>
    <t>H1310143</t>
  </si>
  <si>
    <t>H1310144</t>
  </si>
  <si>
    <t>H1310145</t>
  </si>
  <si>
    <t>H1310146</t>
  </si>
  <si>
    <t>H1310147</t>
  </si>
  <si>
    <t>H1310148</t>
  </si>
  <si>
    <t>장석현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</si>
  <si>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10-5455-2574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</si>
  <si>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0210311(s+s:blood섞임 / saliva:blood섞임)</t>
    </r>
    <phoneticPr fontId="41" type="noConversion"/>
  </si>
  <si>
    <t>20210423(s+s:blood섞임 / saliva:blood섞임)</t>
    <phoneticPr fontId="41" type="noConversion"/>
  </si>
  <si>
    <t>20210430(saliva&amp;OS: 양치한지 30분도 안되서 취득)</t>
    <phoneticPr fontId="41" type="noConversion"/>
  </si>
  <si>
    <t>HEIGHT</t>
    <phoneticPr fontId="41" type="noConversion"/>
  </si>
  <si>
    <t>WEIGHT</t>
    <phoneticPr fontId="41" type="noConversion"/>
  </si>
  <si>
    <t>김영춘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</si>
  <si>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10-5393-1287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</si>
  <si>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0210506(saliva,s+s)</t>
    </r>
    <phoneticPr fontId="41" type="noConversion"/>
  </si>
  <si>
    <t>-</t>
    <phoneticPr fontId="41" type="noConversion"/>
  </si>
  <si>
    <t>-</t>
    <phoneticPr fontId="41" type="noConversion"/>
  </si>
  <si>
    <t>김정숙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</si>
  <si>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10-2855-9031</t>
    </r>
    <phoneticPr fontId="41" type="noConversion"/>
  </si>
  <si>
    <t>자유업</t>
    <phoneticPr fontId="41" type="noConversion"/>
  </si>
  <si>
    <t>회사원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</si>
  <si>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0210520(saliva,s+s)</t>
    </r>
    <phoneticPr fontId="41" type="noConversion"/>
  </si>
  <si>
    <t>편정섭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</si>
  <si>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10-9350-3517</t>
    </r>
    <phoneticPr fontId="41" type="noConversion"/>
  </si>
  <si>
    <t>공무원</t>
    <phoneticPr fontId="41" type="noConversion"/>
  </si>
  <si>
    <t>20210525(s+s)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</si>
  <si>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0210525(s+s)</t>
    </r>
    <phoneticPr fontId="41" type="noConversion"/>
  </si>
  <si>
    <t>-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</si>
  <si>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0210526(saliva,s+s)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</si>
  <si>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0210527(s+s)</t>
    </r>
    <phoneticPr fontId="41" type="noConversion"/>
  </si>
  <si>
    <t>NO.</t>
  </si>
  <si>
    <t>pat_no</t>
  </si>
  <si>
    <t>pat_no</t>
    <phoneticPr fontId="41" type="noConversion"/>
  </si>
  <si>
    <t>병원등록번호</t>
    <phoneticPr fontId="41" type="noConversion"/>
  </si>
  <si>
    <t>병원등록번호</t>
    <phoneticPr fontId="41" type="noConversion"/>
  </si>
  <si>
    <t>가족병력유무_부</t>
    <phoneticPr fontId="41" type="noConversion"/>
  </si>
  <si>
    <t>가족병력유무_형제/자매</t>
    <phoneticPr fontId="41" type="noConversion"/>
  </si>
  <si>
    <t>가족병력유무_자녀</t>
    <phoneticPr fontId="41" type="noConversion"/>
  </si>
  <si>
    <t>2019-06-10 ~ 2019-06-10  CCRT with weekly CDDP Concurrent 1 LINE</t>
    <phoneticPr fontId="41" type="noConversion"/>
  </si>
  <si>
    <t>2019-06-14 ~ 2019-07-11  Post-op CCRT (high dose cisplatin) Concurrent 1 LINE</t>
    <phoneticPr fontId="41" type="noConversion"/>
  </si>
  <si>
    <t>2019-06-14 ~ 2019-07-29  Oral Cavity,  (보험)Tomo  6450 cGy</t>
    <phoneticPr fontId="41" type="noConversion"/>
  </si>
  <si>
    <t>2019-11-22 ~ 2020-01-07  CCRT WITH CDDP Adjuvant 1 LINE
2020-04-14 ~ 2020-04-28  CCRT WITH CDDP Adjuvant 2 LINE
2020-05-13 ~ 2020-07-23  FP+Cetuximab Adjuvant 2 LINE</t>
    <phoneticPr fontId="41" type="noConversion"/>
  </si>
  <si>
    <t>2019-11-28 ~ 2020-01-10  Oral Cavity,  (보험)Tomo  6600 cGy</t>
    <phoneticPr fontId="41" type="noConversion"/>
  </si>
  <si>
    <t>2020-08-03 ~ 2020-09-01  CCRT with high-dose CDDP Adjuvant 1 LINE
2020-11-27 ~ 2021-05-17  Pembrolizumab/5-FU/Cisplatin_HNSCC Adjuvant 2 LINE</t>
    <phoneticPr fontId="41" type="noConversion"/>
  </si>
  <si>
    <t>2018-11-12 ~ 2020-09-07  Oral Cavity,  (보험)Tomo  6800 cGy</t>
    <phoneticPr fontId="41" type="noConversion"/>
  </si>
  <si>
    <t>2020-01-31 ~ 2020-05-12  5-FU/Cisplatin/Cetuximab(비보험) Palliative 1 LINE
2020-06-19 ~ 2020-07-02  FP+cetuximab Palliative 2 LINE</t>
    <phoneticPr fontId="41" type="noConversion"/>
  </si>
  <si>
    <t>2019-10-10 ~ 2019-11-29  Oral Cavity,  (보험)Tomo  6450 cGy</t>
    <phoneticPr fontId="41" type="noConversion"/>
  </si>
  <si>
    <t>2019-09-23 ~ 2019-11-04  CCRT with high-dose CDDP Concurrent 1 LINE
2020-08-17 ~ 2020-09-03  Doxorubicin Concurrent 1 LINE
2020-09-28 ~ 2020-10-26  Gemcitabine/Docetaxel_Sarcoma Concurrent 2 LINE
2020-11-10 ~ 2020-11-12  ICE(modified_3days_regimen) Concurrent 3 LINE</t>
    <phoneticPr fontId="41" type="noConversion"/>
  </si>
  <si>
    <t>2019-09-23 ~ 2019-11-07  Oral Cavity,  (보험)Tomo  6600 cGy</t>
    <phoneticPr fontId="41" type="noConversion"/>
  </si>
  <si>
    <t>2020-11-26 ~ 2021-01-14  S-1 Palliative 1 LINE</t>
    <phoneticPr fontId="41" type="noConversion"/>
  </si>
  <si>
    <t>2020-07-09 ~ 2020-08-20  Oropharynx,  (보험)Tomo  6450 cGy</t>
    <phoneticPr fontId="41" type="noConversion"/>
  </si>
  <si>
    <t>2020-09-01 ~ 2020-10-13  po-CCRT Adjuvant 1 LINE</t>
    <phoneticPr fontId="41" type="noConversion"/>
  </si>
  <si>
    <t>2020-09-07 ~ 2020-10-27  Oral Cavity,  (보험)Tomo  6300 cGy</t>
    <phoneticPr fontId="41" type="noConversion"/>
  </si>
  <si>
    <t>2020-12-28 ~ 2021-02-08  CCRT with weekly CDDP Adjuvant 1 LINE</t>
    <phoneticPr fontId="41" type="noConversion"/>
  </si>
  <si>
    <t>2020-12-28 ~ 2021-02-09  Maxillary Sinus,  (보험)Tomo  6300 cGy</t>
    <phoneticPr fontId="41" type="noConversion"/>
  </si>
  <si>
    <t>2020-12-24 ~ 2021-01-29  PO -CCRT Concurrent 1 LINE
2021-03-28 ~ 2021-03-31  FP(5-FU/Cisplatin)_HNSCC Palliative 2 LINE</t>
    <phoneticPr fontId="41" type="noConversion"/>
  </si>
  <si>
    <t>2020-09-07 ~ 2021-02-10  Neck Node Upper,  (보험)Tomo  6300 cGy
2020-09-07 ~ 2021-02-10  Oral Cavity,  (보험)Tomo  6300 cGy
2020-10-23 ~ 2020-10-23  Oral Cavity,  TREATMENT TERTIARY  0 cGy</t>
    <phoneticPr fontId="41" type="noConversion"/>
  </si>
  <si>
    <t>사망(2021-05-04)</t>
    <phoneticPr fontId="41" type="noConversion"/>
  </si>
  <si>
    <t>사망(2020-09-07)</t>
    <phoneticPr fontId="41" type="noConversion"/>
  </si>
  <si>
    <t>사망(2020-11-20)</t>
    <phoneticPr fontId="41" type="noConversion"/>
  </si>
  <si>
    <t>Lung Cancer 및 사망(2020-08-22)</t>
    <phoneticPr fontId="41" type="noConversion"/>
  </si>
  <si>
    <t>사망(2021-03-31)</t>
    <phoneticPr fontId="41" type="noConversion"/>
  </si>
  <si>
    <t>scc</t>
  </si>
  <si>
    <r>
      <t>20200722</t>
    </r>
    <r>
      <rPr>
        <sz val="11"/>
        <color theme="1"/>
        <rFont val="맑은 고딕"/>
        <family val="3"/>
        <charset val="129"/>
        <scheme val="minor"/>
      </rPr>
      <t>-누락</t>
    </r>
    <phoneticPr fontId="41" type="noConversion"/>
  </si>
  <si>
    <t>20200904-누락</t>
    <phoneticPr fontId="41" type="noConversion"/>
  </si>
  <si>
    <t>20201129-누락</t>
    <phoneticPr fontId="41" type="noConversion"/>
  </si>
  <si>
    <t>이래석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</si>
  <si>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10-5324-9103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</si>
  <si>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0210602(s+s)</t>
    </r>
    <phoneticPr fontId="41" type="noConversion"/>
  </si>
  <si>
    <t>불교</t>
    <phoneticPr fontId="41" type="noConversion"/>
  </si>
  <si>
    <t>무직</t>
    <phoneticPr fontId="41" type="noConversion"/>
  </si>
  <si>
    <t>Malignant neoplasm of cheek mucosa</t>
    <phoneticPr fontId="41" type="noConversion"/>
  </si>
  <si>
    <t>박미애</t>
    <phoneticPr fontId="41" type="noConversion"/>
  </si>
  <si>
    <t>회수 필요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</si>
  <si>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10-6337-1928</t>
    </r>
    <phoneticPr fontId="41" type="noConversion"/>
  </si>
  <si>
    <t>이경애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</si>
  <si>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10-2166-4218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</si>
  <si>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0210611(s+s)</t>
    </r>
    <phoneticPr fontId="41" type="noConversion"/>
  </si>
  <si>
    <t>H1310149</t>
  </si>
  <si>
    <t>H1310150</t>
  </si>
  <si>
    <t>H1310151</t>
  </si>
  <si>
    <t>H1310152</t>
  </si>
  <si>
    <t>H1310153</t>
  </si>
  <si>
    <t>H1310154</t>
  </si>
  <si>
    <t>H1310155</t>
  </si>
  <si>
    <r>
      <t>2</t>
    </r>
    <r>
      <rPr>
        <sz val="11"/>
        <color theme="1"/>
        <rFont val="맑은 고딕"/>
        <family val="3"/>
        <charset val="129"/>
        <scheme val="minor"/>
      </rPr>
      <t>0210617(saliva,s+s)</t>
    </r>
    <phoneticPr fontId="41" type="noConversion"/>
  </si>
  <si>
    <t>010-5238-9413</t>
    <phoneticPr fontId="41" type="noConversion"/>
  </si>
  <si>
    <t>유순득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</si>
  <si>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10-2016-8065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</si>
  <si>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0210623(saliva*2)</t>
    </r>
    <phoneticPr fontId="41" type="noConversion"/>
  </si>
  <si>
    <t>F</t>
    <phoneticPr fontId="41" type="noConversion"/>
  </si>
  <si>
    <t>이종호</t>
    <phoneticPr fontId="41" type="noConversion"/>
  </si>
  <si>
    <t>A</t>
    <phoneticPr fontId="41" type="noConversion"/>
  </si>
  <si>
    <t>명소연</t>
    <phoneticPr fontId="41" type="noConversion"/>
  </si>
  <si>
    <t>양혜경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</si>
  <si>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10-6324-5236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</si>
  <si>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0210624(saliva,s+s)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</si>
  <si>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0210624(s+s)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</si>
  <si>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10-4087-0713</t>
    </r>
    <phoneticPr fontId="41" type="noConversion"/>
  </si>
  <si>
    <t>Alveolar Ridge Cancer</t>
  </si>
  <si>
    <t>20210526/20210624</t>
    <phoneticPr fontId="41" type="noConversion"/>
  </si>
  <si>
    <t>H16 두경부 최원영 교수님도 F/U 같이 진행 중. 단, H16 대상자 파일엔 등재되어 있지 않음.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</si>
  <si>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0210629(saliva,s+s)</t>
    </r>
    <phoneticPr fontId="41" type="noConversion"/>
  </si>
  <si>
    <t>H1310156</t>
  </si>
  <si>
    <t>H1310157</t>
  </si>
  <si>
    <t>김순애</t>
    <phoneticPr fontId="41" type="noConversion"/>
  </si>
  <si>
    <r>
      <t>20210629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</si>
  <si>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>010-5312-7709</t>
    <phoneticPr fontId="41" type="noConversion"/>
  </si>
  <si>
    <t>Tumor depth(mm)</t>
    <phoneticPr fontId="41" type="noConversion"/>
  </si>
  <si>
    <t>angioymphatic invasion</t>
    <phoneticPr fontId="41" type="noConversion"/>
  </si>
  <si>
    <t>bone invasion</t>
    <phoneticPr fontId="41" type="noConversion"/>
  </si>
  <si>
    <t>differentiation</t>
    <phoneticPr fontId="13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</si>
  <si>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0210702(saliva,s+s)</t>
    </r>
    <phoneticPr fontId="41" type="noConversion"/>
  </si>
  <si>
    <t>이호영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</si>
  <si>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10-4222-5598</t>
    </r>
    <phoneticPr fontId="41" type="noConversion"/>
  </si>
  <si>
    <t>swab</t>
    <phoneticPr fontId="41" type="noConversion"/>
  </si>
  <si>
    <t>saliva</t>
    <phoneticPr fontId="41" type="noConversion"/>
  </si>
  <si>
    <t>swab</t>
    <phoneticPr fontId="41" type="noConversion"/>
  </si>
  <si>
    <t>saliva</t>
    <phoneticPr fontId="41" type="noConversion"/>
  </si>
  <si>
    <t>saliva</t>
    <phoneticPr fontId="41" type="noConversion"/>
  </si>
  <si>
    <t>20210624 (R,L / Rt(Tongue)-P1,P2 / Lt- control*2 )</t>
    <phoneticPr fontId="41" type="noConversion"/>
  </si>
  <si>
    <t xml:space="preserve">20210625(saliva+saline+blood) </t>
    <phoneticPr fontId="41" type="noConversion"/>
  </si>
  <si>
    <t>20210625 (R,L / Rt(Low Gum)-P1,P2 / Lt-control*1)</t>
    <phoneticPr fontId="41" type="noConversion"/>
  </si>
  <si>
    <t>20210629 (R,L / Rt- control*1 / Lt-P1,P2 )</t>
    <phoneticPr fontId="41" type="noConversion"/>
  </si>
  <si>
    <t>perineural invasion</t>
    <phoneticPr fontId="41" type="noConversion"/>
  </si>
  <si>
    <t>CTx date</t>
    <phoneticPr fontId="41" type="noConversion"/>
  </si>
  <si>
    <t>RTx date</t>
    <phoneticPr fontId="41" type="noConversion"/>
  </si>
  <si>
    <t>patho. Stage</t>
    <phoneticPr fontId="13" type="noConversion"/>
  </si>
  <si>
    <t>T4N0M0</t>
    <phoneticPr fontId="41" type="noConversion"/>
  </si>
  <si>
    <t>누락</t>
    <phoneticPr fontId="41" type="noConversion"/>
  </si>
  <si>
    <t>강민철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</si>
  <si>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10-2343-2413</t>
    </r>
    <phoneticPr fontId="41" type="noConversion"/>
  </si>
  <si>
    <t>백충용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</si>
  <si>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0210707(s+s/ 1통에 2번 뱉으심)</t>
    </r>
    <phoneticPr fontId="41" type="noConversion"/>
  </si>
  <si>
    <t>20210707(R,L / Lt(Tongue)-p1,p2 / Rt-control*1)</t>
    <phoneticPr fontId="41" type="noConversion"/>
  </si>
  <si>
    <r>
      <t>20210707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</si>
  <si>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>20210707(R,L / Rt(Tongue)-p1,p2 / Lt-control*1)</t>
    <phoneticPr fontId="41" type="noConversion"/>
  </si>
  <si>
    <t>010-8753-7684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</si>
  <si>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0210707(saliva소량,s+s)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</si>
  <si>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</si>
  <si>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0210709(saliva*2)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</si>
  <si>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0210709(R,L)</t>
    </r>
    <phoneticPr fontId="41" type="noConversion"/>
  </si>
  <si>
    <t>20210708(R,L)</t>
    <phoneticPr fontId="41" type="noConversion"/>
  </si>
  <si>
    <t>20210708(R,L)</t>
    <phoneticPr fontId="41" type="noConversion"/>
  </si>
  <si>
    <t>20210707(R,L)</t>
    <phoneticPr fontId="41" type="noConversion"/>
  </si>
  <si>
    <t>황영규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</si>
  <si>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10-3662-7455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</si>
  <si>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0210709(saliva*2)</t>
    </r>
    <phoneticPr fontId="41" type="noConversion"/>
  </si>
  <si>
    <t>20210713(saliva*1)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</si>
  <si>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0210713(R,L)</t>
    </r>
    <phoneticPr fontId="41" type="noConversion"/>
  </si>
  <si>
    <t>누락</t>
    <phoneticPr fontId="41" type="noConversion"/>
  </si>
  <si>
    <t>황우신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</si>
  <si>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10-8907-2977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</si>
  <si>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0210714(saliva,s+s)</t>
    </r>
    <phoneticPr fontId="41" type="noConversion"/>
  </si>
  <si>
    <t>20210709(R,L / Lt(Low Gum)-p1,p2 / Rt-Control*1)</t>
    <phoneticPr fontId="41" type="noConversion"/>
  </si>
  <si>
    <t>M</t>
    <phoneticPr fontId="41" type="noConversion"/>
  </si>
  <si>
    <t>김은숙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</si>
  <si>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10-6397-1007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</si>
  <si>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0210716(saliva,s+s)</t>
    </r>
    <phoneticPr fontId="41" type="noConversion"/>
  </si>
  <si>
    <t>20210714( Lt(cheek)-p1,p2 / Rt-Control*1)</t>
    <phoneticPr fontId="41" type="noConversion"/>
  </si>
  <si>
    <t>20210716( Lt(cheek)-p1,p2 / Rt-Control*1)</t>
    <phoneticPr fontId="41" type="noConversion"/>
  </si>
  <si>
    <t>20210716(saliva,s+s)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</si>
  <si>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0210716(R,L)</t>
    </r>
    <phoneticPr fontId="41" type="noConversion"/>
  </si>
  <si>
    <t>H1310160</t>
  </si>
  <si>
    <t>H1310161</t>
  </si>
  <si>
    <t>H1310162</t>
  </si>
  <si>
    <t>H1310163</t>
  </si>
  <si>
    <t>H1310164</t>
  </si>
  <si>
    <t>H1310165</t>
  </si>
  <si>
    <t>H1310166</t>
  </si>
  <si>
    <t>H1310167</t>
  </si>
  <si>
    <t>H1310168</t>
  </si>
  <si>
    <t>H1310169</t>
  </si>
  <si>
    <t>김태환</t>
    <phoneticPr fontId="41" type="noConversion"/>
  </si>
  <si>
    <t>010-3466-8041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</si>
  <si>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0210720(s+blood *2)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</si>
  <si>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0210720(R,L, P1,P2:혀 아래잇몸쪽/ control*1)</t>
    </r>
    <phoneticPr fontId="41" type="noConversion"/>
  </si>
  <si>
    <t>키</t>
    <phoneticPr fontId="41" type="noConversion"/>
  </si>
  <si>
    <t>몸무게</t>
    <phoneticPr fontId="41" type="noConversion"/>
  </si>
  <si>
    <t>.</t>
    <phoneticPr fontId="41" type="noConversion"/>
  </si>
  <si>
    <t>.</t>
    <phoneticPr fontId="41" type="noConversion"/>
  </si>
  <si>
    <t>.</t>
    <phoneticPr fontId="41" type="noConversion"/>
  </si>
  <si>
    <t>.</t>
    <phoneticPr fontId="41" type="noConversion"/>
  </si>
  <si>
    <t>20201006(재수술전)/20210108이후 진행</t>
    <phoneticPr fontId="41" type="noConversion"/>
  </si>
  <si>
    <t>20210311(saliva 누락/or만 취득)</t>
    <phoneticPr fontId="41" type="noConversion"/>
  </si>
  <si>
    <t>20210721(s+s)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</si>
  <si>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0210721(R,L)</t>
    </r>
    <phoneticPr fontId="41" type="noConversion"/>
  </si>
  <si>
    <t>0.4cm</t>
    <phoneticPr fontId="41" type="noConversion"/>
  </si>
  <si>
    <t>1.0cm</t>
    <phoneticPr fontId="41" type="noConversion"/>
  </si>
  <si>
    <t>1.2cm</t>
    <phoneticPr fontId="41" type="noConversion"/>
  </si>
  <si>
    <t>3.0cm</t>
    <phoneticPr fontId="41" type="noConversion"/>
  </si>
  <si>
    <t>9(low grade)</t>
    <phoneticPr fontId="41" type="noConversion"/>
  </si>
  <si>
    <t>5mm</t>
    <phoneticPr fontId="41" type="noConversion"/>
  </si>
  <si>
    <t>9(high grade)</t>
    <phoneticPr fontId="41" type="noConversion"/>
  </si>
  <si>
    <t>0.8cm</t>
    <phoneticPr fontId="41" type="noConversion"/>
  </si>
  <si>
    <t>3mm</t>
    <phoneticPr fontId="41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</si>
  <si>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/u 비동의(20210722)</t>
    </r>
    <phoneticPr fontId="41" type="noConversion"/>
  </si>
  <si>
    <t>f/u 비동의(20210722)</t>
    <phoneticPr fontId="41" type="noConversion"/>
  </si>
  <si>
    <t>20210722(saliva,s+s)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</si>
  <si>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0210722(R,L)</t>
    </r>
    <phoneticPr fontId="41" type="noConversion"/>
  </si>
  <si>
    <t>Nstage-0,1,2,3 0(N0)1(N1)2(N2b)3(N2C)4(N3)</t>
    <phoneticPr fontId="13" type="noConversion"/>
  </si>
  <si>
    <t>9mm</t>
    <phoneticPr fontId="41" type="noConversion"/>
  </si>
  <si>
    <t>0.9cm</t>
    <phoneticPr fontId="41" type="noConversion"/>
  </si>
  <si>
    <t>4.9mm</t>
    <phoneticPr fontId="41" type="noConversion"/>
  </si>
  <si>
    <t>&lt;0.1mm(see not)</t>
    <phoneticPr fontId="41" type="noConversion"/>
  </si>
  <si>
    <t>21mm</t>
    <phoneticPr fontId="41" type="noConversion"/>
  </si>
  <si>
    <t>0.2mm</t>
    <phoneticPr fontId="41" type="noConversion"/>
  </si>
  <si>
    <t>11mm</t>
    <phoneticPr fontId="41" type="noConversion"/>
  </si>
  <si>
    <t>involved by tumor</t>
    <phoneticPr fontId="41" type="noConversion"/>
  </si>
  <si>
    <t>박을문</t>
    <phoneticPr fontId="41" type="noConversion"/>
  </si>
  <si>
    <t>가톨릭</t>
    <phoneticPr fontId="41" type="noConversion"/>
  </si>
  <si>
    <t>전문직</t>
    <phoneticPr fontId="41" type="noConversion"/>
  </si>
  <si>
    <t>20210729(R,L)</t>
    <phoneticPr fontId="41" type="noConversion"/>
  </si>
  <si>
    <t>20210729(s+s)</t>
    <phoneticPr fontId="41" type="noConversion"/>
  </si>
  <si>
    <t>retromolar trigone</t>
    <phoneticPr fontId="41" type="noConversion"/>
  </si>
  <si>
    <t>Retromolar area</t>
    <phoneticPr fontId="41" type="noConversion"/>
  </si>
  <si>
    <t>Soft palate</t>
    <phoneticPr fontId="41" type="noConversion"/>
  </si>
  <si>
    <t>Mouth, NOS</t>
    <phoneticPr fontId="41" type="noConversion"/>
  </si>
  <si>
    <t>0 = (N0)
1 = (N1)
2 = (N2a).(N2b)
3 = (N2C)
4 = (N3),(N3a),(N3b)</t>
    <phoneticPr fontId="41" type="noConversion"/>
  </si>
  <si>
    <t>1. N0
2. N1,N2,N3= n+</t>
    <phoneticPr fontId="41" type="noConversion"/>
  </si>
  <si>
    <t>C028</t>
  </si>
  <si>
    <t>C119</t>
  </si>
  <si>
    <t>C649</t>
  </si>
  <si>
    <t>Carcinoma, NOS</t>
  </si>
  <si>
    <t>Renal cell carcinoma, NOS(C64.9)</t>
  </si>
  <si>
    <t>Benign neoplasm of other and unspecified parts of mouth</t>
  </si>
  <si>
    <t>Malignant neoplasm of overlapping lesion of tongue</t>
  </si>
  <si>
    <t>C039</t>
    <phoneticPr fontId="41" type="noConversion"/>
  </si>
  <si>
    <t>lower gum</t>
  </si>
  <si>
    <t>D103</t>
    <phoneticPr fontId="41" type="noConversion"/>
  </si>
  <si>
    <t>김태원</t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</si>
  <si>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</si>
  <si>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</si>
  <si>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</si>
  <si>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20210811(saliva,s+s: blood섞임)</t>
    <phoneticPr fontId="41" type="noConversion"/>
  </si>
  <si>
    <t>치료 시행</t>
  </si>
  <si>
    <t>1잔</t>
  </si>
  <si>
    <t>1~2</t>
  </si>
  <si>
    <t>2잔</t>
  </si>
  <si>
    <t>0-1</t>
  </si>
  <si>
    <t>3~4</t>
  </si>
  <si>
    <t>15~16</t>
  </si>
  <si>
    <t>C020_00</t>
    <phoneticPr fontId="41" type="noConversion"/>
  </si>
  <si>
    <t>C020</t>
    <phoneticPr fontId="41" type="noConversion"/>
  </si>
  <si>
    <t>N3b</t>
  </si>
  <si>
    <t>pT1N3b</t>
  </si>
  <si>
    <t>N1</t>
    <phoneticPr fontId="41" type="noConversion"/>
  </si>
  <si>
    <t>N2a</t>
  </si>
  <si>
    <t>NX</t>
    <phoneticPr fontId="41" type="noConversion"/>
  </si>
  <si>
    <t>pT2N0</t>
  </si>
  <si>
    <t>pT1N0 </t>
  </si>
  <si>
    <t>pT4aNx </t>
  </si>
  <si>
    <t>pT3N2b</t>
  </si>
  <si>
    <t>pT4aN1</t>
  </si>
  <si>
    <t>pT1aN0</t>
    <phoneticPr fontId="41" type="noConversion"/>
  </si>
  <si>
    <t>pT3N2a</t>
  </si>
  <si>
    <t>pT3N1</t>
  </si>
  <si>
    <t>pT2N3b</t>
  </si>
  <si>
    <t>1a</t>
    <phoneticPr fontId="41" type="noConversion"/>
  </si>
  <si>
    <t>N0</t>
    <phoneticPr fontId="41" type="noConversion"/>
  </si>
  <si>
    <t>N0</t>
    <phoneticPr fontId="41" type="noConversion"/>
  </si>
  <si>
    <t>NO</t>
    <phoneticPr fontId="41" type="noConversion"/>
  </si>
  <si>
    <t>N+</t>
    <phoneticPr fontId="41" type="noConversion"/>
  </si>
  <si>
    <t>20210702 (R,L / Rt-P1,P2 / Lt- control*1)</t>
    <phoneticPr fontId="41" type="noConversion"/>
  </si>
  <si>
    <t>20210811(R,L / Rt-P1,P2 / Lt- control*1)</t>
    <phoneticPr fontId="41" type="noConversion"/>
  </si>
  <si>
    <t>Equivocal</t>
  </si>
  <si>
    <t>2020-09-14 ~ 2020-10-29  Oral Cavity,  (보험)Tomo  6450 cGy</t>
  </si>
  <si>
    <t>12mm</t>
    <phoneticPr fontId="41" type="noConversion"/>
  </si>
  <si>
    <t>20210812(s+s)</t>
    <phoneticPr fontId="41" type="noConversion"/>
  </si>
  <si>
    <t>20210812(s+s)</t>
    <phoneticPr fontId="41" type="noConversion"/>
  </si>
  <si>
    <t>20210812(R,L)</t>
    <phoneticPr fontId="41" type="noConversion"/>
  </si>
  <si>
    <t>누락</t>
    <phoneticPr fontId="41" type="noConversion"/>
  </si>
  <si>
    <t>12mm</t>
    <phoneticPr fontId="41" type="noConversion"/>
  </si>
  <si>
    <t>2021-01-12 ~ 2021-02-24  Oral Cavity,  (보험)Tomo  6450 cGy</t>
    <phoneticPr fontId="41" type="noConversion"/>
  </si>
  <si>
    <t>거부</t>
    <phoneticPr fontId="41" type="noConversion"/>
  </si>
  <si>
    <t>최정희</t>
    <phoneticPr fontId="41" type="noConversion"/>
  </si>
  <si>
    <t>O</t>
    <phoneticPr fontId="41" type="noConversion"/>
  </si>
  <si>
    <t>20210817(saliva,s+s)</t>
    <phoneticPr fontId="41" type="noConversion"/>
  </si>
  <si>
    <t>O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</si>
  <si>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10-6640-0098</t>
    </r>
    <phoneticPr fontId="41" type="noConversion"/>
  </si>
  <si>
    <t>20210817(R,L / Lt-P1,P2 / Rt- control*1)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</si>
  <si>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0210520이후 진행</t>
    </r>
    <phoneticPr fontId="41" type="noConversion"/>
  </si>
  <si>
    <t>20210824(s+s)</t>
    <phoneticPr fontId="41" type="noConversion"/>
  </si>
  <si>
    <t>20210824(R,L)</t>
    <phoneticPr fontId="41" type="noConversion"/>
  </si>
  <si>
    <t>20210824(s+s)</t>
    <phoneticPr fontId="41" type="noConversion"/>
  </si>
  <si>
    <t>20210824(R,L)</t>
    <phoneticPr fontId="41" type="noConversion"/>
  </si>
  <si>
    <t>김희남</t>
    <phoneticPr fontId="41" type="noConversion"/>
  </si>
  <si>
    <t>O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</si>
  <si>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0210825(saliva,s+s)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</si>
  <si>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10-5883-1474</t>
    </r>
    <phoneticPr fontId="41" type="noConversion"/>
  </si>
  <si>
    <t>010-3845-5468</t>
    <phoneticPr fontId="41" type="noConversion"/>
  </si>
  <si>
    <t>20210826(s+s)</t>
    <phoneticPr fontId="41" type="noConversion"/>
  </si>
  <si>
    <t>20210826(s+s)</t>
    <phoneticPr fontId="41" type="noConversion"/>
  </si>
  <si>
    <t>20210826(R,L)</t>
    <phoneticPr fontId="41" type="noConversion"/>
  </si>
  <si>
    <t>Visit6(24m)</t>
    <phoneticPr fontId="41" type="noConversion"/>
  </si>
  <si>
    <t>20210827(R,L)</t>
    <phoneticPr fontId="41" type="noConversion"/>
  </si>
  <si>
    <t>20210827(saliva)</t>
    <phoneticPr fontId="41" type="noConversion"/>
  </si>
  <si>
    <t>C439</t>
    <phoneticPr fontId="41" type="noConversion"/>
  </si>
  <si>
    <t>농업</t>
    <phoneticPr fontId="41" type="noConversion"/>
  </si>
  <si>
    <t>가족병력유무_모</t>
    <phoneticPr fontId="41" type="noConversion"/>
  </si>
  <si>
    <t>직업종류</t>
    <phoneticPr fontId="41" type="noConversion"/>
  </si>
  <si>
    <t>형태</t>
    <phoneticPr fontId="41" type="noConversion"/>
  </si>
  <si>
    <t>첫 암발생초진일</t>
    <phoneticPr fontId="41" type="noConversion"/>
  </si>
  <si>
    <t>20210907(s+s)</t>
    <phoneticPr fontId="41" type="noConversion"/>
  </si>
  <si>
    <t>20210907(R,L)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</si>
  <si>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0210908(s+s)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</si>
  <si>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0210908(R,L)</t>
    </r>
    <phoneticPr fontId="41" type="noConversion"/>
  </si>
  <si>
    <t>20210909(s+s)</t>
    <phoneticPr fontId="41" type="noConversion"/>
  </si>
  <si>
    <t>20210909(R,L)</t>
    <phoneticPr fontId="41" type="noConversion"/>
  </si>
  <si>
    <t>H1310158</t>
  </si>
  <si>
    <t>H1310159</t>
  </si>
  <si>
    <t>20210909(saliva)</t>
    <phoneticPr fontId="41" type="noConversion"/>
  </si>
  <si>
    <t>20210909(R,L)</t>
    <phoneticPr fontId="41" type="noConversion"/>
  </si>
  <si>
    <t>이양은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</si>
  <si>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0210909(saliva,s+s)</t>
    </r>
    <phoneticPr fontId="41" type="noConversion"/>
  </si>
  <si>
    <t>누락</t>
    <phoneticPr fontId="41" type="noConversion"/>
  </si>
  <si>
    <t>20210826(R,L)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</si>
  <si>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0210914(s+s)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</si>
  <si>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0210914(R,L)</t>
    </r>
    <phoneticPr fontId="41" type="noConversion"/>
  </si>
  <si>
    <t>수술</t>
  </si>
  <si>
    <t>.</t>
  </si>
  <si>
    <t>박기순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</si>
  <si>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0210915(saliva)</t>
    </r>
    <phoneticPr fontId="41" type="noConversion"/>
  </si>
  <si>
    <t>20210915(R,L / RT(tongue)- P1,P2 / LT - control*1)</t>
    <phoneticPr fontId="41" type="noConversion"/>
  </si>
  <si>
    <t>20210909(R,L / RT(upper gum)- p1,p2 / LT - control*1)</t>
    <phoneticPr fontId="41" type="noConversion"/>
  </si>
  <si>
    <t>20210916(saliva)</t>
    <phoneticPr fontId="41" type="noConversion"/>
  </si>
  <si>
    <t>20210916(R,L)</t>
    <phoneticPr fontId="41" type="noConversion"/>
  </si>
  <si>
    <t>B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</si>
  <si>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10-9865-7700</t>
    </r>
    <phoneticPr fontId="41" type="noConversion"/>
  </si>
  <si>
    <t>고졸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</si>
  <si>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10-9998-3911</t>
    </r>
    <phoneticPr fontId="41" type="noConversion"/>
  </si>
  <si>
    <t>무교</t>
    <phoneticPr fontId="41" type="noConversion"/>
  </si>
  <si>
    <t>distant</t>
  </si>
  <si>
    <t>lymph node metastasis</t>
  </si>
  <si>
    <t>tongue</t>
  </si>
  <si>
    <t>upper gum</t>
  </si>
  <si>
    <t>lip</t>
    <phoneticPr fontId="41" type="noConversion"/>
  </si>
  <si>
    <t>Nasopharynx</t>
    <phoneticPr fontId="41" type="noConversion"/>
  </si>
  <si>
    <t>서성일</t>
    <phoneticPr fontId="41" type="noConversion"/>
  </si>
  <si>
    <t>20210929(saliva,s+s)</t>
    <phoneticPr fontId="41" type="noConversion"/>
  </si>
  <si>
    <t>20210930(saliva,s+s)</t>
    <phoneticPr fontId="41" type="noConversion"/>
  </si>
  <si>
    <t>20210930(R,L)</t>
    <phoneticPr fontId="41" type="noConversion"/>
  </si>
  <si>
    <t>조직검사</t>
    <phoneticPr fontId="41" type="noConversion"/>
  </si>
  <si>
    <t>M</t>
    <phoneticPr fontId="41" type="noConversion"/>
  </si>
  <si>
    <t>20211008(s+s)</t>
    <phoneticPr fontId="41" type="noConversion"/>
  </si>
  <si>
    <t>20211008(R,L)</t>
    <phoneticPr fontId="41" type="noConversion"/>
  </si>
  <si>
    <t>누락</t>
    <phoneticPr fontId="41" type="noConversion"/>
  </si>
  <si>
    <t>-</t>
    <phoneticPr fontId="41" type="noConversion"/>
  </si>
  <si>
    <t>20211013(saliva,s+s)</t>
    <phoneticPr fontId="41" type="noConversion"/>
  </si>
  <si>
    <t>20211013(R,L)</t>
    <phoneticPr fontId="41" type="noConversion"/>
  </si>
  <si>
    <t>최병욱</t>
    <phoneticPr fontId="41" type="noConversion"/>
  </si>
  <si>
    <t>20210929(R,L / LT(mandible)-P1,P2 / RT - control*1)</t>
    <phoneticPr fontId="41" type="noConversion"/>
  </si>
  <si>
    <t>20211013(R,L / mid(tongue)-p1 / LT - control*1)</t>
    <phoneticPr fontId="41" type="noConversion"/>
  </si>
  <si>
    <t>조직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</si>
  <si>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10-4425-8870</t>
    </r>
    <phoneticPr fontId="41" type="noConversion"/>
  </si>
  <si>
    <t>고졸</t>
    <phoneticPr fontId="41" type="noConversion"/>
  </si>
  <si>
    <t>자유업</t>
    <phoneticPr fontId="41" type="noConversion"/>
  </si>
  <si>
    <t>20211019(saliva*2)</t>
    <phoneticPr fontId="41" type="noConversion"/>
  </si>
  <si>
    <t>20211019(L)</t>
    <phoneticPr fontId="41" type="noConversion"/>
  </si>
  <si>
    <t>오균이</t>
    <phoneticPr fontId="41" type="noConversion"/>
  </si>
  <si>
    <t>20211021(s+s)</t>
    <phoneticPr fontId="41" type="noConversion"/>
  </si>
  <si>
    <t>20211021(R,L)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</si>
  <si>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10-3392-2030</t>
    </r>
    <phoneticPr fontId="41" type="noConversion"/>
  </si>
  <si>
    <t>010-5431-0707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</si>
  <si>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0211022(saliva*2)</t>
    </r>
    <phoneticPr fontId="41" type="noConversion"/>
  </si>
  <si>
    <t>20211022(R,L / LT(lower gum)-p1,p2 / RT -  control*1)</t>
    <phoneticPr fontId="41" type="noConversion"/>
  </si>
  <si>
    <t>20211026(saliva,s+s)</t>
    <phoneticPr fontId="41" type="noConversion"/>
  </si>
  <si>
    <t>20211026(R,L)</t>
    <phoneticPr fontId="41" type="noConversion"/>
  </si>
  <si>
    <t>초졸이하</t>
    <phoneticPr fontId="41" type="noConversion"/>
  </si>
  <si>
    <t>무직</t>
    <phoneticPr fontId="41" type="noConversion"/>
  </si>
  <si>
    <t>C649</t>
    <phoneticPr fontId="41" type="noConversion"/>
  </si>
  <si>
    <t>20211028(saliva*1)</t>
    <phoneticPr fontId="41" type="noConversion"/>
  </si>
  <si>
    <t>20211028(R,L)</t>
    <phoneticPr fontId="41" type="noConversion"/>
  </si>
  <si>
    <t>20211028(s+s)</t>
    <phoneticPr fontId="41" type="noConversion"/>
  </si>
  <si>
    <t>20211028(s+s)</t>
    <phoneticPr fontId="41" type="noConversion"/>
  </si>
  <si>
    <t>20211028(s+s)</t>
    <phoneticPr fontId="41" type="noConversion"/>
  </si>
  <si>
    <t>김진흥</t>
    <phoneticPr fontId="41" type="noConversion"/>
  </si>
  <si>
    <t>20211029(s+s)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</si>
  <si>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0211029(saliva,s+s)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</si>
  <si>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0211029(R,L / RT(tongue) - p1,p2 / LT - control*1)</t>
    </r>
    <phoneticPr fontId="41" type="noConversion"/>
  </si>
  <si>
    <t>20210909이후진행</t>
    <phoneticPr fontId="41" type="noConversion"/>
  </si>
  <si>
    <t>O</t>
    <phoneticPr fontId="41" type="noConversion"/>
  </si>
  <si>
    <t>010-8741-6033</t>
    <phoneticPr fontId="41" type="noConversion"/>
  </si>
  <si>
    <t>중졸</t>
    <phoneticPr fontId="41" type="noConversion"/>
  </si>
  <si>
    <t>무직</t>
    <phoneticPr fontId="41" type="noConversion"/>
  </si>
  <si>
    <t>C029</t>
    <phoneticPr fontId="41" type="noConversion"/>
  </si>
  <si>
    <t>pT2Nx</t>
  </si>
  <si>
    <t>Mucoepidermoid carcinoma</t>
  </si>
  <si>
    <t>2016-06-10 ~ 2016-07-11  CCRT with CDDP#1 Concurrent 1 LINE</t>
  </si>
  <si>
    <t>2016-06-13 ~ 2016-07-25  Nasopharynx,  (보험)Tomo  6480 cGy</t>
  </si>
  <si>
    <t>2021-07-01 ~ 2021-07-04  TPF(induction) Neo-adjuvant 1 LINE</t>
  </si>
  <si>
    <t>2021-08-24 ~ 2021-10-07  Oral Cavity,  (보험)Tomo  6300 cGy</t>
  </si>
  <si>
    <t xml:space="preserve">2021-07-12 ~ 2021-07-12  TPF Induction 1 LINE/2021-07-13 ~ 2021-08-31  TPF(induction) Induction 1 LINE
</t>
    <phoneticPr fontId="41" type="noConversion"/>
  </si>
  <si>
    <t>수술,항암</t>
    <phoneticPr fontId="41" type="noConversion"/>
  </si>
  <si>
    <t>2021-08-12 ~ 2021-09-27  Oral Cavity,  (보험)Tomo  6450 cGy</t>
  </si>
  <si>
    <t>수술,방사선</t>
    <phoneticPr fontId="41" type="noConversion"/>
  </si>
  <si>
    <t>2021-08-24 ~ 2021-10-07  Oral Cavity,  (보험)Tomo  6600 cGy</t>
  </si>
  <si>
    <t>C069</t>
    <phoneticPr fontId="41" type="noConversion"/>
  </si>
  <si>
    <t>pT2N0 </t>
  </si>
  <si>
    <t>C021</t>
    <phoneticPr fontId="41" type="noConversion"/>
  </si>
  <si>
    <t>2021-09-28 ~ 2021-11-03  Oral Cavity,  (보험)Tomo  5590 cGy</t>
  </si>
  <si>
    <t>ypT2N2a </t>
  </si>
  <si>
    <t>Malignant melanoma of skin, unspecified</t>
    <phoneticPr fontId="41" type="noConversion"/>
  </si>
  <si>
    <t>2021-10-12 ~ 2021-11-03  Oral Cavity,  (보험)Tomo  5100 cGy</t>
  </si>
  <si>
    <t>Malignant neoplasm of upper gum</t>
  </si>
  <si>
    <t>pT4aN0</t>
  </si>
  <si>
    <t>Floor of mouth</t>
    <phoneticPr fontId="41" type="noConversion"/>
  </si>
  <si>
    <t>pT3N3b</t>
  </si>
  <si>
    <t>Sarcomatoid carcinoma</t>
  </si>
  <si>
    <t>pT4aN3b  </t>
  </si>
  <si>
    <t>gum</t>
    <phoneticPr fontId="41" type="noConversion"/>
  </si>
  <si>
    <t>C049</t>
    <phoneticPr fontId="41" type="noConversion"/>
  </si>
  <si>
    <t>pT3Nx</t>
  </si>
  <si>
    <t>N</t>
    <phoneticPr fontId="41" type="noConversion"/>
  </si>
  <si>
    <t>Y</t>
    <phoneticPr fontId="41" type="noConversion"/>
  </si>
  <si>
    <t>6mm</t>
    <phoneticPr fontId="41" type="noConversion"/>
  </si>
  <si>
    <t>18MM</t>
    <phoneticPr fontId="41" type="noConversion"/>
  </si>
  <si>
    <t>18MM</t>
    <phoneticPr fontId="41" type="noConversion"/>
  </si>
  <si>
    <t>.</t>
    <phoneticPr fontId="41" type="noConversion"/>
  </si>
  <si>
    <t>Y</t>
    <phoneticPr fontId="41" type="noConversion"/>
  </si>
  <si>
    <t>11MM</t>
    <phoneticPr fontId="41" type="noConversion"/>
  </si>
  <si>
    <t>.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</si>
  <si>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0210812(R,L)</t>
    </r>
    <phoneticPr fontId="41" type="noConversion"/>
  </si>
  <si>
    <t>구강암 환자 아님</t>
    <phoneticPr fontId="41" type="noConversion"/>
  </si>
  <si>
    <t>20200805/20200829</t>
    <phoneticPr fontId="41" type="noConversion"/>
  </si>
  <si>
    <t>20210209/20210215</t>
    <phoneticPr fontId="41" type="noConversion"/>
  </si>
  <si>
    <t>누락</t>
    <phoneticPr fontId="41" type="noConversion"/>
  </si>
  <si>
    <t>누락</t>
    <phoneticPr fontId="41" type="noConversion"/>
  </si>
  <si>
    <t>설문지 시행수</t>
    <phoneticPr fontId="41" type="noConversion"/>
  </si>
  <si>
    <t>SMAPLE</t>
    <phoneticPr fontId="41" type="noConversion"/>
  </si>
  <si>
    <t>saliva</t>
    <phoneticPr fontId="41" type="noConversion"/>
  </si>
  <si>
    <t>blood</t>
    <phoneticPr fontId="41" type="noConversion"/>
  </si>
  <si>
    <t>20211111(saliva)</t>
    <phoneticPr fontId="41" type="noConversion"/>
  </si>
  <si>
    <t>20211111(R,L)</t>
    <phoneticPr fontId="41" type="noConversion"/>
  </si>
  <si>
    <t>20211111(s+s)</t>
    <phoneticPr fontId="41" type="noConversion"/>
  </si>
  <si>
    <t>20211111(R,L)</t>
    <phoneticPr fontId="41" type="noConversion"/>
  </si>
  <si>
    <t>.</t>
    <phoneticPr fontId="41" type="noConversion"/>
  </si>
  <si>
    <t>Patchy positive </t>
  </si>
  <si>
    <t>N</t>
    <phoneticPr fontId="41" type="noConversion"/>
  </si>
  <si>
    <t>15MM</t>
    <phoneticPr fontId="41" type="noConversion"/>
  </si>
  <si>
    <t>Y</t>
    <phoneticPr fontId="41" type="noConversion"/>
  </si>
  <si>
    <t>7MM</t>
    <phoneticPr fontId="41" type="noConversion"/>
  </si>
  <si>
    <t>22MM</t>
    <phoneticPr fontId="41" type="noConversion"/>
  </si>
  <si>
    <t>14MM</t>
    <phoneticPr fontId="41" type="noConversion"/>
  </si>
  <si>
    <t>4MM</t>
    <phoneticPr fontId="41" type="noConversion"/>
  </si>
  <si>
    <t>3MM</t>
    <phoneticPr fontId="41" type="noConversion"/>
  </si>
  <si>
    <t>34MM</t>
    <phoneticPr fontId="41" type="noConversion"/>
  </si>
  <si>
    <t>N</t>
    <phoneticPr fontId="41" type="noConversion"/>
  </si>
  <si>
    <t>6MM</t>
    <phoneticPr fontId="41" type="noConversion"/>
  </si>
  <si>
    <t>12MM</t>
    <phoneticPr fontId="41" type="noConversion"/>
  </si>
  <si>
    <t>8MM</t>
    <phoneticPr fontId="41" type="noConversion"/>
  </si>
  <si>
    <t>9MM</t>
    <phoneticPr fontId="41" type="noConversion"/>
  </si>
  <si>
    <t>15MM</t>
    <phoneticPr fontId="41" type="noConversion"/>
  </si>
  <si>
    <t>30MM</t>
    <phoneticPr fontId="41" type="noConversion"/>
  </si>
  <si>
    <t>Y</t>
    <phoneticPr fontId="41" type="noConversion"/>
  </si>
  <si>
    <t>18MM</t>
    <phoneticPr fontId="41" type="noConversion"/>
  </si>
  <si>
    <t>Y</t>
    <phoneticPr fontId="41" type="noConversion"/>
  </si>
  <si>
    <t>31MM</t>
    <phoneticPr fontId="41" type="noConversion"/>
  </si>
  <si>
    <t>N2a</t>
    <phoneticPr fontId="41" type="noConversion"/>
  </si>
  <si>
    <t>4a</t>
    <phoneticPr fontId="41" type="noConversion"/>
  </si>
  <si>
    <t>N0</t>
    <phoneticPr fontId="41" type="noConversion"/>
  </si>
  <si>
    <t>saliva</t>
    <phoneticPr fontId="41" type="noConversion"/>
  </si>
  <si>
    <t>타액</t>
    <phoneticPr fontId="41" type="noConversion"/>
  </si>
  <si>
    <t>saline</t>
    <phoneticPr fontId="41" type="noConversion"/>
  </si>
  <si>
    <t>식염수</t>
    <phoneticPr fontId="41" type="noConversion"/>
  </si>
  <si>
    <t>s+s</t>
    <phoneticPr fontId="41" type="noConversion"/>
  </si>
  <si>
    <t>타액+식염수 섞어서 받음</t>
    <phoneticPr fontId="41" type="noConversion"/>
  </si>
  <si>
    <t>20210224(s+s)</t>
    <phoneticPr fontId="41" type="noConversion"/>
  </si>
  <si>
    <t>혀</t>
    <phoneticPr fontId="41" type="noConversion"/>
  </si>
  <si>
    <t>혀의 경계</t>
    <phoneticPr fontId="41" type="noConversion"/>
  </si>
  <si>
    <t>어금니뒤삼각,구치후삼각</t>
    <phoneticPr fontId="41" type="noConversion"/>
  </si>
  <si>
    <t>볼점막</t>
    <phoneticPr fontId="41" type="noConversion"/>
  </si>
  <si>
    <t>경구개</t>
    <phoneticPr fontId="41" type="noConversion"/>
  </si>
  <si>
    <t>연구개</t>
    <phoneticPr fontId="41" type="noConversion"/>
  </si>
  <si>
    <t>입천장</t>
    <phoneticPr fontId="41" type="noConversion"/>
  </si>
  <si>
    <t>Palate</t>
    <phoneticPr fontId="41" type="noConversion"/>
  </si>
  <si>
    <t>편도</t>
    <phoneticPr fontId="41" type="noConversion"/>
  </si>
  <si>
    <t>Gum</t>
    <phoneticPr fontId="41" type="noConversion"/>
  </si>
  <si>
    <t>잇몸</t>
    <phoneticPr fontId="41" type="noConversion"/>
  </si>
  <si>
    <t>윗 잇몸</t>
    <phoneticPr fontId="41" type="noConversion"/>
  </si>
  <si>
    <t>아래 잇몸</t>
    <phoneticPr fontId="41" type="noConversion"/>
  </si>
  <si>
    <t>상악동</t>
    <phoneticPr fontId="41" type="noConversion"/>
  </si>
  <si>
    <t>입바닥</t>
    <phoneticPr fontId="41" type="noConversion"/>
  </si>
  <si>
    <t>Floor of mouth</t>
    <phoneticPr fontId="41" type="noConversion"/>
  </si>
  <si>
    <t>입</t>
    <phoneticPr fontId="41" type="noConversion"/>
  </si>
  <si>
    <t>입술</t>
    <phoneticPr fontId="41" type="noConversion"/>
  </si>
  <si>
    <t>큰턱</t>
    <phoneticPr fontId="41" type="noConversion"/>
  </si>
  <si>
    <t>상악골</t>
    <phoneticPr fontId="41" type="noConversion"/>
  </si>
  <si>
    <t>용어정리</t>
    <phoneticPr fontId="41" type="noConversion"/>
  </si>
  <si>
    <t>구강암 파일 위치</t>
    <phoneticPr fontId="41" type="noConversion"/>
  </si>
  <si>
    <t>H13 대상자파일</t>
    <phoneticPr fontId="41" type="noConversion"/>
  </si>
  <si>
    <t>현재파일</t>
    <phoneticPr fontId="41" type="noConversion"/>
  </si>
  <si>
    <t>H13 samplebox</t>
    <phoneticPr fontId="41" type="noConversion"/>
  </si>
  <si>
    <t>\\172.20.216.97\연구서버\연구검체\H13_구강_Oral\H13_구강암센터_Oral_samplebox_20201124.xlsx</t>
    <phoneticPr fontId="41" type="noConversion"/>
  </si>
  <si>
    <t>\\172.20.216.97\연구서버\연구검체\H13_구강_Oral\H133_구강암센터_Oral_Precancer_대상자파일_20210629~.xlsx</t>
    <phoneticPr fontId="41" type="noConversion"/>
  </si>
  <si>
    <t>H133(precancer) 대상자파일</t>
    <phoneticPr fontId="41" type="noConversion"/>
  </si>
  <si>
    <t>H133(precancer) samplebox</t>
    <phoneticPr fontId="41" type="noConversion"/>
  </si>
  <si>
    <t>\\172.20.216.97\연구서버\연구검체\H13_구강_Oral\H133_구강암센터_Oral_Precancer_samplebox_20201124.xlsx</t>
    <phoneticPr fontId="41" type="noConversion"/>
  </si>
  <si>
    <t>multiplex IHC</t>
    <phoneticPr fontId="41" type="noConversion"/>
  </si>
  <si>
    <t>\\172.20.216.97\연구서버\PROJECTS\MultiplexIHC\H13_구강_Oral\Dataset\final_dataset\</t>
    <phoneticPr fontId="41" type="noConversion"/>
  </si>
  <si>
    <t>iseq</t>
    <phoneticPr fontId="41" type="noConversion"/>
  </si>
  <si>
    <t>\\172.20.216.97\연구서버\연구검체\H13_구강_Oral\H13_구강암센터_Oral_samplebox_20201124.xlsx</t>
    <phoneticPr fontId="41" type="noConversion"/>
  </si>
  <si>
    <t>안에 saliva DNA 파일</t>
    <phoneticPr fontId="41" type="noConversion"/>
  </si>
  <si>
    <t>metabolomics
(H27_바이오뱅크 NCCTTR-18004 plasma 364례)</t>
    <phoneticPr fontId="41" type="noConversion"/>
  </si>
  <si>
    <t>\\172.20.216.97\연구서버\연구검체\H27_바이오뱅크 NCCTTR-18004 plasma 364례\구강암_182례_임상정보.xlsx</t>
    <phoneticPr fontId="41" type="noConversion"/>
  </si>
  <si>
    <r>
      <rPr>
        <b/>
        <sz val="11"/>
        <rFont val="맑은 고딕"/>
        <family val="3"/>
        <charset val="129"/>
        <scheme val="minor"/>
      </rPr>
      <t>oral plasma Polar</t>
    </r>
    <r>
      <rPr>
        <sz val="11"/>
        <rFont val="맑은 고딕"/>
        <family val="3"/>
        <charset val="129"/>
        <scheme val="minor"/>
      </rPr>
      <t xml:space="preserve"> = \\172.20.216.97\연구서버\Metabolomics\[DAT manuscript of polar and non-polar metabolites]\7. Data</t>
    </r>
    <phoneticPr fontId="41" type="noConversion"/>
  </si>
  <si>
    <r>
      <rPr>
        <b/>
        <sz val="11"/>
        <rFont val="맑은 고딕"/>
        <family val="3"/>
        <charset val="129"/>
        <scheme val="minor"/>
      </rPr>
      <t>oral plasma Non-Pola</t>
    </r>
    <r>
      <rPr>
        <b/>
        <u/>
        <sz val="11"/>
        <rFont val="맑은 고딕"/>
        <family val="3"/>
        <charset val="129"/>
        <scheme val="minor"/>
      </rPr>
      <t>r</t>
    </r>
    <r>
      <rPr>
        <u/>
        <sz val="11"/>
        <rFont val="맑은 고딕"/>
        <family val="3"/>
        <charset val="129"/>
        <scheme val="minor"/>
      </rPr>
      <t xml:space="preserve"> = \\172.20.216.97\연구서버\Metabolomics\oral lipidomics\SJ</t>
    </r>
    <phoneticPr fontId="41" type="noConversion"/>
  </si>
  <si>
    <r>
      <rPr>
        <b/>
        <sz val="11"/>
        <rFont val="맑은 고딕"/>
        <family val="3"/>
        <charset val="129"/>
        <scheme val="minor"/>
      </rPr>
      <t xml:space="preserve">oral saliva metabolomics </t>
    </r>
    <r>
      <rPr>
        <sz val="11"/>
        <rFont val="맑은 고딕"/>
        <family val="3"/>
        <charset val="129"/>
        <scheme val="minor"/>
      </rPr>
      <t>= \\172.20.216.97\연구서버\Metabolomics\Oral saliva metabolomics\Data</t>
    </r>
    <phoneticPr fontId="41" type="noConversion"/>
  </si>
  <si>
    <t>o-s (oral swab)</t>
    <phoneticPr fontId="41" type="noConversion"/>
  </si>
  <si>
    <t>구강 검사</t>
    <phoneticPr fontId="41" type="noConversion"/>
  </si>
  <si>
    <t>간단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</si>
  <si>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0211116(s+s)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</si>
  <si>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0211116(R,L)</t>
    </r>
    <phoneticPr fontId="41" type="noConversion"/>
  </si>
  <si>
    <t>↓ metabolomics 182례 임상정보 파일 ↓</t>
    <phoneticPr fontId="41" type="noConversion"/>
  </si>
  <si>
    <t>김재섭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</si>
  <si>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0211117(saliva,s+s)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</si>
  <si>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0211117(R,L)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</si>
  <si>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10-4549-7151</t>
    </r>
    <phoneticPr fontId="41" type="noConversion"/>
  </si>
  <si>
    <t>20211118(R,L)</t>
    <phoneticPr fontId="41" type="noConversion"/>
  </si>
  <si>
    <t>20211118(saliva)</t>
    <phoneticPr fontId="41" type="noConversion"/>
  </si>
  <si>
    <t>20211118(s+s)</t>
    <phoneticPr fontId="41" type="noConversion"/>
  </si>
  <si>
    <t>20211118(s+s)</t>
    <phoneticPr fontId="41" type="noConversion"/>
  </si>
  <si>
    <t>거부</t>
    <phoneticPr fontId="41" type="noConversion"/>
  </si>
  <si>
    <t>saliva</t>
    <phoneticPr fontId="41" type="noConversion"/>
  </si>
  <si>
    <t>설문지 미시행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</si>
  <si>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10-5830-4864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</si>
  <si>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0211123(saliva*1)</t>
    </r>
    <phoneticPr fontId="41" type="noConversion"/>
  </si>
  <si>
    <t>20211123(s+s)</t>
    <phoneticPr fontId="41" type="noConversion"/>
  </si>
  <si>
    <t>20211123(R,L)</t>
    <phoneticPr fontId="41" type="noConversion"/>
  </si>
  <si>
    <t>20211124(s+s)</t>
    <phoneticPr fontId="41" type="noConversion"/>
  </si>
  <si>
    <t>20211124(R,L)</t>
    <phoneticPr fontId="41" type="noConversion"/>
  </si>
  <si>
    <t>김혜영</t>
    <phoneticPr fontId="41" type="noConversion"/>
  </si>
  <si>
    <t>김은주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</si>
  <si>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0211124(saliva*2)</t>
    </r>
    <phoneticPr fontId="41" type="noConversion"/>
  </si>
  <si>
    <t>이 후  추가</t>
    <phoneticPr fontId="41" type="noConversion"/>
  </si>
  <si>
    <t>20211125(saliva)</t>
    <phoneticPr fontId="41" type="noConversion"/>
  </si>
  <si>
    <t>20211125(s+s)</t>
    <phoneticPr fontId="41" type="noConversion"/>
  </si>
  <si>
    <t>조직양이 작아서 취득못함(최성원t)</t>
    <phoneticPr fontId="41" type="noConversion"/>
  </si>
  <si>
    <t>박규식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</si>
  <si>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10-6358-3897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</si>
  <si>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0211126(saliva*2)</t>
    </r>
    <phoneticPr fontId="41" type="noConversion"/>
  </si>
  <si>
    <t>F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</si>
  <si>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10-7176-9801</t>
    </r>
    <phoneticPr fontId="41" type="noConversion"/>
  </si>
  <si>
    <t>20211125(R,L)</t>
    <phoneticPr fontId="41" type="noConversion"/>
  </si>
  <si>
    <t>20210825(R,L / RT-P1,P2 / LT - control x)</t>
    <phoneticPr fontId="41" type="noConversion"/>
  </si>
  <si>
    <t>(예정)20211209</t>
    <phoneticPr fontId="41" type="noConversion"/>
  </si>
  <si>
    <t>최성원T요청으로 20211125 (saliva)</t>
    <phoneticPr fontId="41" type="noConversion"/>
  </si>
  <si>
    <t>한성희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</si>
  <si>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10-7753-3464</t>
    </r>
    <phoneticPr fontId="41" type="noConversion"/>
  </si>
  <si>
    <t>20211123(R,L / LT(tougue) - p1 / RT - control*1)</t>
    <phoneticPr fontId="41" type="noConversion"/>
  </si>
  <si>
    <t>20211124(R,L / RT(mandible) - p1,p2 / LT - control*1)</t>
    <phoneticPr fontId="41" type="noConversion"/>
  </si>
  <si>
    <t>20211201(s+s)</t>
    <phoneticPr fontId="41" type="noConversion"/>
  </si>
  <si>
    <t>20211201(R,L)</t>
    <phoneticPr fontId="41" type="noConversion"/>
  </si>
  <si>
    <t>정미애</t>
    <phoneticPr fontId="41" type="noConversion"/>
  </si>
  <si>
    <t>20211203(R,L / LT(tongue) - p1,p2)</t>
    <phoneticPr fontId="41" type="noConversion"/>
  </si>
  <si>
    <t>20211126(R,L / LT(Tongue) - p1,p2 / RT- control*1)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</si>
  <si>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10-3176-7261</t>
    </r>
    <phoneticPr fontId="41" type="noConversion"/>
  </si>
  <si>
    <t>(예정)20211216</t>
    <phoneticPr fontId="41" type="noConversion"/>
  </si>
  <si>
    <t>H1310170</t>
  </si>
  <si>
    <t>이이열</t>
    <phoneticPr fontId="41" type="noConversion"/>
  </si>
  <si>
    <t>20211207(s+s)</t>
    <phoneticPr fontId="41" type="noConversion"/>
  </si>
  <si>
    <t>20211207(R,L)</t>
    <phoneticPr fontId="41" type="noConversion"/>
  </si>
  <si>
    <t>20211207(saliva)</t>
    <phoneticPr fontId="41" type="noConversion"/>
  </si>
  <si>
    <t>010-9580-1315</t>
  </si>
  <si>
    <r>
      <t>2</t>
    </r>
    <r>
      <rPr>
        <sz val="11"/>
        <color theme="1"/>
        <rFont val="맑은 고딕"/>
        <family val="3"/>
        <charset val="129"/>
        <scheme val="minor"/>
      </rPr>
      <t>0211207(saliva*2)</t>
    </r>
    <phoneticPr fontId="41" type="noConversion"/>
  </si>
  <si>
    <t>20211207(R,L / RT(buccal cheek) - p1,p2)</t>
    <phoneticPr fontId="41" type="noConversion"/>
  </si>
  <si>
    <t>H1310171</t>
  </si>
  <si>
    <t>한민수</t>
    <phoneticPr fontId="41" type="noConversion"/>
  </si>
  <si>
    <t>H1310172</t>
  </si>
  <si>
    <t>H1310173</t>
  </si>
  <si>
    <t>H1310174</t>
  </si>
  <si>
    <t>H1310175</t>
  </si>
  <si>
    <t>H1310176</t>
  </si>
  <si>
    <t>김병오</t>
    <phoneticPr fontId="41" type="noConversion"/>
  </si>
  <si>
    <t>20211209(s+s)</t>
    <phoneticPr fontId="41" type="noConversion"/>
  </si>
  <si>
    <t>20211209(R,L)</t>
    <phoneticPr fontId="41" type="noConversion"/>
  </si>
  <si>
    <t>위오봉</t>
    <phoneticPr fontId="41" type="noConversion"/>
  </si>
  <si>
    <t>최종심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</si>
  <si>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0211214(saliva*1)</t>
    </r>
    <phoneticPr fontId="41" type="noConversion"/>
  </si>
  <si>
    <t>20211214(R,L / RT(tongue) - p1,p2 / LT - control*1)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</si>
  <si>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10-3400-8340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</si>
  <si>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10-7109-8137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</si>
  <si>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10-5168-5860</t>
    </r>
    <phoneticPr fontId="41" type="noConversion"/>
  </si>
  <si>
    <t>010-6722-3932</t>
    <phoneticPr fontId="41" type="noConversion"/>
  </si>
  <si>
    <t>2021-11-29 ~ 2021-12-02  TPF(induction) Induction 1 LINE</t>
  </si>
  <si>
    <t>항암</t>
    <phoneticPr fontId="41" type="noConversion"/>
  </si>
  <si>
    <t>pT1N0</t>
  </si>
  <si>
    <t>20211216(saliva)</t>
    <phoneticPr fontId="41" type="noConversion"/>
  </si>
  <si>
    <t>20211216(R,L)</t>
    <phoneticPr fontId="41" type="noConversion"/>
  </si>
  <si>
    <t>20210819 / 20211216</t>
    <phoneticPr fontId="41" type="noConversion"/>
  </si>
  <si>
    <t>Pseudosarcomatous carcinoma</t>
  </si>
  <si>
    <t>20211221(saliva)</t>
    <phoneticPr fontId="41" type="noConversion"/>
  </si>
  <si>
    <t>20211221(R,L)</t>
    <phoneticPr fontId="41" type="noConversion"/>
  </si>
  <si>
    <t>Malignant neoplasm of parotid gland</t>
  </si>
  <si>
    <t>2021-12-06 ~ 2021-12-21  Oral Cavity,  (보험)IMRT-VMAT  2580 cGy</t>
  </si>
  <si>
    <t>무직</t>
    <phoneticPr fontId="41" type="noConversion"/>
  </si>
  <si>
    <t>골프선수</t>
    <phoneticPr fontId="41" type="noConversion"/>
  </si>
  <si>
    <t>.</t>
    <phoneticPr fontId="41" type="noConversion"/>
  </si>
  <si>
    <t>ECS(extracapsular spread)
[perinodal extension]</t>
    <phoneticPr fontId="41" type="noConversion"/>
  </si>
  <si>
    <t>가톨릭</t>
    <phoneticPr fontId="41" type="noConversion"/>
  </si>
  <si>
    <t>가수</t>
    <phoneticPr fontId="41" type="noConversion"/>
  </si>
  <si>
    <t>pT1N1</t>
  </si>
  <si>
    <t>N</t>
    <phoneticPr fontId="41" type="noConversion"/>
  </si>
  <si>
    <t>최성원</t>
    <phoneticPr fontId="41" type="noConversion"/>
  </si>
  <si>
    <r>
      <t>20211209</t>
    </r>
    <r>
      <rPr>
        <sz val="11"/>
        <color theme="1"/>
        <rFont val="맑은 고딕"/>
        <family val="3"/>
        <charset val="129"/>
        <scheme val="minor"/>
      </rPr>
      <t>/20211222</t>
    </r>
    <phoneticPr fontId="41" type="noConversion"/>
  </si>
  <si>
    <t>20211209(R,L / (lower gum) - p1 / control*1) 
/20211222(R,L / (lower gum) -p1,p2 / gingiva - control*1)</t>
    <phoneticPr fontId="41" type="noConversion"/>
  </si>
  <si>
    <t>20211209(saliva*1)
/20211222(saliva*1)</t>
    <phoneticPr fontId="41" type="noConversion"/>
  </si>
  <si>
    <t>recurrence(재발)</t>
    <phoneticPr fontId="13" type="noConversion"/>
  </si>
  <si>
    <t>recurrence date</t>
    <phoneticPr fontId="13" type="noConversion"/>
  </si>
  <si>
    <t>locoregional</t>
    <phoneticPr fontId="41" type="noConversion"/>
  </si>
  <si>
    <t>neck metastasis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</si>
  <si>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0211228(saliva*2)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</si>
  <si>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0211228(R,L/ LT(tongue) P1,P2 )</t>
    </r>
    <phoneticPr fontId="41" type="noConversion"/>
  </si>
  <si>
    <t>홍승민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</si>
  <si>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10-5240-9269</t>
    </r>
    <phoneticPr fontId="41" type="noConversion"/>
  </si>
  <si>
    <t>20220104(R,L / LT(Tongue) - p1,p2 / RT- control*1)</t>
    <phoneticPr fontId="41" type="noConversion"/>
  </si>
  <si>
    <t>김근호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</si>
  <si>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10-8011-0345</t>
    </r>
    <phoneticPr fontId="41" type="noConversion"/>
  </si>
  <si>
    <t>20220104(R,L / Lt(cheek) - p1,p2)</t>
    <phoneticPr fontId="41" type="noConversion"/>
  </si>
  <si>
    <r>
      <t>20220104</t>
    </r>
    <r>
      <rPr>
        <sz val="11"/>
        <color theme="1"/>
        <rFont val="맑은 고딕"/>
        <family val="3"/>
        <charset val="129"/>
        <scheme val="minor"/>
      </rPr>
      <t>(saliva)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</si>
  <si>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0211203(saliva,s+s)</t>
    </r>
    <phoneticPr fontId="41" type="noConversion"/>
  </si>
  <si>
    <r>
      <t>20220104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</si>
  <si>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 xml:space="preserve"> 20220106(R,L *1회/ P는 취득이어려워 못함, 최성원t)</t>
    <phoneticPr fontId="41" type="noConversion"/>
  </si>
  <si>
    <t xml:space="preserve">20220106/ 양이 너무 적음/다음외래때 다시 </t>
    <phoneticPr fontId="41" type="noConversion"/>
  </si>
  <si>
    <t>H1310177</t>
  </si>
  <si>
    <t>차혜경</t>
    <phoneticPr fontId="41" type="noConversion"/>
  </si>
  <si>
    <t>010-8630-1582</t>
  </si>
  <si>
    <t>20220107(saliva*1)</t>
    <phoneticPr fontId="41" type="noConversion"/>
  </si>
  <si>
    <t>20220107(R,L / RT(tongue) - p1,p2 / LT - control*1)</t>
    <phoneticPr fontId="41" type="noConversion"/>
  </si>
  <si>
    <t>H1310178</t>
  </si>
  <si>
    <t>H1310179</t>
  </si>
  <si>
    <t>윤정남</t>
    <phoneticPr fontId="41" type="noConversion"/>
  </si>
  <si>
    <t>010-3540-1108</t>
  </si>
  <si>
    <t>20220112(saliva*1)</t>
    <phoneticPr fontId="41" type="noConversion"/>
  </si>
  <si>
    <t>20220112(R,L)</t>
    <phoneticPr fontId="41" type="noConversion"/>
  </si>
  <si>
    <t>20220112(R,L / RT(tongue) - p1,p2 / LT - control*1)</t>
    <phoneticPr fontId="41" type="noConversion"/>
  </si>
  <si>
    <t>20220112(saliva*1)</t>
    <phoneticPr fontId="41" type="noConversion"/>
  </si>
  <si>
    <t>이종호</t>
    <phoneticPr fontId="41" type="noConversion"/>
  </si>
  <si>
    <t>주혜진</t>
    <phoneticPr fontId="41" type="noConversion"/>
  </si>
  <si>
    <t>010-8949-3862</t>
  </si>
  <si>
    <t>박주용</t>
    <phoneticPr fontId="41" type="noConversion"/>
  </si>
  <si>
    <t>영구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</si>
  <si>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022.01.13 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</si>
  <si>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022.01.13(r,l)</t>
    </r>
    <phoneticPr fontId="41" type="noConversion"/>
  </si>
  <si>
    <t>H1310180</t>
  </si>
  <si>
    <t>나둘임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</si>
  <si>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10-4250-6318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</si>
  <si>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0220119( R,L/ 왼쪽잇몸위 P1P2/ 오른쪽잇몸 위 C*1)</t>
    </r>
    <phoneticPr fontId="41" type="noConversion"/>
  </si>
  <si>
    <t>20220119(s+b*2)/ 타액에 혈액이 많이 썩임</t>
    <phoneticPr fontId="41" type="noConversion"/>
  </si>
  <si>
    <t>이종호</t>
    <phoneticPr fontId="41" type="noConversion"/>
  </si>
  <si>
    <t>간단</t>
    <phoneticPr fontId="41" type="noConversion"/>
  </si>
  <si>
    <t>H1310181</t>
  </si>
  <si>
    <t>오세창</t>
    <phoneticPr fontId="41" type="noConversion"/>
  </si>
  <si>
    <t>010-3503-0891</t>
  </si>
  <si>
    <r>
      <t>20220121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</si>
  <si>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0220121(R,L/ P 임파선전이로 없음)</t>
    </r>
    <phoneticPr fontId="41" type="noConversion"/>
  </si>
  <si>
    <t>H1310182</t>
  </si>
  <si>
    <t>염준수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</si>
  <si>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10-8723-6065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</si>
  <si>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0220124(saliva*2)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</si>
  <si>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0220124(R,L/ P-왼쪽혀/ C-오른쪽 혀)</t>
    </r>
    <phoneticPr fontId="41" type="noConversion"/>
  </si>
  <si>
    <t>M</t>
    <phoneticPr fontId="41" type="noConversion"/>
  </si>
  <si>
    <t>20220125(s+s)</t>
    <phoneticPr fontId="41" type="noConversion"/>
  </si>
  <si>
    <t>20220125(R,L)</t>
    <phoneticPr fontId="41" type="noConversion"/>
  </si>
  <si>
    <t>H1310183</t>
  </si>
  <si>
    <t>조경자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</si>
  <si>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10-7601-7763</t>
    </r>
    <phoneticPr fontId="41" type="noConversion"/>
  </si>
  <si>
    <t>20220125(saliva*2)</t>
    <phoneticPr fontId="41" type="noConversion"/>
  </si>
  <si>
    <t>20220125(R,L/ P-앞쪽 잇몸아래/ C-앞쪽 잇몸 뒤)</t>
    <phoneticPr fontId="41" type="noConversion"/>
  </si>
  <si>
    <t>F</t>
    <phoneticPr fontId="41" type="noConversion"/>
  </si>
  <si>
    <t>이종호</t>
    <phoneticPr fontId="41" type="noConversion"/>
  </si>
  <si>
    <t>O</t>
    <phoneticPr fontId="41" type="noConversion"/>
  </si>
  <si>
    <t>H1310184</t>
  </si>
  <si>
    <t>송현희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</si>
  <si>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0220204(saliva*1)</t>
    </r>
    <phoneticPr fontId="41" type="noConversion"/>
  </si>
  <si>
    <t>20220204(R,L/ P1,P2 왼쪽 혀 옆면 / C 는 환자분 불편해서 취득 못함)</t>
    <phoneticPr fontId="41" type="noConversion"/>
  </si>
  <si>
    <t>F</t>
    <phoneticPr fontId="41" type="noConversion"/>
  </si>
  <si>
    <t>최성원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</si>
  <si>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10-2646-0230</t>
    </r>
    <phoneticPr fontId="41" type="noConversion"/>
  </si>
  <si>
    <t>없음</t>
    <phoneticPr fontId="41" type="noConversion"/>
  </si>
  <si>
    <t>2022.02.15예정</t>
    <phoneticPr fontId="41" type="noConversion"/>
  </si>
  <si>
    <t>H1310185</t>
  </si>
  <si>
    <t>이광석</t>
    <phoneticPr fontId="4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</si>
  <si>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cc 아님/ 최성원선생님께서 연구등재요청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</si>
  <si>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10-9727-9797</t>
    </r>
    <phoneticPr fontId="41" type="noConversion"/>
  </si>
  <si>
    <t>20220209(saliva*2)</t>
    <phoneticPr fontId="41" type="noConversion"/>
  </si>
  <si>
    <t>20220209(R,L/ P1,P2 오른쪽 입천장 / C 왼쪽 입천장)</t>
    <phoneticPr fontId="41" type="noConversion"/>
  </si>
  <si>
    <t>없음</t>
    <phoneticPr fontId="41" type="noConversion"/>
  </si>
  <si>
    <t>M</t>
    <phoneticPr fontId="41" type="noConversion"/>
  </si>
  <si>
    <t>이종호</t>
    <phoneticPr fontId="41" type="noConversion"/>
  </si>
  <si>
    <t>20220210(saliva)</t>
    <phoneticPr fontId="41" type="noConversion"/>
  </si>
  <si>
    <t>20220210(R,L,P)-항암후</t>
    <phoneticPr fontId="41" type="noConversion"/>
  </si>
  <si>
    <t>20220210(s+s)</t>
    <phoneticPr fontId="41" type="noConversion"/>
  </si>
  <si>
    <t>20220210(R,L)</t>
    <phoneticPr fontId="41" type="noConversion"/>
  </si>
  <si>
    <t>2022.02.17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</si>
  <si>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022.02.17(R,L)</t>
    </r>
    <phoneticPr fontId="41" type="noConversion"/>
  </si>
  <si>
    <t>2022.02.17(R,L)</t>
    <phoneticPr fontId="41" type="noConversion"/>
  </si>
  <si>
    <t>2022.02.17((s+s))</t>
    <phoneticPr fontId="41" type="noConversion"/>
  </si>
  <si>
    <t>2022.02.17(S+S)</t>
    <phoneticPr fontId="41" type="noConversion"/>
  </si>
  <si>
    <t>2022.02.17(S+S)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</si>
  <si>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022.02.17(S+S)</t>
    </r>
    <phoneticPr fontId="41" type="noConversion"/>
  </si>
  <si>
    <t>2022.02.18(r,l)</t>
    <phoneticPr fontId="41" type="noConversion"/>
  </si>
  <si>
    <t>20220222(s+s)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</si>
  <si>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022.02.22</t>
    </r>
    <phoneticPr fontId="41" type="noConversion"/>
  </si>
  <si>
    <t>20220223(saliva)</t>
    <phoneticPr fontId="41" type="noConversion"/>
  </si>
  <si>
    <t>20220223(R,L)</t>
    <phoneticPr fontId="41" type="noConversion"/>
  </si>
  <si>
    <t>H1310186</t>
  </si>
  <si>
    <t>방정석</t>
    <phoneticPr fontId="41" type="noConversion"/>
  </si>
  <si>
    <t>010-3548-5293</t>
  </si>
  <si>
    <t>20220223(saliva*1)</t>
    <phoneticPr fontId="41" type="noConversion"/>
  </si>
  <si>
    <t>20220223(R,L/ P1,P2 왼쪽 입천장 / C 오른쪽 입천장)</t>
    <phoneticPr fontId="41" type="noConversion"/>
  </si>
  <si>
    <r>
      <t>20220224</t>
    </r>
    <r>
      <rPr>
        <sz val="11"/>
        <color theme="1"/>
        <rFont val="맑은 고딕"/>
        <family val="3"/>
        <charset val="129"/>
        <scheme val="minor"/>
      </rPr>
      <t>(saliva)</t>
    </r>
    <phoneticPr fontId="41" type="noConversion"/>
  </si>
  <si>
    <t>20220224(R,L)</t>
    <phoneticPr fontId="41" type="noConversion"/>
  </si>
  <si>
    <t>20220222(S+S)</t>
    <phoneticPr fontId="41" type="noConversion"/>
  </si>
  <si>
    <t>20220224(S+S)</t>
    <phoneticPr fontId="41" type="noConversion"/>
  </si>
  <si>
    <t>20220225(saliva)</t>
    <phoneticPr fontId="41" type="noConversion"/>
  </si>
  <si>
    <t>20220225(R,L)</t>
    <phoneticPr fontId="41" type="noConversion"/>
  </si>
  <si>
    <t>20220225(saliva)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</si>
  <si>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0220225(r,l)</t>
    </r>
    <phoneticPr fontId="41" type="noConversion"/>
  </si>
  <si>
    <t>20220225(s+s)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</si>
  <si>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0220225(r,l)</t>
    </r>
    <phoneticPr fontId="41" type="noConversion"/>
  </si>
  <si>
    <t>20220302(saliva)</t>
    <phoneticPr fontId="41" type="noConversion"/>
  </si>
  <si>
    <t>20220302(R,L)</t>
    <phoneticPr fontId="41" type="noConversion"/>
  </si>
  <si>
    <t>H1310187</t>
  </si>
  <si>
    <t>노갑성</t>
    <phoneticPr fontId="41" type="noConversion"/>
  </si>
  <si>
    <t>010-5509-7390</t>
  </si>
  <si>
    <t>20220302(saliva*1)</t>
    <phoneticPr fontId="41" type="noConversion"/>
  </si>
  <si>
    <t>20220302(R,L/ P-왼쪽혀/ C-오른쪽 혀)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</si>
  <si>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022.03.03(saliva)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</si>
  <si>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022.03.03.(rㅣ)</t>
    </r>
    <phoneticPr fontId="41" type="noConversion"/>
  </si>
  <si>
    <t>H1310188</t>
  </si>
  <si>
    <t>H1310189</t>
  </si>
  <si>
    <t>김희수</t>
    <phoneticPr fontId="41" type="noConversion"/>
  </si>
  <si>
    <t>이종석</t>
    <phoneticPr fontId="41" type="noConversion"/>
  </si>
  <si>
    <t>010-3997-2761</t>
  </si>
  <si>
    <t>20220307(saliva*1)</t>
    <phoneticPr fontId="41" type="noConversion"/>
  </si>
  <si>
    <t>20220307(R,L/ P-오른쪽혀)</t>
    <phoneticPr fontId="41" type="noConversion"/>
  </si>
  <si>
    <t>010-2771-4376</t>
  </si>
  <si>
    <t>20220307(R,L/ P-혀아래)</t>
    <phoneticPr fontId="41" type="noConversion"/>
  </si>
  <si>
    <t>2022.03.08(s+s)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</si>
  <si>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022.03.08</t>
    </r>
    <phoneticPr fontId="41" type="noConversion"/>
  </si>
  <si>
    <t>2021.05.27</t>
    <phoneticPr fontId="41" type="noConversion"/>
  </si>
  <si>
    <t>H1310190</t>
  </si>
  <si>
    <t>박영윤</t>
    <phoneticPr fontId="41" type="noConversion"/>
  </si>
  <si>
    <t>010-8560-8548</t>
  </si>
  <si>
    <t>20220315(saliva*1)</t>
    <phoneticPr fontId="41" type="noConversion"/>
  </si>
  <si>
    <t>20220315(R,L/ P-오른쪽옆면/ C-왼쪽옆면)</t>
    <phoneticPr fontId="41" type="noConversion"/>
  </si>
  <si>
    <t>20220322 예정</t>
    <phoneticPr fontId="41" type="noConversion"/>
  </si>
  <si>
    <t>-</t>
    <phoneticPr fontId="41" type="noConversion"/>
  </si>
  <si>
    <t>H1310191</t>
  </si>
  <si>
    <t>이상윤</t>
    <phoneticPr fontId="41" type="noConversion"/>
  </si>
  <si>
    <t>M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</si>
  <si>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10-4592-9887</t>
    </r>
    <phoneticPr fontId="41" type="noConversion"/>
  </si>
  <si>
    <t>(18M)</t>
    <phoneticPr fontId="41" type="noConversion"/>
  </si>
  <si>
    <t>saliva</t>
    <phoneticPr fontId="41" type="noConversion"/>
  </si>
  <si>
    <t>swab</t>
    <phoneticPr fontId="41" type="noConversion"/>
  </si>
  <si>
    <t>20220323(s+s)</t>
    <phoneticPr fontId="41" type="noConversion"/>
  </si>
  <si>
    <r>
      <rPr>
        <sz val="11"/>
        <color theme="1"/>
        <rFont val="맑은 고딕"/>
        <family val="3"/>
        <charset val="129"/>
        <scheme val="minor"/>
      </rPr>
      <t>20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20323(R,L/P-오른쪽목젖안쪽)</t>
    </r>
    <phoneticPr fontId="41" type="noConversion"/>
  </si>
  <si>
    <t>H1310192</t>
  </si>
  <si>
    <t>최준서</t>
    <phoneticPr fontId="41" type="noConversion"/>
  </si>
  <si>
    <t>010-8285-9085</t>
  </si>
  <si>
    <t>20220325(saliva*1)</t>
    <phoneticPr fontId="41" type="noConversion"/>
  </si>
  <si>
    <t>20220325(R,L/ P-왼쪽혀/ C-오른쪽혀)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</si>
  <si>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022.04.07 예정</t>
    </r>
    <phoneticPr fontId="41" type="noConversion"/>
  </si>
  <si>
    <t>H1310193</t>
  </si>
  <si>
    <t>안효명</t>
    <phoneticPr fontId="41" type="noConversion"/>
  </si>
  <si>
    <t>010-7704-0799</t>
  </si>
  <si>
    <t>20220329(saliva*1)-피가많이섞여있음</t>
    <phoneticPr fontId="41" type="noConversion"/>
  </si>
  <si>
    <t>20220329(R,P-왼쪽옆면)</t>
    <phoneticPr fontId="41" type="noConversion"/>
  </si>
  <si>
    <t>없음(재발)</t>
    <phoneticPr fontId="41" type="noConversion"/>
  </si>
  <si>
    <r>
      <t>20220330</t>
    </r>
    <r>
      <rPr>
        <sz val="11"/>
        <color theme="1"/>
        <rFont val="맑은 고딕"/>
        <family val="3"/>
        <charset val="129"/>
        <scheme val="minor"/>
      </rPr>
      <t>(R,L)</t>
    </r>
    <phoneticPr fontId="41" type="noConversion"/>
  </si>
  <si>
    <t>20210909(saliva)</t>
    <phoneticPr fontId="41" type="noConversion"/>
  </si>
  <si>
    <r>
      <t>3</t>
    </r>
    <r>
      <rPr>
        <sz val="11"/>
        <color theme="1"/>
        <rFont val="맑은 고딕"/>
        <family val="3"/>
        <charset val="129"/>
        <scheme val="minor"/>
      </rPr>
      <t>/31수술(재발)</t>
    </r>
    <phoneticPr fontId="41" type="noConversion"/>
  </si>
  <si>
    <t>20220330(s+s)</t>
    <phoneticPr fontId="41" type="noConversion"/>
  </si>
  <si>
    <t>20220331(재발)</t>
    <phoneticPr fontId="41" type="noConversion"/>
  </si>
  <si>
    <t>20220331(s+s)</t>
    <phoneticPr fontId="41" type="noConversion"/>
  </si>
  <si>
    <t>20220331(R,L)</t>
    <phoneticPr fontId="41" type="noConversion"/>
  </si>
  <si>
    <t>20220331(C1(왼쪽),C2(왼쪽))</t>
    <phoneticPr fontId="41" type="noConversion"/>
  </si>
  <si>
    <t>20220331(s+s)</t>
    <phoneticPr fontId="41" type="noConversion"/>
  </si>
  <si>
    <t>20220331(R,L)</t>
    <phoneticPr fontId="41" type="noConversion"/>
  </si>
  <si>
    <t>동의서 전달 및 설문지 회수필요 (5/19)</t>
    <phoneticPr fontId="41" type="noConversion"/>
  </si>
  <si>
    <t>H1310194</t>
  </si>
  <si>
    <t>한정민</t>
    <phoneticPr fontId="41" type="noConversion"/>
  </si>
  <si>
    <t>010-9229-5985</t>
  </si>
  <si>
    <t>20220406(saliva,s+s)</t>
    <phoneticPr fontId="41" type="noConversion"/>
  </si>
  <si>
    <t>20220406(R,L/ P1,P2 왼쪽 사랑니부근 / C 오른쪽)</t>
    <phoneticPr fontId="41" type="noConversion"/>
  </si>
  <si>
    <r>
      <t>20220331</t>
    </r>
    <r>
      <rPr>
        <sz val="11"/>
        <color theme="1"/>
        <rFont val="맑은 고딕"/>
        <family val="3"/>
        <charset val="129"/>
        <scheme val="minor"/>
      </rPr>
      <t>/20220406</t>
    </r>
    <phoneticPr fontId="41" type="noConversion"/>
  </si>
  <si>
    <t>20220407(s+s)</t>
    <phoneticPr fontId="41" type="noConversion"/>
  </si>
  <si>
    <t>20220407(R,L)</t>
    <phoneticPr fontId="41" type="noConversion"/>
  </si>
  <si>
    <t>20220412(saliva*1)</t>
    <phoneticPr fontId="41" type="noConversion"/>
  </si>
  <si>
    <t>20220412(R,L)</t>
    <phoneticPr fontId="41" type="noConversion"/>
  </si>
  <si>
    <t>H1310195</t>
  </si>
  <si>
    <t>최정열</t>
    <phoneticPr fontId="41" type="noConversion"/>
  </si>
  <si>
    <t>최성원</t>
    <phoneticPr fontId="41" type="noConversion"/>
  </si>
  <si>
    <t>010-5131-8533</t>
  </si>
  <si>
    <t>20220412(saliva)</t>
    <phoneticPr fontId="41" type="noConversion"/>
  </si>
  <si>
    <t>20220412(saliva*1)</t>
    <phoneticPr fontId="41" type="noConversion"/>
  </si>
  <si>
    <t>20220412(R,L/ P1,P2 왼쪽혀 / C 오른쪽혀)</t>
    <phoneticPr fontId="41" type="noConversion"/>
  </si>
  <si>
    <t>H1310196</t>
  </si>
  <si>
    <t>이순중</t>
    <phoneticPr fontId="41" type="noConversion"/>
  </si>
  <si>
    <t>010-4166-4752</t>
  </si>
  <si>
    <t>20220412(R,L/ P1,P2 왼쪽옆면 / C 오른쪽)</t>
    <phoneticPr fontId="41" type="noConversion"/>
  </si>
  <si>
    <t>20220414(s+s)</t>
    <phoneticPr fontId="41" type="noConversion"/>
  </si>
  <si>
    <t>20220414(R,L)</t>
    <phoneticPr fontId="41" type="noConversion"/>
  </si>
  <si>
    <t>20220419(s+s)</t>
    <phoneticPr fontId="41" type="noConversion"/>
  </si>
  <si>
    <t>20220419(R,L)</t>
    <phoneticPr fontId="41" type="noConversion"/>
  </si>
  <si>
    <t>H1310197</t>
  </si>
  <si>
    <t>정방임</t>
    <phoneticPr fontId="41" type="noConversion"/>
  </si>
  <si>
    <t>010-2291-4193</t>
  </si>
  <si>
    <t>20220421(R,L/ P1,P2 왼쪽옆면)</t>
    <phoneticPr fontId="41" type="noConversion"/>
  </si>
  <si>
    <t>20220421(saliva*1)</t>
    <phoneticPr fontId="41" type="noConversion"/>
  </si>
  <si>
    <t>20220421(s+s)</t>
    <phoneticPr fontId="41" type="noConversion"/>
  </si>
  <si>
    <t>20220421(R,L)</t>
    <phoneticPr fontId="41" type="noConversion"/>
  </si>
  <si>
    <r>
      <t>v</t>
    </r>
    <r>
      <rPr>
        <sz val="11"/>
        <color theme="1"/>
        <rFont val="맑은 고딕"/>
        <family val="3"/>
        <charset val="129"/>
        <scheme val="minor"/>
      </rPr>
      <t xml:space="preserve"> 2.2</t>
    </r>
    <phoneticPr fontId="41" type="noConversion"/>
  </si>
  <si>
    <t>오가노이드 v2.0</t>
    <phoneticPr fontId="41" type="noConversion"/>
  </si>
  <si>
    <t>20220426(saliva)</t>
    <phoneticPr fontId="41" type="noConversion"/>
  </si>
  <si>
    <t>20220426(R,L)</t>
    <phoneticPr fontId="41" type="noConversion"/>
  </si>
  <si>
    <t>H1310198</t>
  </si>
  <si>
    <t>이경진</t>
    <phoneticPr fontId="41" type="noConversion"/>
  </si>
  <si>
    <t>010-9364-0655</t>
  </si>
  <si>
    <t>20220427(s+s)</t>
    <phoneticPr fontId="41" type="noConversion"/>
  </si>
  <si>
    <t>20220427(R,L)</t>
    <phoneticPr fontId="41" type="noConversion"/>
  </si>
  <si>
    <t>20220428(saliva*1)</t>
    <phoneticPr fontId="41" type="noConversion"/>
  </si>
  <si>
    <t>20220428(R,L/ P1,P2 왼쪽혀 / C 오른쪽혀)</t>
    <phoneticPr fontId="41" type="noConversion"/>
  </si>
  <si>
    <t>20220428(s+s)</t>
    <phoneticPr fontId="41" type="noConversion"/>
  </si>
  <si>
    <t>20220428(R,L)</t>
    <phoneticPr fontId="41" type="noConversion"/>
  </si>
  <si>
    <t>20220428(saliva)</t>
    <phoneticPr fontId="41" type="noConversion"/>
  </si>
  <si>
    <t>20220428(s+s)</t>
    <phoneticPr fontId="41" type="noConversion"/>
  </si>
  <si>
    <t>H1310199</t>
  </si>
  <si>
    <t>양희영</t>
    <phoneticPr fontId="41" type="noConversion"/>
  </si>
  <si>
    <t>010-6352-0881</t>
  </si>
  <si>
    <t>20220428(R,L/ P1,P2 오른혀+blood / C 왼쪽 혀)</t>
    <phoneticPr fontId="41" type="noConversion"/>
  </si>
  <si>
    <t>H1310200</t>
  </si>
  <si>
    <t>김한국</t>
    <phoneticPr fontId="41" type="noConversion"/>
  </si>
  <si>
    <t>010-5304-0063</t>
  </si>
  <si>
    <t>20220504(s+s)</t>
    <phoneticPr fontId="41" type="noConversion"/>
  </si>
  <si>
    <t>20220504(R,L)</t>
    <phoneticPr fontId="41" type="noConversion"/>
  </si>
  <si>
    <t>B</t>
  </si>
  <si>
    <t>A</t>
  </si>
  <si>
    <t>AB</t>
  </si>
  <si>
    <t>학생</t>
  </si>
  <si>
    <t>C040</t>
  </si>
  <si>
    <t>2022-03-10</t>
  </si>
  <si>
    <t>2021-11-25</t>
  </si>
  <si>
    <t/>
  </si>
  <si>
    <t>2021-11-29</t>
  </si>
  <si>
    <t>2021-12-06</t>
  </si>
  <si>
    <t>2021-12-09</t>
  </si>
  <si>
    <t>2021-12-23</t>
  </si>
  <si>
    <t>2021-12-16</t>
  </si>
  <si>
    <t>2022-02-03</t>
  </si>
  <si>
    <t>2022-01-13</t>
  </si>
  <si>
    <t>2022-01-06</t>
  </si>
  <si>
    <t>2022-01-17</t>
  </si>
  <si>
    <t>2022-01-14</t>
  </si>
  <si>
    <t>2022-01-20</t>
  </si>
  <si>
    <t>2022-01-24</t>
  </si>
  <si>
    <t>2022-01-27</t>
  </si>
  <si>
    <t>2022-02-14</t>
  </si>
  <si>
    <t>2022-02-10</t>
  </si>
  <si>
    <t>2022-02-24</t>
  </si>
  <si>
    <t>2022-03-03</t>
  </si>
  <si>
    <t>2022-03-07</t>
  </si>
  <si>
    <t>2022-03-17</t>
  </si>
  <si>
    <t>2022-03-24</t>
  </si>
  <si>
    <t>2022-04-04</t>
  </si>
  <si>
    <t>Disease of jaws, unspecified</t>
  </si>
  <si>
    <t>Malignant neoplasm of base of tongue</t>
  </si>
  <si>
    <t>Malignant neoplasm of anterior floor of mouth</t>
  </si>
  <si>
    <t>Polymorphous low grade adenocarcinoma</t>
  </si>
  <si>
    <t>Anterior floor of mouth</t>
  </si>
  <si>
    <t>C019</t>
  </si>
  <si>
    <t>2021-11-22</t>
  </si>
  <si>
    <t>2021-11-19</t>
  </si>
  <si>
    <t>2021-11-26</t>
  </si>
  <si>
    <t>2021-11-30</t>
  </si>
  <si>
    <t>2021-12-07</t>
  </si>
  <si>
    <t>2021-12-08</t>
  </si>
  <si>
    <t>2021-12-14</t>
  </si>
  <si>
    <t>2022-01-04</t>
  </si>
  <si>
    <t>2022-01-10</t>
  </si>
  <si>
    <t>2022-01-11</t>
  </si>
  <si>
    <t>2022-01-19</t>
  </si>
  <si>
    <t>2022-02-25</t>
  </si>
  <si>
    <t>2022-03-02</t>
  </si>
  <si>
    <t>2022-03-15</t>
  </si>
  <si>
    <t>2022-03-25</t>
  </si>
  <si>
    <t>2022-03-29</t>
  </si>
  <si>
    <t>2022-03-30</t>
  </si>
  <si>
    <t>2021-11-04</t>
  </si>
  <si>
    <t>2021-10-25</t>
  </si>
  <si>
    <t>2021-11-27</t>
  </si>
  <si>
    <t>2021-12-04</t>
  </si>
  <si>
    <t>2021-09-24</t>
  </si>
  <si>
    <t>2008-01-24</t>
  </si>
  <si>
    <t>2021-10-15</t>
  </si>
  <si>
    <t>2020-07-08</t>
  </si>
  <si>
    <t>2021-04-05</t>
  </si>
  <si>
    <t>2022-01-05</t>
  </si>
  <si>
    <t>2022-01-21</t>
  </si>
  <si>
    <t>2021-12-29</t>
  </si>
  <si>
    <t>2022-02-09</t>
  </si>
  <si>
    <t>2022-02-22</t>
  </si>
  <si>
    <t>20220506(saliva*1)</t>
    <phoneticPr fontId="41" type="noConversion"/>
  </si>
  <si>
    <t>20220506(R,L/ P 오른쪽혀 / C 왼쪽혀)</t>
    <phoneticPr fontId="41" type="noConversion"/>
  </si>
  <si>
    <t>20220203(두경부에서 오더 냄),20220506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</si>
  <si>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0220519예정</t>
    </r>
    <phoneticPr fontId="41" type="noConversion"/>
  </si>
  <si>
    <r>
      <t>20220329</t>
    </r>
    <r>
      <rPr>
        <sz val="11"/>
        <color theme="1"/>
        <rFont val="맑은 고딕"/>
        <family val="3"/>
        <charset val="129"/>
        <scheme val="minor"/>
      </rPr>
      <t>/20220512</t>
    </r>
    <phoneticPr fontId="41" type="noConversion"/>
  </si>
  <si>
    <t>H1310201</t>
  </si>
  <si>
    <t>이헌정</t>
    <phoneticPr fontId="41" type="noConversion"/>
  </si>
  <si>
    <t>010-3718-3882</t>
  </si>
  <si>
    <t>20220513(saliva*1)</t>
    <phoneticPr fontId="41" type="noConversion"/>
  </si>
  <si>
    <t>20220513(R,L/ P1,P2-왼쪽혀/ C-오른쪽혀)</t>
    <phoneticPr fontId="41" type="noConversion"/>
  </si>
  <si>
    <t>최성원t 안받음(precancer=&gt;oral cancer로 변경)</t>
    <phoneticPr fontId="41" type="noConversion"/>
  </si>
  <si>
    <t>안드림(percancer 등재시 시행함)</t>
    <phoneticPr fontId="41" type="noConversion"/>
  </si>
  <si>
    <t>안드림</t>
    <phoneticPr fontId="41" type="noConversion"/>
  </si>
  <si>
    <t>H1310202</t>
  </si>
  <si>
    <t>H1310202</t>
    <phoneticPr fontId="41" type="noConversion"/>
  </si>
  <si>
    <t>이종호</t>
    <phoneticPr fontId="41" type="noConversion"/>
  </si>
  <si>
    <t>010-3363-0908</t>
  </si>
  <si>
    <t>20220513(R,L/ P1,P2-왼쪽잇몸안/ C-오른쪽잇몸)</t>
    <phoneticPr fontId="41" type="noConversion"/>
  </si>
  <si>
    <t>20220517(s+s)</t>
    <phoneticPr fontId="41" type="noConversion"/>
  </si>
  <si>
    <t>20220517(R,L)</t>
    <phoneticPr fontId="41" type="noConversion"/>
  </si>
  <si>
    <t>20220518(R,L,P)</t>
    <phoneticPr fontId="41" type="noConversion"/>
  </si>
  <si>
    <t>20220519(saliva)</t>
    <phoneticPr fontId="41" type="noConversion"/>
  </si>
  <si>
    <t>20220519(R,L)</t>
    <phoneticPr fontId="41" type="noConversion"/>
  </si>
  <si>
    <t>20220518(saliva)-항암후</t>
    <phoneticPr fontId="41" type="noConversion"/>
  </si>
  <si>
    <t>20220519(s+s)</t>
    <phoneticPr fontId="41" type="noConversion"/>
  </si>
  <si>
    <t>20220519(R,L)</t>
    <phoneticPr fontId="41" type="noConversion"/>
  </si>
  <si>
    <t>20220519(L,병변(R)은안함)</t>
    <phoneticPr fontId="41" type="noConversion"/>
  </si>
  <si>
    <t>20220519(R,병변(L)은안함)</t>
    <phoneticPr fontId="41" type="noConversion"/>
  </si>
  <si>
    <t>H1310203</t>
  </si>
  <si>
    <t>김종택</t>
    <phoneticPr fontId="41" type="noConversion"/>
  </si>
  <si>
    <t>010-3652-3702</t>
  </si>
  <si>
    <t>20220520(saliva*1)</t>
    <phoneticPr fontId="41" type="noConversion"/>
  </si>
  <si>
    <t>20220520(R/ P1,P2-왼쪽옆면)</t>
    <phoneticPr fontId="41" type="noConversion"/>
  </si>
  <si>
    <t>2022-02-23</t>
  </si>
  <si>
    <t>2022-03-21</t>
  </si>
  <si>
    <t>C102</t>
  </si>
  <si>
    <t>Lateral wall of oropharynx</t>
  </si>
  <si>
    <t>가톨릭</t>
  </si>
  <si>
    <t>기독교</t>
  </si>
  <si>
    <t>무교</t>
  </si>
  <si>
    <t>2021-11-01</t>
  </si>
  <si>
    <t>2022-04-12</t>
  </si>
  <si>
    <t>2022-04-11</t>
  </si>
  <si>
    <t>2020-04-10</t>
  </si>
  <si>
    <t>2022-04-07</t>
  </si>
  <si>
    <t>2022-04-25</t>
  </si>
  <si>
    <t>2022-04-14</t>
  </si>
  <si>
    <t>2022-04-21</t>
  </si>
  <si>
    <t>C503</t>
  </si>
  <si>
    <t>Lower-inner quadrant of breast</t>
  </si>
  <si>
    <t>20220524(R,L)</t>
    <phoneticPr fontId="41" type="noConversion"/>
  </si>
  <si>
    <t>20220519(s+s)</t>
    <phoneticPr fontId="41" type="noConversion"/>
  </si>
  <si>
    <t>20220524(s+s)</t>
    <phoneticPr fontId="41" type="noConversion"/>
  </si>
  <si>
    <t>20220525(saliva)</t>
    <phoneticPr fontId="41" type="noConversion"/>
  </si>
  <si>
    <t>20220525(R,L)</t>
    <phoneticPr fontId="41" type="noConversion"/>
  </si>
  <si>
    <t>20220525(R,L)</t>
    <phoneticPr fontId="41" type="noConversion"/>
  </si>
  <si>
    <t>H1310204</t>
  </si>
  <si>
    <t>윤영진</t>
    <phoneticPr fontId="41" type="noConversion"/>
  </si>
  <si>
    <t>010-7738-3971</t>
  </si>
  <si>
    <t>20220525(saliva*1)</t>
    <phoneticPr fontId="41" type="noConversion"/>
  </si>
  <si>
    <t>20220525(R,L/ P1-오른쪽/ C-왼쪽)</t>
    <phoneticPr fontId="41" type="noConversion"/>
  </si>
  <si>
    <r>
      <t>20220519</t>
    </r>
    <r>
      <rPr>
        <sz val="11"/>
        <color theme="1"/>
        <rFont val="맑은 고딕"/>
        <family val="3"/>
        <charset val="129"/>
        <scheme val="minor"/>
      </rPr>
      <t>/20220530</t>
    </r>
    <phoneticPr fontId="41" type="noConversion"/>
  </si>
  <si>
    <t>20220602(S+S)</t>
    <phoneticPr fontId="41" type="noConversion"/>
  </si>
  <si>
    <t>20220602(R,L)</t>
    <phoneticPr fontId="41" type="noConversion"/>
  </si>
  <si>
    <t>20220602(S)</t>
    <phoneticPr fontId="41" type="noConversion"/>
  </si>
  <si>
    <t>20220602(S)</t>
    <phoneticPr fontId="41" type="noConversion"/>
  </si>
  <si>
    <r>
      <t>치료후 채혈</t>
    </r>
    <r>
      <rPr>
        <sz val="11"/>
        <color theme="1"/>
        <rFont val="맑은 고딕"/>
        <family val="3"/>
        <charset val="129"/>
        <scheme val="minor"/>
      </rPr>
      <t xml:space="preserve"> 거절</t>
    </r>
    <phoneticPr fontId="41" type="noConversion"/>
  </si>
  <si>
    <t>방사선치료 후 한달뒤</t>
    <phoneticPr fontId="41" type="noConversion"/>
  </si>
  <si>
    <t>20220607(S+S)</t>
    <phoneticPr fontId="41" type="noConversion"/>
  </si>
  <si>
    <t>20220607(R,L)</t>
    <phoneticPr fontId="41" type="noConversion"/>
  </si>
  <si>
    <t>H1310205</t>
  </si>
  <si>
    <t>김진탁</t>
    <phoneticPr fontId="41" type="noConversion"/>
  </si>
  <si>
    <t>010-3817-8397</t>
  </si>
  <si>
    <t>20220608(saliva*1)</t>
    <phoneticPr fontId="41" type="noConversion"/>
  </si>
  <si>
    <t>이종호</t>
    <phoneticPr fontId="41" type="noConversion"/>
  </si>
  <si>
    <t>20220608(R,L/ P1,P2-왼쪽혀/ C-오른쪽혀)</t>
    <phoneticPr fontId="41" type="noConversion"/>
  </si>
  <si>
    <t>20220608(S)</t>
    <phoneticPr fontId="41" type="noConversion"/>
  </si>
  <si>
    <t>20220608(R,L)</t>
    <phoneticPr fontId="41" type="noConversion"/>
  </si>
  <si>
    <t>20220614(s+s)</t>
    <phoneticPr fontId="41" type="noConversion"/>
  </si>
  <si>
    <t>20220614(R,L)</t>
    <phoneticPr fontId="41" type="noConversion"/>
  </si>
  <si>
    <t>20220614(s+s)-재발됨</t>
    <phoneticPr fontId="41" type="noConversion"/>
  </si>
  <si>
    <t>H1310206</t>
  </si>
  <si>
    <t>김태욱</t>
    <phoneticPr fontId="41" type="noConversion"/>
  </si>
  <si>
    <t>010-4454-5066</t>
  </si>
  <si>
    <t>20220615(R,L/ P1,P2-오른쪽잇몸/ C-왼쪽잇몸)</t>
    <phoneticPr fontId="41" type="noConversion"/>
  </si>
  <si>
    <t>20220428(saliva*1)+blood 섞임</t>
    <phoneticPr fontId="41" type="noConversion"/>
  </si>
  <si>
    <t>20220615(saliva*1)+blood 섞임</t>
    <phoneticPr fontId="41" type="noConversion"/>
  </si>
  <si>
    <r>
      <t>2022061</t>
    </r>
    <r>
      <rPr>
        <sz val="11"/>
        <color theme="1"/>
        <rFont val="맑은 고딕"/>
        <family val="3"/>
        <charset val="129"/>
        <scheme val="minor"/>
      </rPr>
      <t>5/20220616</t>
    </r>
    <phoneticPr fontId="41" type="noConversion"/>
  </si>
  <si>
    <t>20220617(S)</t>
    <phoneticPr fontId="41" type="noConversion"/>
  </si>
  <si>
    <t>20220617(R,L)</t>
    <phoneticPr fontId="41" type="noConversion"/>
  </si>
  <si>
    <t>H1310207</t>
  </si>
  <si>
    <t>이경희</t>
    <phoneticPr fontId="41" type="noConversion"/>
  </si>
  <si>
    <t>010-4699-3729</t>
  </si>
  <si>
    <t>H1310208</t>
  </si>
  <si>
    <t>강인순</t>
    <phoneticPr fontId="41" type="noConversion"/>
  </si>
  <si>
    <t>010-7100-7500</t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</si>
  <si>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</si>
  <si>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022.07.01예정</t>
    </r>
    <phoneticPr fontId="41" type="noConversion"/>
  </si>
  <si>
    <t>20220622(saliva)</t>
    <phoneticPr fontId="41" type="noConversion"/>
  </si>
  <si>
    <t>20220622(R,L)</t>
    <phoneticPr fontId="41" type="noConversion"/>
  </si>
  <si>
    <t>20220622(saliva*1)</t>
    <phoneticPr fontId="41" type="noConversion"/>
  </si>
  <si>
    <t>20220622(s+s)</t>
    <phoneticPr fontId="41" type="noConversion"/>
  </si>
  <si>
    <t>20220622(R,L/ P1,P2-오른쪽혀/ C-왼쪽혀)</t>
    <phoneticPr fontId="41" type="noConversion"/>
  </si>
  <si>
    <t>20220622(R,L/ P1,P2,C-목부분이여서없음)</t>
    <phoneticPr fontId="41" type="noConversion"/>
  </si>
  <si>
    <t>20220628(saliva)</t>
    <phoneticPr fontId="41" type="noConversion"/>
  </si>
  <si>
    <t>20220628(R,L-병변이라없음)</t>
    <phoneticPr fontId="41" type="noConversion"/>
  </si>
  <si>
    <t>Y</t>
    <phoneticPr fontId="41" type="noConversion"/>
  </si>
  <si>
    <t>-</t>
    <phoneticPr fontId="41" type="noConversion"/>
  </si>
  <si>
    <t>-</t>
    <phoneticPr fontId="41" type="noConversion"/>
  </si>
  <si>
    <t>20220428(saliva)</t>
    <phoneticPr fontId="41" type="noConversion"/>
  </si>
  <si>
    <t>20220630(R,L)</t>
    <phoneticPr fontId="41" type="noConversion"/>
  </si>
  <si>
    <t>20220525(s+s)</t>
    <phoneticPr fontId="41" type="noConversion"/>
  </si>
  <si>
    <t>20220630(s+s)</t>
    <phoneticPr fontId="41" type="noConversion"/>
  </si>
  <si>
    <t>20220630(S)</t>
    <phoneticPr fontId="41" type="noConversion"/>
  </si>
  <si>
    <t>20220630(s+s)</t>
    <phoneticPr fontId="41" type="noConversion"/>
  </si>
  <si>
    <t>Chondrosarcoma</t>
  </si>
  <si>
    <t>사망</t>
    <phoneticPr fontId="41" type="noConversion"/>
  </si>
  <si>
    <t>20220701(S)</t>
    <phoneticPr fontId="41" type="noConversion"/>
  </si>
  <si>
    <t>220220701(R,L)</t>
    <phoneticPr fontId="41" type="noConversion"/>
  </si>
  <si>
    <t>20220701(s+s)</t>
    <phoneticPr fontId="41" type="noConversion"/>
  </si>
  <si>
    <t>누락</t>
    <phoneticPr fontId="41" type="noConversion"/>
  </si>
  <si>
    <t>20211029(R,R)</t>
    <phoneticPr fontId="41" type="noConversion"/>
  </si>
  <si>
    <r>
      <t xml:space="preserve">사망 </t>
    </r>
    <r>
      <rPr>
        <sz val="11"/>
        <color theme="1"/>
        <rFont val="맑은 고딕"/>
        <family val="3"/>
        <charset val="129"/>
        <scheme val="minor"/>
      </rPr>
      <t>2021.06.30</t>
    </r>
    <phoneticPr fontId="41" type="noConversion"/>
  </si>
  <si>
    <t>환자</t>
    <phoneticPr fontId="41" type="noConversion"/>
  </si>
  <si>
    <t>20220707(s+s)</t>
    <phoneticPr fontId="41" type="noConversion"/>
  </si>
  <si>
    <t>현황추출(saliva)</t>
    <phoneticPr fontId="41" type="noConversion"/>
  </si>
  <si>
    <t>현황추출(swab)</t>
    <phoneticPr fontId="41" type="noConversion"/>
  </si>
  <si>
    <t>-</t>
    <phoneticPr fontId="41" type="noConversion"/>
  </si>
  <si>
    <t>-</t>
    <phoneticPr fontId="41" type="noConversion"/>
  </si>
  <si>
    <r>
      <t xml:space="preserve">사망 </t>
    </r>
    <r>
      <rPr>
        <sz val="11"/>
        <color theme="1"/>
        <rFont val="맑은 고딕"/>
        <family val="3"/>
        <charset val="129"/>
        <scheme val="minor"/>
      </rPr>
      <t>2022.01.24</t>
    </r>
    <phoneticPr fontId="41" type="noConversion"/>
  </si>
  <si>
    <t>A-</t>
  </si>
  <si>
    <t>전문대졸</t>
  </si>
  <si>
    <t>CCRT</t>
  </si>
  <si>
    <t>Tongue</t>
  </si>
  <si>
    <t>Floor of mouth</t>
  </si>
  <si>
    <t>Buccal cheek</t>
  </si>
  <si>
    <t>Retromolar trigone</t>
  </si>
  <si>
    <t>Lower gum</t>
  </si>
  <si>
    <t>retromolar trigone</t>
  </si>
  <si>
    <t>soft palate</t>
  </si>
  <si>
    <t>수술+방사선</t>
  </si>
  <si>
    <t>항암+방사선</t>
  </si>
  <si>
    <t>수술+항암+방사선</t>
  </si>
  <si>
    <t>수술+항암</t>
  </si>
  <si>
    <t>방사선</t>
  </si>
  <si>
    <t>항암+수술+방사선</t>
  </si>
  <si>
    <t>pT3N0M0</t>
  </si>
  <si>
    <t>N0</t>
  </si>
  <si>
    <t>pT3N2bM0</t>
  </si>
  <si>
    <t>N2b</t>
  </si>
  <si>
    <t>pT2N2cM0</t>
  </si>
  <si>
    <t>N2c</t>
  </si>
  <si>
    <t>pT2N0M0</t>
  </si>
  <si>
    <t>pT1N0M0</t>
  </si>
  <si>
    <t>pT4aN0M0</t>
  </si>
  <si>
    <t>pT3N3bM0</t>
  </si>
  <si>
    <t>pT1N1M0</t>
  </si>
  <si>
    <t>pT4aN2bM0</t>
  </si>
  <si>
    <t>rpT4aN3bM0</t>
  </si>
  <si>
    <t>cT4aN2cM0</t>
  </si>
  <si>
    <t>cT1N0M0</t>
  </si>
  <si>
    <t>pT4aN3bM0</t>
  </si>
  <si>
    <t>pT4aN1M0</t>
  </si>
  <si>
    <t>cT2N1M0</t>
  </si>
  <si>
    <t>rcT4aN1M0</t>
  </si>
  <si>
    <t>ypT3N3bM0</t>
  </si>
  <si>
    <t>pT3N1M0</t>
  </si>
  <si>
    <t>cT3N1M0</t>
  </si>
  <si>
    <t>pT2N3bM0</t>
  </si>
  <si>
    <t>S</t>
  </si>
  <si>
    <t>C</t>
  </si>
  <si>
    <t>s</t>
  </si>
  <si>
    <t>c</t>
  </si>
  <si>
    <t>n</t>
  </si>
  <si>
    <t>y</t>
  </si>
  <si>
    <t>Malignt neoplasm of tongue, unspecified</t>
  </si>
  <si>
    <t>Malignt neoplasm of retromolar area</t>
  </si>
  <si>
    <t>Malignt neoplasm of mouth, unspecified</t>
  </si>
  <si>
    <t>Malignt neoplasm of lower gum</t>
  </si>
  <si>
    <t>Malignt neoplasm of cheek mucosa</t>
  </si>
  <si>
    <t>Malignt neoplasm of border of tongue</t>
  </si>
  <si>
    <t>Malignt neoplasm of border of tongue</t>
  </si>
  <si>
    <t>Angi pectoris, unspecified(2019.05.07)</t>
  </si>
  <si>
    <t>Malignt neoplasm of upper gum</t>
  </si>
  <si>
    <t>2019-06-10 ~ 2019-08-05  Nose sal Cavity,  (보험)Tomo  6450 cGy</t>
  </si>
  <si>
    <t>Hypotremia(2019.03.20), Chronic obstructive pulmory disease(2019.03.28)</t>
  </si>
  <si>
    <t>Malignt neoplasm of maxillary sinus</t>
  </si>
  <si>
    <t>Malignt neoplasm of floor of mouth, unspecified</t>
  </si>
  <si>
    <t>Rt. margil mandibulectomy 시행(2019.04)</t>
  </si>
  <si>
    <t>Malignt neoplasm of gum, unspecified</t>
  </si>
  <si>
    <t>Malignt neoplasm of lateral floor of mouth</t>
  </si>
  <si>
    <t>Malignt neoplasm of anterior two-thirds of tongue, part unspecified</t>
  </si>
  <si>
    <t>Malignt neoplasm of tonsillar pillar(anterior, posterior)</t>
  </si>
  <si>
    <t>Malignt neoplasm of dorsal surface of tongue</t>
  </si>
  <si>
    <t>Malignt neoplasm of upper third of esophagus</t>
  </si>
  <si>
    <t>5~6</t>
  </si>
  <si>
    <t>x</t>
  </si>
  <si>
    <t>distant(lung)</t>
  </si>
  <si>
    <t>Y(Upper gum)</t>
  </si>
  <si>
    <t>이종호 NCC</t>
  </si>
  <si>
    <t>서울대 f/u</t>
  </si>
  <si>
    <t>서울대 f/u(타병원에서 postop state로 pathology확인 불가)</t>
  </si>
  <si>
    <t>서울대 f/u(1년 후 NCC f/u)</t>
  </si>
  <si>
    <t>서울대 f/u(f/u loss)</t>
  </si>
  <si>
    <t>서울대 f/u(pneumonia로 전원함)</t>
  </si>
  <si>
    <t>서울대 f/u, 음주기록y나 주량에 대한 기록은 없음.</t>
  </si>
  <si>
    <t>학력찾을 수 없음.</t>
  </si>
  <si>
    <t>induction chemo중 loss</t>
  </si>
  <si>
    <t>second primary oral cavity ca.</t>
  </si>
  <si>
    <t>일산병원 수술 후 본원 salvage sx.+post CCRT</t>
  </si>
  <si>
    <t>13,19 서울대 수술 후 20본원 refer</t>
  </si>
  <si>
    <t>서울대 수술 후 본원 RND 의뢰, 서울대 f/u</t>
  </si>
  <si>
    <t>Invasive adenocarcinoma</t>
  </si>
  <si>
    <t>mucoepidermoid carcinoma</t>
  </si>
  <si>
    <t>high grade sarcoma consistent with osteosarcoma</t>
  </si>
  <si>
    <t>Low grade mucoepidermoid carcinoma</t>
  </si>
  <si>
    <t>scc</t>
    <phoneticPr fontId="41" type="noConversion"/>
  </si>
  <si>
    <t>Malignt melanoma</t>
  </si>
  <si>
    <t>No residual carcinoma</t>
  </si>
  <si>
    <t>Maxilla</t>
  </si>
  <si>
    <t>Palate</t>
  </si>
  <si>
    <t>항암,방사선</t>
  </si>
  <si>
    <t>f/u 중단요청함.202109.30(암전이됨)</t>
    <phoneticPr fontId="41" type="noConversion"/>
  </si>
  <si>
    <t>중단요청</t>
    <phoneticPr fontId="41" type="noConversion"/>
  </si>
  <si>
    <t>중단</t>
    <phoneticPr fontId="41" type="noConversion"/>
  </si>
  <si>
    <t>tongue cancer 발생(중단)</t>
    <phoneticPr fontId="41" type="noConversion"/>
  </si>
  <si>
    <t>누락</t>
    <phoneticPr fontId="41" type="noConversion"/>
  </si>
  <si>
    <t>20220712(S)</t>
    <phoneticPr fontId="41" type="noConversion"/>
  </si>
  <si>
    <t>20220712(R,L)</t>
    <phoneticPr fontId="41" type="noConversion"/>
  </si>
  <si>
    <t>H1310209</t>
  </si>
  <si>
    <t>진종선</t>
    <phoneticPr fontId="41" type="noConversion"/>
  </si>
  <si>
    <t>010-9918-3337</t>
  </si>
  <si>
    <t>cT4aN2b</t>
  </si>
  <si>
    <t>20220712(saliva*1)</t>
    <phoneticPr fontId="41" type="noConversion"/>
  </si>
  <si>
    <t>20220712(R,L/ P1,P2-왼쪽어금니볼사이/ C-오른쪽)</t>
    <phoneticPr fontId="41" type="noConversion"/>
  </si>
  <si>
    <t>H1310210</t>
  </si>
  <si>
    <t>박계춘</t>
    <phoneticPr fontId="41" type="noConversion"/>
  </si>
  <si>
    <t>010-3574-7580</t>
  </si>
  <si>
    <t>N</t>
    <phoneticPr fontId="41" type="noConversion"/>
  </si>
  <si>
    <t>-</t>
    <phoneticPr fontId="41" type="noConversion"/>
  </si>
  <si>
    <t>-</t>
    <phoneticPr fontId="41" type="noConversion"/>
  </si>
  <si>
    <t>UPPER GUM</t>
    <phoneticPr fontId="74" type="noConversion"/>
  </si>
  <si>
    <t>Lower gum</t>
    <phoneticPr fontId="74" type="noConversion"/>
  </si>
  <si>
    <t>tongue</t>
    <phoneticPr fontId="74" type="noConversion"/>
  </si>
  <si>
    <t>others</t>
    <phoneticPr fontId="74" type="noConversion"/>
  </si>
  <si>
    <t>hard palate</t>
    <phoneticPr fontId="74" type="noConversion"/>
  </si>
  <si>
    <t>2019-06-07</t>
  </si>
  <si>
    <t>2019-07-19</t>
  </si>
  <si>
    <t>2019-08-19</t>
  </si>
  <si>
    <t>2019-08-23</t>
  </si>
  <si>
    <t>2019-08-06</t>
  </si>
  <si>
    <t>2019-08-14</t>
  </si>
  <si>
    <t>2019-10-08</t>
  </si>
  <si>
    <t>2019-04-04</t>
  </si>
  <si>
    <t>2019-11-26</t>
  </si>
  <si>
    <t>2020-01-03</t>
  </si>
  <si>
    <t>2020-03-09</t>
  </si>
  <si>
    <t>2020-04-07</t>
  </si>
  <si>
    <t>2020-06-19</t>
  </si>
  <si>
    <t>2020-10-27</t>
  </si>
  <si>
    <t>2020-12-24</t>
  </si>
  <si>
    <t>2021-01-09</t>
  </si>
  <si>
    <t>2021-01-17</t>
  </si>
  <si>
    <t>2021-02-02</t>
  </si>
  <si>
    <t>2021-02-09</t>
  </si>
  <si>
    <t>2021-02-15</t>
  </si>
  <si>
    <t>2021-03-11</t>
  </si>
  <si>
    <t>2021-03-18</t>
  </si>
  <si>
    <t>2021-03-29</t>
  </si>
  <si>
    <t>2021-03-30</t>
  </si>
  <si>
    <t>2021-04-12</t>
  </si>
  <si>
    <t>2021-04-20</t>
  </si>
  <si>
    <t>2021-04-13</t>
  </si>
  <si>
    <t>2006-11-06</t>
  </si>
  <si>
    <t>2021-05-11</t>
  </si>
  <si>
    <t>2021-05-31</t>
  </si>
  <si>
    <t>치료거부</t>
    <phoneticPr fontId="74" type="noConversion"/>
  </si>
  <si>
    <t>치료안함.</t>
    <phoneticPr fontId="74" type="noConversion"/>
  </si>
  <si>
    <t>치료안함</t>
    <phoneticPr fontId="74" type="noConversion"/>
  </si>
  <si>
    <t>치료암함</t>
    <phoneticPr fontId="74" type="noConversion"/>
  </si>
  <si>
    <t>항암방사선</t>
    <phoneticPr fontId="74" type="noConversion"/>
  </si>
  <si>
    <t>수술+방사선</t>
    <phoneticPr fontId="74" type="noConversion"/>
  </si>
  <si>
    <t>수술</t>
    <phoneticPr fontId="74" type="noConversion"/>
  </si>
  <si>
    <t>병리결과 없음</t>
  </si>
  <si>
    <t>Rt1n1m-0</t>
    <phoneticPr fontId="74" type="noConversion"/>
  </si>
  <si>
    <t>cT3N1</t>
  </si>
  <si>
    <t>Nx</t>
  </si>
  <si>
    <t>cT3Nx</t>
  </si>
  <si>
    <t>cT2N0</t>
  </si>
  <si>
    <t>cT3N3</t>
  </si>
  <si>
    <t>N3</t>
  </si>
  <si>
    <t>cT4b</t>
  </si>
  <si>
    <t>4b</t>
  </si>
  <si>
    <t>pT3N0</t>
  </si>
  <si>
    <t>C stage 4A T4aN0M0</t>
  </si>
  <si>
    <t>C stage 3 T3N1M0</t>
  </si>
  <si>
    <t>NX</t>
  </si>
  <si>
    <t>1.2cm</t>
  </si>
  <si>
    <t>3mm</t>
  </si>
  <si>
    <t>&gt;2mm</t>
  </si>
  <si>
    <t>2.5cm</t>
  </si>
  <si>
    <t>21mm</t>
  </si>
  <si>
    <t>7mm</t>
  </si>
  <si>
    <t>18mm</t>
  </si>
  <si>
    <t>13MM</t>
  </si>
  <si>
    <t>2mm</t>
  </si>
  <si>
    <t>2.5mm</t>
  </si>
  <si>
    <t>6MM</t>
  </si>
  <si>
    <t>9MM</t>
  </si>
  <si>
    <t>13mm</t>
  </si>
  <si>
    <t>15mm</t>
  </si>
  <si>
    <t>17mm</t>
  </si>
  <si>
    <t>19MM</t>
  </si>
  <si>
    <t>resection margin (0.5cm 미만(C&lt;0.5&lt;=S))</t>
    <phoneticPr fontId="41" type="noConversion"/>
  </si>
  <si>
    <t>N</t>
    <phoneticPr fontId="74" type="noConversion"/>
  </si>
  <si>
    <t>N</t>
    <phoneticPr fontId="74" type="noConversion"/>
  </si>
  <si>
    <t>Y</t>
    <phoneticPr fontId="74" type="noConversion"/>
  </si>
  <si>
    <t>Y</t>
    <phoneticPr fontId="74" type="noConversion"/>
  </si>
  <si>
    <t>..</t>
  </si>
  <si>
    <t>N</t>
    <phoneticPr fontId="74" type="noConversion"/>
  </si>
  <si>
    <t>.</t>
    <phoneticPr fontId="74" type="noConversion"/>
  </si>
  <si>
    <t>.</t>
    <phoneticPr fontId="74" type="noConversion"/>
  </si>
  <si>
    <t>2병</t>
  </si>
  <si>
    <t>Y</t>
    <phoneticPr fontId="74" type="noConversion"/>
  </si>
  <si>
    <t>locoregional</t>
    <phoneticPr fontId="74" type="noConversion"/>
  </si>
  <si>
    <t>distant *lung)</t>
    <phoneticPr fontId="74" type="noConversion"/>
  </si>
  <si>
    <t>Y(tongue and buccal cheek)</t>
  </si>
  <si>
    <t>회사원</t>
    <phoneticPr fontId="41" type="noConversion"/>
  </si>
  <si>
    <t>고졸</t>
    <phoneticPr fontId="41" type="noConversion"/>
  </si>
  <si>
    <t>20220713(R,L/ P1,P2-오른쪽혀밑/ C-왼쪽)</t>
    <phoneticPr fontId="41" type="noConversion"/>
  </si>
  <si>
    <t>초졸이하</t>
    <phoneticPr fontId="41" type="noConversion"/>
  </si>
  <si>
    <t>불교</t>
    <phoneticPr fontId="41" type="noConversion"/>
  </si>
  <si>
    <t>설비닥트</t>
    <phoneticPr fontId="41" type="noConversion"/>
  </si>
  <si>
    <t>recur(2022.06.20)</t>
    <phoneticPr fontId="41" type="noConversion"/>
  </si>
  <si>
    <t>20220714(s+s)</t>
    <phoneticPr fontId="41" type="noConversion"/>
  </si>
  <si>
    <t>20220714(R,L)</t>
    <phoneticPr fontId="41" type="noConversion"/>
  </si>
  <si>
    <t>20220707(R,L)</t>
    <phoneticPr fontId="41" type="noConversion"/>
  </si>
  <si>
    <t>20220714(S)-피섞임,재발됨</t>
    <phoneticPr fontId="41" type="noConversion"/>
  </si>
  <si>
    <t>없음</t>
    <phoneticPr fontId="41" type="noConversion"/>
  </si>
  <si>
    <t>20190326(os누락)</t>
    <phoneticPr fontId="41" type="noConversion"/>
  </si>
  <si>
    <t xml:space="preserve">IRB NCC 2019-0050 승인 부터 대상자 </t>
    <phoneticPr fontId="41" type="noConversion"/>
  </si>
  <si>
    <t>H1310211</t>
  </si>
  <si>
    <t>최용거</t>
    <phoneticPr fontId="41" type="noConversion"/>
  </si>
  <si>
    <t>010-4029-4065</t>
  </si>
  <si>
    <t>20220715(s+s)</t>
    <phoneticPr fontId="41" type="noConversion"/>
  </si>
  <si>
    <t>20220715(R,L/ P1,P2-입아래가운데)</t>
    <phoneticPr fontId="41" type="noConversion"/>
  </si>
  <si>
    <t>무교</t>
    <phoneticPr fontId="41" type="noConversion"/>
  </si>
  <si>
    <t>무직</t>
    <phoneticPr fontId="41" type="noConversion"/>
  </si>
  <si>
    <t>누락</t>
    <phoneticPr fontId="41" type="noConversion"/>
  </si>
  <si>
    <t>pT1Nx</t>
  </si>
  <si>
    <t>pT4aN0 </t>
  </si>
  <si>
    <t>pT4aN3b </t>
  </si>
  <si>
    <t>pT3N3b </t>
  </si>
  <si>
    <t>pT1N3b </t>
  </si>
  <si>
    <t>pT4aN2b </t>
  </si>
  <si>
    <t>pT1N2b </t>
  </si>
  <si>
    <t>pT1cN0</t>
  </si>
  <si>
    <t>pT4aN0</t>
    <phoneticPr fontId="41" type="noConversion"/>
  </si>
  <si>
    <t>pT1Nx </t>
  </si>
  <si>
    <t>4a</t>
    <phoneticPr fontId="41" type="noConversion"/>
  </si>
  <si>
    <t>N0 </t>
    <phoneticPr fontId="41" type="noConversion"/>
  </si>
  <si>
    <t>N3b</t>
    <phoneticPr fontId="41" type="noConversion"/>
  </si>
  <si>
    <t>N1</t>
    <phoneticPr fontId="41" type="noConversion"/>
  </si>
  <si>
    <t>N2b </t>
    <phoneticPr fontId="41" type="noConversion"/>
  </si>
  <si>
    <t>Nx </t>
    <phoneticPr fontId="41" type="noConversion"/>
  </si>
  <si>
    <t>Nx </t>
    <phoneticPr fontId="41" type="noConversion"/>
  </si>
  <si>
    <t>N0 </t>
    <phoneticPr fontId="41" type="noConversion"/>
  </si>
  <si>
    <t>N2b</t>
    <phoneticPr fontId="41" type="noConversion"/>
  </si>
  <si>
    <t>Y</t>
    <phoneticPr fontId="41" type="noConversion"/>
  </si>
  <si>
    <t>Y</t>
    <phoneticPr fontId="41" type="noConversion"/>
  </si>
  <si>
    <t>Y</t>
    <phoneticPr fontId="41" type="noConversion"/>
  </si>
  <si>
    <t>Y</t>
    <phoneticPr fontId="41" type="noConversion"/>
  </si>
  <si>
    <t>Y</t>
    <phoneticPr fontId="41" type="noConversion"/>
  </si>
  <si>
    <t>Y</t>
    <phoneticPr fontId="41" type="noConversion"/>
  </si>
  <si>
    <t>Y</t>
    <phoneticPr fontId="41" type="noConversion"/>
  </si>
  <si>
    <t>N</t>
    <phoneticPr fontId="41" type="noConversion"/>
  </si>
  <si>
    <t>N</t>
    <phoneticPr fontId="41" type="noConversion"/>
  </si>
  <si>
    <t>-</t>
    <phoneticPr fontId="41" type="noConversion"/>
  </si>
  <si>
    <t>-</t>
    <phoneticPr fontId="41" type="noConversion"/>
  </si>
  <si>
    <t>2021-03-12</t>
  </si>
  <si>
    <t>2020-03-03</t>
  </si>
  <si>
    <t>2022-04-20</t>
  </si>
  <si>
    <t>2022-04-19</t>
  </si>
  <si>
    <t>2022-05-03</t>
  </si>
  <si>
    <t>2014-02-19</t>
  </si>
  <si>
    <t>엔지니어</t>
  </si>
  <si>
    <t>자동차검사원</t>
  </si>
  <si>
    <t>설비관리인</t>
  </si>
  <si>
    <t>Malignant neoplasm of lateral wall of oropharynx</t>
  </si>
  <si>
    <t>Malignant neoplasm of lower-inner quadrant of breast</t>
  </si>
  <si>
    <t>Malignant neoplasm of lower-inner quadrant of breast, right</t>
  </si>
  <si>
    <t>누락</t>
    <phoneticPr fontId="41" type="noConversion"/>
  </si>
  <si>
    <t>오가노이드 v2.0/ 호스피스 전원  F/U 중단</t>
    <phoneticPr fontId="41" type="noConversion"/>
  </si>
  <si>
    <t>20220721(R,L)</t>
    <phoneticPr fontId="41" type="noConversion"/>
  </si>
  <si>
    <t>20220630(s+s)</t>
    <phoneticPr fontId="41" type="noConversion"/>
  </si>
  <si>
    <r>
      <t>20220721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</si>
  <si>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r>
      <t>20220721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</si>
  <si>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t>재발됨</t>
    <phoneticPr fontId="41" type="noConversion"/>
  </si>
  <si>
    <t>20220726(s+s)</t>
    <phoneticPr fontId="41" type="noConversion"/>
  </si>
  <si>
    <t>H1310212</t>
  </si>
  <si>
    <t>이순선</t>
    <phoneticPr fontId="41" type="noConversion"/>
  </si>
  <si>
    <r>
      <t>v</t>
    </r>
    <r>
      <rPr>
        <sz val="11"/>
        <color theme="1"/>
        <rFont val="맑은 고딕"/>
        <family val="3"/>
        <charset val="129"/>
        <scheme val="minor"/>
      </rPr>
      <t xml:space="preserve"> 2.2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</si>
  <si>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theme="1"/>
        <rFont val="맑은 고딕"/>
        <family val="3"/>
        <charset val="129"/>
        <scheme val="minor"/>
      </rPr>
      <t>10-8904-9795</t>
    </r>
    <phoneticPr fontId="41" type="noConversion"/>
  </si>
  <si>
    <t>F</t>
    <phoneticPr fontId="41" type="noConversion"/>
  </si>
  <si>
    <t>없음</t>
    <phoneticPr fontId="41" type="noConversion"/>
  </si>
  <si>
    <t>이종호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</si>
  <si>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0220727(r,l/ p1,p2 오른쪽 볼)</t>
    </r>
    <phoneticPr fontId="41" type="noConversion"/>
  </si>
  <si>
    <t>H1310213</t>
  </si>
  <si>
    <t>장윤집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</si>
  <si>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10-7250-5013</t>
    </r>
    <phoneticPr fontId="41" type="noConversion"/>
  </si>
  <si>
    <t>이종호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</si>
  <si>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0220728(r,l / p1p2 틑 취득못함,최성워T)</t>
    </r>
    <phoneticPr fontId="41" type="noConversion"/>
  </si>
  <si>
    <r>
      <t>혈액오더 오가노이드로</t>
    </r>
    <r>
      <rPr>
        <sz val="11"/>
        <color theme="1"/>
        <rFont val="맑은 고딕"/>
        <family val="3"/>
        <charset val="129"/>
        <scheme val="minor"/>
      </rPr>
      <t xml:space="preserve"> 냄. 찾음</t>
    </r>
    <phoneticPr fontId="41" type="noConversion"/>
  </si>
  <si>
    <t>고졸</t>
    <phoneticPr fontId="41" type="noConversion"/>
  </si>
  <si>
    <t>자영업</t>
    <phoneticPr fontId="41" type="noConversion"/>
  </si>
  <si>
    <t>누락</t>
    <phoneticPr fontId="41" type="noConversion"/>
  </si>
  <si>
    <t>20220802(saliva)</t>
    <phoneticPr fontId="41" type="noConversion"/>
  </si>
  <si>
    <t>20220802(R,L)</t>
    <phoneticPr fontId="41" type="noConversion"/>
  </si>
  <si>
    <t>20220803(S)</t>
    <phoneticPr fontId="41" type="noConversion"/>
  </si>
  <si>
    <t>20220803(R,L)</t>
    <phoneticPr fontId="41" type="noConversion"/>
  </si>
  <si>
    <t>H1310214</t>
  </si>
  <si>
    <t>김정용</t>
    <phoneticPr fontId="41" type="noConversion"/>
  </si>
  <si>
    <t>010-3519-2146</t>
  </si>
  <si>
    <t>20220803(saliva*1)</t>
    <phoneticPr fontId="41" type="noConversion"/>
  </si>
  <si>
    <t>없음</t>
    <phoneticPr fontId="41" type="noConversion"/>
  </si>
  <si>
    <t>20220803(R,L/ P1,P2-오른쪽잇몸아래/ C-왼쪽)</t>
    <phoneticPr fontId="41" type="noConversion"/>
  </si>
  <si>
    <t>SCC</t>
    <phoneticPr fontId="41" type="noConversion"/>
  </si>
  <si>
    <t>Y</t>
    <phoneticPr fontId="41" type="noConversion"/>
  </si>
  <si>
    <t>N</t>
    <phoneticPr fontId="41" type="noConversion"/>
  </si>
  <si>
    <t>-</t>
    <phoneticPr fontId="41" type="noConversion"/>
  </si>
  <si>
    <t>불교</t>
    <phoneticPr fontId="41" type="noConversion"/>
  </si>
  <si>
    <t>20220803(s+s)</t>
    <phoneticPr fontId="41" type="noConversion"/>
  </si>
  <si>
    <t>20220803(R,L)</t>
    <phoneticPr fontId="41" type="noConversion"/>
  </si>
  <si>
    <t>20220804(R,L)</t>
    <phoneticPr fontId="41" type="noConversion"/>
  </si>
  <si>
    <t>20220701(R,L)</t>
    <phoneticPr fontId="41" type="noConversion"/>
  </si>
  <si>
    <t>20220804(s)-방사선치료후</t>
    <phoneticPr fontId="41" type="noConversion"/>
  </si>
  <si>
    <t>20220804(s)</t>
    <phoneticPr fontId="41" type="noConversion"/>
  </si>
  <si>
    <t>H1310215</t>
  </si>
  <si>
    <t>고원주</t>
    <phoneticPr fontId="41" type="noConversion"/>
  </si>
  <si>
    <t>010-7660-2369</t>
  </si>
  <si>
    <t>N</t>
    <phoneticPr fontId="41" type="noConversion"/>
  </si>
  <si>
    <t>-</t>
    <phoneticPr fontId="41" type="noConversion"/>
  </si>
  <si>
    <t>Y</t>
    <phoneticPr fontId="41" type="noConversion"/>
  </si>
  <si>
    <t>20220713(saliva*1)</t>
    <phoneticPr fontId="41" type="noConversion"/>
  </si>
  <si>
    <t>H1310215</t>
    <phoneticPr fontId="41" type="noConversion"/>
  </si>
  <si>
    <t>샘플은 페기안했음</t>
    <phoneticPr fontId="41" type="noConversion"/>
  </si>
  <si>
    <t>없음</t>
    <phoneticPr fontId="41" type="noConversion"/>
  </si>
  <si>
    <t>H1310110</t>
    <phoneticPr fontId="41" type="noConversion"/>
  </si>
  <si>
    <t>20220811(saliva)</t>
    <phoneticPr fontId="41" type="noConversion"/>
  </si>
  <si>
    <t>20220811(R,L)</t>
    <phoneticPr fontId="41" type="noConversion"/>
  </si>
  <si>
    <t>20220811(s+s)</t>
    <phoneticPr fontId="41" type="noConversion"/>
  </si>
  <si>
    <t>20220811(L)</t>
    <phoneticPr fontId="41" type="noConversion"/>
  </si>
  <si>
    <t>2022-05-19</t>
  </si>
  <si>
    <t>2022-05-12</t>
  </si>
  <si>
    <t>2022-04-28</t>
  </si>
  <si>
    <t>2022-05-02</t>
  </si>
  <si>
    <t>2022-05-09</t>
  </si>
  <si>
    <t>2022-05-23</t>
  </si>
  <si>
    <t>2022-05-30</t>
  </si>
  <si>
    <t>2022-05-26</t>
  </si>
  <si>
    <t>2022-06-09</t>
  </si>
  <si>
    <t>2022-06-16</t>
  </si>
  <si>
    <t>20220816(s+s)</t>
    <phoneticPr fontId="41" type="noConversion"/>
  </si>
  <si>
    <t>20220816(R,L)</t>
    <phoneticPr fontId="41" type="noConversion"/>
  </si>
  <si>
    <t>20220816(s)</t>
    <phoneticPr fontId="41" type="noConversion"/>
  </si>
  <si>
    <t>대졸</t>
    <phoneticPr fontId="41" type="noConversion"/>
  </si>
  <si>
    <t>무직</t>
    <phoneticPr fontId="41" type="noConversion"/>
  </si>
  <si>
    <t>중졸</t>
    <phoneticPr fontId="41" type="noConversion"/>
  </si>
  <si>
    <t>자유업</t>
    <phoneticPr fontId="41" type="noConversion"/>
  </si>
  <si>
    <t>Negative</t>
  </si>
  <si>
    <t>-</t>
    <phoneticPr fontId="41" type="noConversion"/>
  </si>
  <si>
    <t>Block positive </t>
  </si>
  <si>
    <t>Patchy positive</t>
  </si>
  <si>
    <t>Positive</t>
    <phoneticPr fontId="41" type="noConversion"/>
  </si>
  <si>
    <t>Focal positive</t>
  </si>
  <si>
    <t>-</t>
    <phoneticPr fontId="41" type="noConversion"/>
  </si>
  <si>
    <t>less than 300mm</t>
  </si>
  <si>
    <t>무교</t>
    <phoneticPr fontId="41" type="noConversion"/>
  </si>
  <si>
    <t>진단명</t>
    <phoneticPr fontId="41" type="noConversion"/>
  </si>
  <si>
    <t>부위(site)</t>
    <phoneticPr fontId="41" type="noConversion"/>
  </si>
  <si>
    <t>20220818(R,L)</t>
    <phoneticPr fontId="41" type="noConversion"/>
  </si>
  <si>
    <t>20220818(s)</t>
    <phoneticPr fontId="41" type="noConversion"/>
  </si>
  <si>
    <t>H1310216</t>
  </si>
  <si>
    <t>H1310217</t>
  </si>
  <si>
    <t>박미영</t>
    <phoneticPr fontId="41" type="noConversion"/>
  </si>
  <si>
    <t>임순금</t>
    <phoneticPr fontId="41" type="noConversion"/>
  </si>
  <si>
    <t>010-6700-5285</t>
  </si>
  <si>
    <t>대졸</t>
    <phoneticPr fontId="41" type="noConversion"/>
  </si>
  <si>
    <t>무교</t>
    <phoneticPr fontId="41" type="noConversion"/>
  </si>
  <si>
    <t>주부</t>
    <phoneticPr fontId="41" type="noConversion"/>
  </si>
  <si>
    <t>-</t>
    <phoneticPr fontId="41" type="noConversion"/>
  </si>
  <si>
    <t>Y</t>
    <phoneticPr fontId="41" type="noConversion"/>
  </si>
  <si>
    <t>010-3684-2456</t>
  </si>
  <si>
    <t>고졸</t>
    <phoneticPr fontId="41" type="noConversion"/>
  </si>
  <si>
    <t>20220824(saliva*1)</t>
    <phoneticPr fontId="41" type="noConversion"/>
  </si>
  <si>
    <t>202208024(R,L/ P1,P2-왼쪽잇몸/ C-오른쪽)</t>
    <phoneticPr fontId="41" type="noConversion"/>
  </si>
  <si>
    <t>20220824(S)</t>
    <phoneticPr fontId="41" type="noConversion"/>
  </si>
  <si>
    <t>20220824(R,L)</t>
    <phoneticPr fontId="41" type="noConversion"/>
  </si>
  <si>
    <t>202208024(R,L/ P1,P2)</t>
    <phoneticPr fontId="41" type="noConversion"/>
  </si>
  <si>
    <t>20220825(s+s)</t>
    <phoneticPr fontId="41" type="noConversion"/>
  </si>
  <si>
    <t>20220825(R,병변(L)은안함)</t>
    <phoneticPr fontId="41" type="noConversion"/>
  </si>
  <si>
    <t>20220825(s)</t>
    <phoneticPr fontId="41" type="noConversion"/>
  </si>
  <si>
    <t>20220825(L,병변(R)은안함)</t>
    <phoneticPr fontId="41" type="noConversion"/>
  </si>
  <si>
    <t>20220825(R,L)</t>
    <phoneticPr fontId="41" type="noConversion"/>
  </si>
  <si>
    <t>없음</t>
    <phoneticPr fontId="41" type="noConversion"/>
  </si>
  <si>
    <t>N</t>
    <phoneticPr fontId="74" type="noConversion"/>
  </si>
  <si>
    <t>N</t>
    <phoneticPr fontId="74" type="noConversion"/>
  </si>
  <si>
    <t>N</t>
    <phoneticPr fontId="74" type="noConversion"/>
  </si>
  <si>
    <t>N</t>
    <phoneticPr fontId="74" type="noConversion"/>
  </si>
  <si>
    <t>N</t>
    <phoneticPr fontId="74" type="noConversion"/>
  </si>
  <si>
    <t>N</t>
    <phoneticPr fontId="74" type="noConversion"/>
  </si>
  <si>
    <t>Y</t>
    <phoneticPr fontId="74" type="noConversion"/>
  </si>
  <si>
    <t>N</t>
    <phoneticPr fontId="74" type="noConversion"/>
  </si>
  <si>
    <t xml:space="preserve"> N</t>
    <phoneticPr fontId="74" type="noConversion"/>
  </si>
  <si>
    <t>Y</t>
    <phoneticPr fontId="74" type="noConversion"/>
  </si>
  <si>
    <t>N</t>
    <phoneticPr fontId="41" type="noConversion"/>
  </si>
  <si>
    <t xml:space="preserve"> N</t>
  </si>
  <si>
    <t xml:space="preserve">방사선 2019-05-13 </t>
    <phoneticPr fontId="41" type="noConversion"/>
  </si>
  <si>
    <t xml:space="preserve">수술+방사선 2019-07-25 </t>
    <phoneticPr fontId="41" type="noConversion"/>
  </si>
  <si>
    <t>항암방사선수술 20200611/ 20200803</t>
    <phoneticPr fontId="41" type="noConversion"/>
  </si>
  <si>
    <t>palliative항암+방사선 2020-08-10</t>
    <phoneticPr fontId="74" type="noConversion"/>
  </si>
  <si>
    <t>치료암함 2020-09-02</t>
    <phoneticPr fontId="74" type="noConversion"/>
  </si>
  <si>
    <t>-</t>
    <phoneticPr fontId="41" type="noConversion"/>
  </si>
  <si>
    <t>20220831(s+s)</t>
    <phoneticPr fontId="41" type="noConversion"/>
  </si>
  <si>
    <t>20220831(R,L)</t>
    <phoneticPr fontId="41" type="noConversion"/>
  </si>
  <si>
    <t>20220902(s+s)</t>
    <phoneticPr fontId="41" type="noConversion"/>
  </si>
  <si>
    <t>20220902(s+s)</t>
    <phoneticPr fontId="41" type="noConversion"/>
  </si>
  <si>
    <t>20220902(R,L)</t>
    <phoneticPr fontId="41" type="noConversion"/>
  </si>
  <si>
    <t>20220902(S)</t>
    <phoneticPr fontId="41" type="noConversion"/>
  </si>
  <si>
    <t>20220902(s)</t>
    <phoneticPr fontId="41" type="noConversion"/>
  </si>
  <si>
    <t>20220907(R,L)</t>
    <phoneticPr fontId="41" type="noConversion"/>
  </si>
  <si>
    <t>20220907(s+s)</t>
    <phoneticPr fontId="41" type="noConversion"/>
  </si>
  <si>
    <t>H1310218</t>
  </si>
  <si>
    <t>H1310219</t>
  </si>
  <si>
    <t>김명진</t>
    <phoneticPr fontId="41" type="noConversion"/>
  </si>
  <si>
    <t>정길수</t>
    <phoneticPr fontId="41" type="noConversion"/>
  </si>
  <si>
    <t>010-2844-3484</t>
  </si>
  <si>
    <t>A</t>
    <phoneticPr fontId="41" type="noConversion"/>
  </si>
  <si>
    <t>블교</t>
    <phoneticPr fontId="41" type="noConversion"/>
  </si>
  <si>
    <t>전문직</t>
    <phoneticPr fontId="41" type="noConversion"/>
  </si>
  <si>
    <t>Y</t>
    <phoneticPr fontId="41" type="noConversion"/>
  </si>
  <si>
    <t>010-9303-8520</t>
  </si>
  <si>
    <t>고졸</t>
    <phoneticPr fontId="41" type="noConversion"/>
  </si>
  <si>
    <t>불교</t>
    <phoneticPr fontId="41" type="noConversion"/>
  </si>
  <si>
    <t>자유업</t>
    <phoneticPr fontId="41" type="noConversion"/>
  </si>
  <si>
    <t>Malignant neoplasm of anterior floor of mouth</t>
  </si>
  <si>
    <t>H1310220</t>
  </si>
  <si>
    <t>김무의</t>
    <phoneticPr fontId="41" type="noConversion"/>
  </si>
  <si>
    <t>010-5469-8706</t>
  </si>
  <si>
    <t>20220907(saliva*1)</t>
    <phoneticPr fontId="41" type="noConversion"/>
  </si>
  <si>
    <t>20220907(R,L/ P1-오른쪽잇몸/ C-왼쪽)</t>
    <phoneticPr fontId="41" type="noConversion"/>
  </si>
  <si>
    <t>Malignant neoplasm of buccal sulcus(upper, lower)</t>
  </si>
  <si>
    <t>강창순</t>
    <phoneticPr fontId="41" type="noConversion"/>
  </si>
  <si>
    <t>010-3448-4615</t>
  </si>
  <si>
    <t>H1310221</t>
  </si>
  <si>
    <t>20220907(R,L/ P1,P2)</t>
    <phoneticPr fontId="41" type="noConversion"/>
  </si>
  <si>
    <t>20220907(saliva*1)+blood 섞임</t>
    <phoneticPr fontId="41" type="noConversion"/>
  </si>
  <si>
    <t>20220907(s+s)</t>
    <phoneticPr fontId="41" type="noConversion"/>
  </si>
  <si>
    <t>채혈거부</t>
    <phoneticPr fontId="41" type="noConversion"/>
  </si>
  <si>
    <t>H1310222</t>
  </si>
  <si>
    <t>하득용</t>
    <phoneticPr fontId="41" type="noConversion"/>
  </si>
  <si>
    <t>010-2948-7796</t>
  </si>
  <si>
    <t>대졸</t>
    <phoneticPr fontId="41" type="noConversion"/>
  </si>
  <si>
    <t>기독교</t>
    <phoneticPr fontId="41" type="noConversion"/>
  </si>
  <si>
    <t>회사원</t>
    <phoneticPr fontId="41" type="noConversion"/>
  </si>
  <si>
    <t>20220914(saliva*1)</t>
    <phoneticPr fontId="41" type="noConversion"/>
  </si>
  <si>
    <t>20220914(R,L/ P1,P2-오른쪽혀,C-왼쪽)</t>
    <phoneticPr fontId="41" type="noConversion"/>
  </si>
  <si>
    <t>H1310223</t>
  </si>
  <si>
    <t>백정자</t>
    <phoneticPr fontId="41" type="noConversion"/>
  </si>
  <si>
    <t>010-7755-5245</t>
  </si>
  <si>
    <t>불교</t>
    <phoneticPr fontId="41" type="noConversion"/>
  </si>
  <si>
    <t>주부</t>
    <phoneticPr fontId="41" type="noConversion"/>
  </si>
  <si>
    <t>N</t>
    <phoneticPr fontId="41" type="noConversion"/>
  </si>
  <si>
    <t>-</t>
    <phoneticPr fontId="41" type="noConversion"/>
  </si>
  <si>
    <t>20220914(R,L/ P1,P2)</t>
    <phoneticPr fontId="41" type="noConversion"/>
  </si>
  <si>
    <t>pT4aN2b</t>
  </si>
  <si>
    <t>cT1N0</t>
  </si>
  <si>
    <t>20220915(S)</t>
    <phoneticPr fontId="41" type="noConversion"/>
  </si>
  <si>
    <t>20220915(R,L)</t>
    <phoneticPr fontId="41" type="noConversion"/>
  </si>
  <si>
    <t>20220916(S+S)</t>
    <phoneticPr fontId="41" type="noConversion"/>
  </si>
  <si>
    <t>20220614(R,병변(L)안함)</t>
    <phoneticPr fontId="41" type="noConversion"/>
  </si>
  <si>
    <t>20220916(R,병변(L)안함)</t>
    <phoneticPr fontId="41" type="noConversion"/>
  </si>
  <si>
    <t>20220916(S)</t>
    <phoneticPr fontId="41" type="noConversion"/>
  </si>
  <si>
    <t>H1310224</t>
  </si>
  <si>
    <t>정승해</t>
    <phoneticPr fontId="41" type="noConversion"/>
  </si>
  <si>
    <t>010-6405-1220</t>
  </si>
  <si>
    <t>대졸</t>
    <phoneticPr fontId="41" type="noConversion"/>
  </si>
  <si>
    <t>무교</t>
    <phoneticPr fontId="41" type="noConversion"/>
  </si>
  <si>
    <t>회사원</t>
    <phoneticPr fontId="41" type="noConversion"/>
  </si>
  <si>
    <t>20220916(saliva*1)</t>
    <phoneticPr fontId="41" type="noConversion"/>
  </si>
  <si>
    <t>H1310222</t>
    <phoneticPr fontId="41" type="noConversion"/>
  </si>
  <si>
    <t>Y</t>
    <phoneticPr fontId="41" type="noConversion"/>
  </si>
  <si>
    <t>Y</t>
    <phoneticPr fontId="41" type="noConversion"/>
  </si>
  <si>
    <t>H1310225</t>
  </si>
  <si>
    <t>김태희</t>
    <phoneticPr fontId="41" type="noConversion"/>
  </si>
  <si>
    <t>010-7444-8622</t>
  </si>
  <si>
    <t>20220916(R,L/ P1,P2-오른쪽혀,C-왼쪽)</t>
    <phoneticPr fontId="41" type="noConversion"/>
  </si>
  <si>
    <t>고졸</t>
    <phoneticPr fontId="41" type="noConversion"/>
  </si>
  <si>
    <t>무교</t>
    <phoneticPr fontId="41" type="noConversion"/>
  </si>
  <si>
    <t>Malignant Neoplasm Of Oral Cavity</t>
  </si>
  <si>
    <t>20220920(saliva*1)+blood 섞임</t>
    <phoneticPr fontId="41" type="noConversion"/>
  </si>
  <si>
    <t>20220920(R,L/ P1,P2-오른쪽잇몸,C-왼쪽)</t>
    <phoneticPr fontId="41" type="noConversion"/>
  </si>
  <si>
    <t>자영업자</t>
    <phoneticPr fontId="41" type="noConversion"/>
  </si>
  <si>
    <t>20220922(S)</t>
    <phoneticPr fontId="41" type="noConversion"/>
  </si>
  <si>
    <t>20220524(L,병변(R)은안함)</t>
    <phoneticPr fontId="41" type="noConversion"/>
  </si>
  <si>
    <t>20220922(L,병변(R)은안함)</t>
    <phoneticPr fontId="41" type="noConversion"/>
  </si>
  <si>
    <t>H1310226</t>
  </si>
  <si>
    <t>H1310227</t>
  </si>
  <si>
    <t>임도훈</t>
    <phoneticPr fontId="41" type="noConversion"/>
  </si>
  <si>
    <t>010-5256-4542</t>
  </si>
  <si>
    <t>B</t>
    <phoneticPr fontId="41" type="noConversion"/>
  </si>
  <si>
    <t>대졸</t>
    <phoneticPr fontId="41" type="noConversion"/>
  </si>
  <si>
    <t>회사원</t>
    <phoneticPr fontId="41" type="noConversion"/>
  </si>
  <si>
    <t>Y</t>
    <phoneticPr fontId="41" type="noConversion"/>
  </si>
  <si>
    <t>오경아</t>
    <phoneticPr fontId="41" type="noConversion"/>
  </si>
  <si>
    <t>010-3323-7288</t>
  </si>
  <si>
    <t>고졸</t>
    <phoneticPr fontId="41" type="noConversion"/>
  </si>
  <si>
    <t>주부</t>
    <phoneticPr fontId="41" type="noConversion"/>
  </si>
  <si>
    <t>20220926(saliva*1)</t>
    <phoneticPr fontId="41" type="noConversion"/>
  </si>
  <si>
    <t>20220926(R,L/ P1,P2-오른쪽혀,C-왼쪽)</t>
    <phoneticPr fontId="41" type="noConversion"/>
  </si>
  <si>
    <t>20220926(R,L/ P1,P2-오른쪽혀,C-오른쪽잇몸)</t>
    <phoneticPr fontId="41" type="noConversion"/>
  </si>
  <si>
    <t>H1310228</t>
  </si>
  <si>
    <t>최종분</t>
    <phoneticPr fontId="41" type="noConversion"/>
  </si>
  <si>
    <t>010-3231-0427</t>
  </si>
  <si>
    <t>중졸</t>
    <phoneticPr fontId="41" type="noConversion"/>
  </si>
  <si>
    <t>불교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</si>
  <si>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0220927(s+s)-재발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</si>
  <si>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0220927(R,L-P1,P2)</t>
    </r>
    <phoneticPr fontId="41" type="noConversion"/>
  </si>
  <si>
    <t>20220927(saliva*1)</t>
    <phoneticPr fontId="41" type="noConversion"/>
  </si>
  <si>
    <t>20220927(R,L-p1,p2)</t>
    <phoneticPr fontId="41" type="noConversion"/>
  </si>
  <si>
    <t>20220927(s+s)</t>
    <phoneticPr fontId="41" type="noConversion"/>
  </si>
  <si>
    <t>20220927(R,L)</t>
    <phoneticPr fontId="41" type="noConversion"/>
  </si>
  <si>
    <t>H1310229</t>
  </si>
  <si>
    <t>오순덕</t>
    <phoneticPr fontId="41" type="noConversion"/>
  </si>
  <si>
    <t>010-6248-6413</t>
  </si>
  <si>
    <t>고졸</t>
    <phoneticPr fontId="41" type="noConversion"/>
  </si>
  <si>
    <t>무교</t>
    <phoneticPr fontId="41" type="noConversion"/>
  </si>
  <si>
    <t>주부</t>
    <phoneticPr fontId="41" type="noConversion"/>
  </si>
  <si>
    <t>20220928(saliva*1)</t>
    <phoneticPr fontId="41" type="noConversion"/>
  </si>
  <si>
    <t>20220928(R,L/ P1,P2-오른쪽혀,C-왼쪽혀밑)</t>
    <phoneticPr fontId="41" type="noConversion"/>
  </si>
  <si>
    <t>20220930(s+s)</t>
    <phoneticPr fontId="41" type="noConversion"/>
  </si>
  <si>
    <t>20220930(R,L)</t>
    <phoneticPr fontId="41" type="noConversion"/>
  </si>
  <si>
    <t>20220930(R,병변(L)안함)</t>
    <phoneticPr fontId="41" type="noConversion"/>
  </si>
  <si>
    <t>20220930(R,병변(L)안함)</t>
    <phoneticPr fontId="41" type="noConversion"/>
  </si>
  <si>
    <t>20220930(s)-방사선후</t>
    <phoneticPr fontId="41" type="noConversion"/>
  </si>
  <si>
    <t>20220930(s+s)-방사선후</t>
    <phoneticPr fontId="41" type="noConversion"/>
  </si>
  <si>
    <t>H1310230</t>
  </si>
  <si>
    <t>전경숙</t>
    <phoneticPr fontId="41" type="noConversion"/>
  </si>
  <si>
    <t>010-8824-9279</t>
  </si>
  <si>
    <t>대졸</t>
    <phoneticPr fontId="41" type="noConversion"/>
  </si>
  <si>
    <t>자유업</t>
    <phoneticPr fontId="41" type="noConversion"/>
  </si>
  <si>
    <t>Y</t>
    <phoneticPr fontId="41" type="noConversion"/>
  </si>
  <si>
    <t>N</t>
    <phoneticPr fontId="41" type="noConversion"/>
  </si>
  <si>
    <t>20221005(saliva*1)</t>
    <phoneticPr fontId="41" type="noConversion"/>
  </si>
  <si>
    <t>20221005(R,L/ P1,P2-왼쪽턱)</t>
    <phoneticPr fontId="41" type="noConversion"/>
  </si>
  <si>
    <t>20221006(S)</t>
    <phoneticPr fontId="41" type="noConversion"/>
  </si>
  <si>
    <t>20221006(R,L)</t>
    <phoneticPr fontId="41" type="noConversion"/>
  </si>
  <si>
    <t>20221007(s+s)</t>
    <phoneticPr fontId="41" type="noConversion"/>
  </si>
  <si>
    <t>20221007(R,병변(L)안함)</t>
    <phoneticPr fontId="41" type="noConversion"/>
  </si>
  <si>
    <t>20221007(S)</t>
    <phoneticPr fontId="41" type="noConversion"/>
  </si>
  <si>
    <t>20221007(R,L)</t>
    <phoneticPr fontId="41" type="noConversion"/>
  </si>
  <si>
    <t>H1310231</t>
  </si>
  <si>
    <t>임채선</t>
    <phoneticPr fontId="41" type="noConversion"/>
  </si>
  <si>
    <t>010-5393-6832</t>
  </si>
  <si>
    <t>기독교</t>
    <phoneticPr fontId="41" type="noConversion"/>
  </si>
  <si>
    <t>20221012(saliva*1)+blood 섞임</t>
    <phoneticPr fontId="41" type="noConversion"/>
  </si>
  <si>
    <t>20221012(R/P1-왼쪽잇몸)</t>
    <phoneticPr fontId="41" type="noConversion"/>
  </si>
  <si>
    <t>H1310232</t>
  </si>
  <si>
    <t>송숙이</t>
    <phoneticPr fontId="41" type="noConversion"/>
  </si>
  <si>
    <t>010-3662-5545</t>
  </si>
  <si>
    <t>최성원</t>
    <phoneticPr fontId="41" type="noConversion"/>
  </si>
  <si>
    <t>20221013(saliva*1)</t>
    <phoneticPr fontId="41" type="noConversion"/>
  </si>
  <si>
    <t>20221013(L/P1(R))</t>
    <phoneticPr fontId="41" type="noConversion"/>
  </si>
  <si>
    <t>20221014(S+S)</t>
    <phoneticPr fontId="41" type="noConversion"/>
  </si>
  <si>
    <t>20221014(L)</t>
    <phoneticPr fontId="41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</si>
  <si>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/u중단(20221014)</t>
    </r>
    <phoneticPr fontId="41" type="noConversion"/>
  </si>
  <si>
    <t>f/u중단(20221014),조직양이 작아서 취득못함(최성원t),오가노이드연구동의취소</t>
    <phoneticPr fontId="41" type="noConversion"/>
  </si>
  <si>
    <t>H1310233</t>
  </si>
  <si>
    <t>김영태</t>
    <phoneticPr fontId="41" type="noConversion"/>
  </si>
  <si>
    <t>010-2578-0448</t>
  </si>
  <si>
    <t>20221014(saliva*1)</t>
    <phoneticPr fontId="41" type="noConversion"/>
  </si>
  <si>
    <t>M</t>
    <phoneticPr fontId="41" type="noConversion"/>
  </si>
  <si>
    <t>고졸</t>
    <phoneticPr fontId="41" type="noConversion"/>
  </si>
  <si>
    <t>자영업자</t>
    <phoneticPr fontId="41" type="noConversion"/>
  </si>
  <si>
    <t>20221014(R,L/P1,P2-혀)</t>
    <phoneticPr fontId="41" type="noConversion"/>
  </si>
  <si>
    <t>누락</t>
    <phoneticPr fontId="41" type="noConversion"/>
  </si>
  <si>
    <t>H1310234</t>
  </si>
  <si>
    <t>H1310235</t>
  </si>
  <si>
    <t>김일환</t>
    <phoneticPr fontId="41" type="noConversion"/>
  </si>
  <si>
    <t>정점향</t>
    <phoneticPr fontId="41" type="noConversion"/>
  </si>
  <si>
    <t>010-3645-6270</t>
  </si>
  <si>
    <t>20221017(saliva*1)</t>
    <phoneticPr fontId="41" type="noConversion"/>
  </si>
  <si>
    <t>초졸이하</t>
    <phoneticPr fontId="41" type="noConversion"/>
  </si>
  <si>
    <t>기독교</t>
    <phoneticPr fontId="41" type="noConversion"/>
  </si>
  <si>
    <t>전문직</t>
    <phoneticPr fontId="41" type="noConversion"/>
  </si>
  <si>
    <t>010-2288-8155</t>
  </si>
  <si>
    <t>무교</t>
    <phoneticPr fontId="41" type="noConversion"/>
  </si>
  <si>
    <t>주부</t>
    <phoneticPr fontId="41" type="noConversion"/>
  </si>
  <si>
    <t>Retromolar Trigone Cancer</t>
  </si>
  <si>
    <t>20221017(R,L/P1,P2-오른쪽혀,C-왼쪽혀)</t>
    <phoneticPr fontId="41" type="noConversion"/>
  </si>
  <si>
    <t>20221017(L/P1,P2)</t>
    <phoneticPr fontId="41" type="noConversion"/>
  </si>
  <si>
    <t>20221018(saliva)</t>
    <phoneticPr fontId="41" type="noConversion"/>
  </si>
  <si>
    <t>20221018(R,L)</t>
    <phoneticPr fontId="41" type="noConversion"/>
  </si>
  <si>
    <t>누락</t>
    <phoneticPr fontId="41" type="noConversion"/>
  </si>
  <si>
    <t>누락</t>
    <phoneticPr fontId="41" type="noConversion"/>
  </si>
  <si>
    <t>H1310236</t>
  </si>
  <si>
    <t>H1310237</t>
  </si>
  <si>
    <t>안정국</t>
    <phoneticPr fontId="41" type="noConversion"/>
  </si>
  <si>
    <t>김진자</t>
    <phoneticPr fontId="41" type="noConversion"/>
  </si>
  <si>
    <t>20221019(saliva*1)</t>
    <phoneticPr fontId="41" type="noConversion"/>
  </si>
  <si>
    <t>20221019(L/P1,P2(R))</t>
    <phoneticPr fontId="41" type="noConversion"/>
  </si>
  <si>
    <t>010-5452-0556</t>
  </si>
  <si>
    <t>최성원</t>
    <phoneticPr fontId="41" type="noConversion"/>
  </si>
  <si>
    <t>대졸</t>
    <phoneticPr fontId="41" type="noConversion"/>
  </si>
  <si>
    <t>기독교</t>
    <phoneticPr fontId="41" type="noConversion"/>
  </si>
  <si>
    <t>자유업</t>
    <phoneticPr fontId="41" type="noConversion"/>
  </si>
  <si>
    <t>이종호</t>
    <phoneticPr fontId="41" type="noConversion"/>
  </si>
  <si>
    <t>010-7573-7193</t>
  </si>
  <si>
    <t>초졸이하</t>
    <phoneticPr fontId="41" type="noConversion"/>
  </si>
  <si>
    <t>주부</t>
    <phoneticPr fontId="41" type="noConversion"/>
  </si>
  <si>
    <t>불교</t>
    <phoneticPr fontId="41" type="noConversion"/>
  </si>
  <si>
    <t>20221020(S)</t>
    <phoneticPr fontId="41" type="noConversion"/>
  </si>
  <si>
    <t>20221020(R,L)</t>
    <phoneticPr fontId="41" type="noConversion"/>
  </si>
  <si>
    <t>H1310238</t>
  </si>
  <si>
    <t>이말석</t>
    <phoneticPr fontId="41" type="noConversion"/>
  </si>
  <si>
    <t>010-5477-9704</t>
  </si>
  <si>
    <t>20221020(saliva*1)</t>
    <phoneticPr fontId="41" type="noConversion"/>
  </si>
  <si>
    <t>20221019(R/P1,P2(L)-전체)</t>
    <phoneticPr fontId="41" type="noConversion"/>
  </si>
  <si>
    <t>고졸</t>
    <phoneticPr fontId="41" type="noConversion"/>
  </si>
  <si>
    <t>불교</t>
    <phoneticPr fontId="41" type="noConversion"/>
  </si>
  <si>
    <t>전문직</t>
    <phoneticPr fontId="41" type="noConversion"/>
  </si>
  <si>
    <t>20221021(S)</t>
    <phoneticPr fontId="41" type="noConversion"/>
  </si>
  <si>
    <t>20221021(R,L)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</si>
  <si>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0221021(s)</t>
    </r>
    <phoneticPr fontId="41" type="noConversion"/>
  </si>
  <si>
    <t>누락</t>
    <phoneticPr fontId="41" type="noConversion"/>
  </si>
  <si>
    <t>20221014(S)-재발</t>
    <phoneticPr fontId="41" type="noConversion"/>
  </si>
  <si>
    <t>20221014(R,L)-재발</t>
    <phoneticPr fontId="41" type="noConversion"/>
  </si>
  <si>
    <t>H1310239</t>
  </si>
  <si>
    <t>김돌수</t>
    <phoneticPr fontId="41" type="noConversion"/>
  </si>
  <si>
    <t>010-9244-5572</t>
  </si>
  <si>
    <t>무직</t>
    <phoneticPr fontId="41" type="noConversion"/>
  </si>
  <si>
    <t>20221024(saliva*1)</t>
    <phoneticPr fontId="41" type="noConversion"/>
  </si>
  <si>
    <t>20221019(R,L/P1,P2-오른쪽혀)</t>
    <phoneticPr fontId="41" type="noConversion"/>
  </si>
  <si>
    <t>20221025(s+s)</t>
    <phoneticPr fontId="41" type="noConversion"/>
  </si>
  <si>
    <t>20221025(R,L)</t>
    <phoneticPr fontId="41" type="noConversion"/>
  </si>
  <si>
    <t>Y</t>
    <phoneticPr fontId="41" type="noConversion"/>
  </si>
  <si>
    <t>N</t>
    <phoneticPr fontId="41" type="noConversion"/>
  </si>
  <si>
    <t>고졸</t>
    <phoneticPr fontId="41" type="noConversion"/>
  </si>
  <si>
    <t>기독교</t>
    <phoneticPr fontId="41" type="noConversion"/>
  </si>
  <si>
    <t>무직</t>
    <phoneticPr fontId="41" type="noConversion"/>
  </si>
  <si>
    <t>T1N0</t>
  </si>
  <si>
    <t>20221026(s+s)</t>
    <phoneticPr fontId="41" type="noConversion"/>
  </si>
  <si>
    <t>20221026(R,L)</t>
    <phoneticPr fontId="41" type="noConversion"/>
  </si>
  <si>
    <t>H1310240</t>
  </si>
  <si>
    <t>고경순</t>
    <phoneticPr fontId="41" type="noConversion"/>
  </si>
  <si>
    <t>F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</si>
  <si>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10-3938-4158</t>
    </r>
    <phoneticPr fontId="41" type="noConversion"/>
  </si>
  <si>
    <t>20221027(s+s)</t>
    <phoneticPr fontId="41" type="noConversion"/>
  </si>
  <si>
    <t>20221027(R,L/P1,P2-왼쪽혀)</t>
    <phoneticPr fontId="41" type="noConversion"/>
  </si>
  <si>
    <t>중졸</t>
    <phoneticPr fontId="41" type="noConversion"/>
  </si>
  <si>
    <t>가톨릭</t>
    <phoneticPr fontId="41" type="noConversion"/>
  </si>
  <si>
    <t>Malignant neoplasm of border of tongue</t>
  </si>
  <si>
    <t>간단</t>
    <phoneticPr fontId="41" type="noConversion"/>
  </si>
  <si>
    <t>20221028(R,L)</t>
    <phoneticPr fontId="41" type="noConversion"/>
  </si>
  <si>
    <t>20221028(s)</t>
    <phoneticPr fontId="41" type="noConversion"/>
  </si>
  <si>
    <t>20221028(s)</t>
    <phoneticPr fontId="41" type="noConversion"/>
  </si>
  <si>
    <t>20221028(R,L)</t>
    <phoneticPr fontId="41" type="noConversion"/>
  </si>
  <si>
    <t>20210909(재발후 채혈)</t>
    <phoneticPr fontId="41" type="noConversion"/>
  </si>
  <si>
    <t>20221101(재발후 채혈)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</si>
  <si>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</si>
  <si>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</si>
  <si>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022.11.11예정</t>
    </r>
    <phoneticPr fontId="41" type="noConversion"/>
  </si>
  <si>
    <t>H1310241</t>
  </si>
  <si>
    <t>전윤근</t>
    <phoneticPr fontId="41" type="noConversion"/>
  </si>
  <si>
    <t>010-6618-9090</t>
  </si>
  <si>
    <t>고졸</t>
    <phoneticPr fontId="41" type="noConversion"/>
  </si>
  <si>
    <t>무교</t>
    <phoneticPr fontId="41" type="noConversion"/>
  </si>
  <si>
    <t>공무원퇴직</t>
    <phoneticPr fontId="41" type="noConversion"/>
  </si>
  <si>
    <t>20221102(s+s)</t>
    <phoneticPr fontId="41" type="noConversion"/>
  </si>
  <si>
    <t>20221102(R,L/P1-왼쪽혀,C-오른쪽혀)</t>
    <phoneticPr fontId="41" type="noConversion"/>
  </si>
  <si>
    <t>20221103(S)</t>
    <phoneticPr fontId="41" type="noConversion"/>
  </si>
  <si>
    <t>20221103(R,L)</t>
    <phoneticPr fontId="41" type="noConversion"/>
  </si>
  <si>
    <t>H1310242</t>
  </si>
  <si>
    <t>정명순</t>
    <phoneticPr fontId="41" type="noConversion"/>
  </si>
  <si>
    <t>없음</t>
    <phoneticPr fontId="41" type="noConversion"/>
  </si>
  <si>
    <t>010-4514-6841</t>
  </si>
  <si>
    <t>F</t>
    <phoneticPr fontId="41" type="noConversion"/>
  </si>
  <si>
    <t>Malignant neoplasm of anterior two-thirds of tongue, part unspecified</t>
  </si>
  <si>
    <t>20221103(saliva*1)</t>
    <phoneticPr fontId="41" type="noConversion"/>
  </si>
  <si>
    <t>20221103(R,L/P1,P2-왼쪽혀,C-오른쪽혀)</t>
    <phoneticPr fontId="41" type="noConversion"/>
  </si>
  <si>
    <r>
      <t>20221103</t>
    </r>
    <r>
      <rPr>
        <sz val="11"/>
        <color theme="1"/>
        <rFont val="맑은 고딕"/>
        <family val="3"/>
        <charset val="129"/>
        <scheme val="minor"/>
      </rPr>
      <t>-방사선후</t>
    </r>
    <phoneticPr fontId="41" type="noConversion"/>
  </si>
  <si>
    <t>20221104(s+s)</t>
    <phoneticPr fontId="41" type="noConversion"/>
  </si>
  <si>
    <t>20221104(R,L)</t>
    <phoneticPr fontId="41" type="noConversion"/>
  </si>
  <si>
    <t>20221104(saliva)</t>
    <phoneticPr fontId="41" type="noConversion"/>
  </si>
  <si>
    <t>누락</t>
    <phoneticPr fontId="41" type="noConversion"/>
  </si>
  <si>
    <t>20221104(R,L)</t>
    <phoneticPr fontId="41" type="noConversion"/>
  </si>
  <si>
    <r>
      <t>20220331</t>
    </r>
    <r>
      <rPr>
        <sz val="11"/>
        <color theme="1"/>
        <rFont val="맑은 고딕"/>
        <family val="3"/>
        <charset val="129"/>
        <scheme val="minor"/>
      </rPr>
      <t>/20221104</t>
    </r>
    <phoneticPr fontId="41" type="noConversion"/>
  </si>
  <si>
    <t>고졸</t>
    <phoneticPr fontId="41" type="noConversion"/>
  </si>
  <si>
    <t>주부</t>
    <phoneticPr fontId="41" type="noConversion"/>
  </si>
  <si>
    <t>20221108(S+S)</t>
    <phoneticPr fontId="41" type="noConversion"/>
  </si>
  <si>
    <t>20221108(R,L)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</si>
  <si>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</si>
  <si>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022.11.18예정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</si>
  <si>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</si>
  <si>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</si>
  <si>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0221111(s+s)</t>
    </r>
    <phoneticPr fontId="41" type="noConversion"/>
  </si>
  <si>
    <t>20221111(S)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</si>
  <si>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</si>
  <si>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</si>
  <si>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0221111®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</si>
  <si>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</si>
  <si>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</si>
  <si>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0221111(L)</t>
    </r>
    <phoneticPr fontId="41" type="noConversion"/>
  </si>
  <si>
    <t>H1310243</t>
  </si>
  <si>
    <t>H1310244</t>
  </si>
  <si>
    <t>차병보</t>
    <phoneticPr fontId="41" type="noConversion"/>
  </si>
  <si>
    <t>010-6222-2800</t>
  </si>
  <si>
    <t>이철영</t>
    <phoneticPr fontId="41" type="noConversion"/>
  </si>
  <si>
    <t>010-5064-6347</t>
  </si>
  <si>
    <t>20221114(saliva*1)+blood 섞임</t>
    <phoneticPr fontId="41" type="noConversion"/>
  </si>
  <si>
    <t>20221114(R,L/P1,P2-왼쪽윗잇몸,C-오른쪽윗잇몸)</t>
    <phoneticPr fontId="41" type="noConversion"/>
  </si>
  <si>
    <t>20221115(s+s)</t>
    <phoneticPr fontId="41" type="noConversion"/>
  </si>
  <si>
    <t>20221115(R,L)</t>
    <phoneticPr fontId="41" type="noConversion"/>
  </si>
  <si>
    <t>20221115(R,L)</t>
    <phoneticPr fontId="41" type="noConversion"/>
  </si>
  <si>
    <t>대학원이상</t>
    <phoneticPr fontId="41" type="noConversion"/>
  </si>
  <si>
    <t>20221115(s+s)</t>
    <phoneticPr fontId="41" type="noConversion"/>
  </si>
  <si>
    <t>20221115(R,L/P1,P2,C-가글후바로)</t>
    <phoneticPr fontId="41" type="noConversion"/>
  </si>
  <si>
    <t>누락</t>
    <phoneticPr fontId="41" type="noConversion"/>
  </si>
  <si>
    <t>-</t>
    <phoneticPr fontId="41" type="noConversion"/>
  </si>
  <si>
    <t>H1310245</t>
  </si>
  <si>
    <t>홍찬의</t>
    <phoneticPr fontId="41" type="noConversion"/>
  </si>
  <si>
    <t>010-5466-9091</t>
  </si>
  <si>
    <t>대졸</t>
    <phoneticPr fontId="41" type="noConversion"/>
  </si>
  <si>
    <t>기독교</t>
    <phoneticPr fontId="41" type="noConversion"/>
  </si>
  <si>
    <t>회사원</t>
    <phoneticPr fontId="41" type="noConversion"/>
  </si>
  <si>
    <t>Malignant neoplasm of lower gum</t>
  </si>
  <si>
    <t>20221121(saliva*1)</t>
    <phoneticPr fontId="41" type="noConversion"/>
  </si>
  <si>
    <t>20221121(R,L/P1,P2-오른쪽잇몸)</t>
    <phoneticPr fontId="41" type="noConversion"/>
  </si>
  <si>
    <t>20221122(S)</t>
    <phoneticPr fontId="41" type="noConversion"/>
  </si>
  <si>
    <t>20221122(L)</t>
    <phoneticPr fontId="41" type="noConversion"/>
  </si>
  <si>
    <t>O</t>
    <phoneticPr fontId="41" type="noConversion"/>
  </si>
  <si>
    <t>누락</t>
    <phoneticPr fontId="41" type="noConversion"/>
  </si>
  <si>
    <t>H1310246</t>
  </si>
  <si>
    <t>조공순</t>
    <phoneticPr fontId="41" type="noConversion"/>
  </si>
  <si>
    <t>거부</t>
    <phoneticPr fontId="41" type="noConversion"/>
  </si>
  <si>
    <t>010-3627-5003</t>
    <phoneticPr fontId="41" type="noConversion"/>
  </si>
  <si>
    <t>무교</t>
    <phoneticPr fontId="41" type="noConversion"/>
  </si>
  <si>
    <t>주부</t>
    <phoneticPr fontId="41" type="noConversion"/>
  </si>
  <si>
    <t>20221121(R,L/P1,P2-오른쪽혀,C-왼쪽혀)</t>
    <phoneticPr fontId="41" type="noConversion"/>
  </si>
  <si>
    <t>20221121(S+S)</t>
    <phoneticPr fontId="41" type="noConversion"/>
  </si>
  <si>
    <t>H1310247</t>
  </si>
  <si>
    <t>이광희</t>
    <phoneticPr fontId="41" type="noConversion"/>
  </si>
  <si>
    <t>대졸</t>
    <phoneticPr fontId="41" type="noConversion"/>
  </si>
  <si>
    <t>건설업</t>
    <phoneticPr fontId="41" type="noConversion"/>
  </si>
  <si>
    <t>20221123(R,L/P1,P2-왼쪽혀)</t>
    <phoneticPr fontId="41" type="noConversion"/>
  </si>
  <si>
    <t>20221123(s)</t>
    <phoneticPr fontId="41" type="noConversion"/>
  </si>
  <si>
    <t>20221125(S)</t>
    <phoneticPr fontId="41" type="noConversion"/>
  </si>
  <si>
    <t>20221125(R,L)</t>
    <phoneticPr fontId="41" type="noConversion"/>
  </si>
  <si>
    <t>20221125(s+s)</t>
    <phoneticPr fontId="41" type="noConversion"/>
  </si>
  <si>
    <t>20221125(R,L)</t>
    <phoneticPr fontId="41" type="noConversion"/>
  </si>
  <si>
    <t>20221125(S+S)</t>
    <phoneticPr fontId="41" type="noConversion"/>
  </si>
  <si>
    <t>20221125(R)</t>
    <phoneticPr fontId="41" type="noConversion"/>
  </si>
  <si>
    <t>20221125(s)</t>
    <phoneticPr fontId="41" type="noConversion"/>
  </si>
  <si>
    <t>20221125(R,L)</t>
    <phoneticPr fontId="41" type="noConversion"/>
  </si>
  <si>
    <t>H1310248</t>
  </si>
  <si>
    <t>이연재</t>
    <phoneticPr fontId="41" type="noConversion"/>
  </si>
  <si>
    <t>010-3364-9072</t>
  </si>
  <si>
    <t>010-5498-3152</t>
  </si>
  <si>
    <t>20221128(saliva*1)+blood 섞임</t>
    <phoneticPr fontId="41" type="noConversion"/>
  </si>
  <si>
    <t>20221128(R,L/P1,P2-오른쪽아래,C-왼쪽)</t>
    <phoneticPr fontId="41" type="noConversion"/>
  </si>
  <si>
    <t>고졸</t>
    <phoneticPr fontId="41" type="noConversion"/>
  </si>
  <si>
    <t>N</t>
    <phoneticPr fontId="41" type="noConversion"/>
  </si>
  <si>
    <t>Malignant neoplasm of floor of mouth, unspecified</t>
  </si>
  <si>
    <t>20221130(s+s)</t>
    <phoneticPr fontId="41" type="noConversion"/>
  </si>
  <si>
    <t>20221130(R,L)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</si>
  <si>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</si>
  <si>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0221111(L)</t>
    </r>
    <phoneticPr fontId="41" type="noConversion"/>
  </si>
  <si>
    <t>20221202(R,병변(L)안함)</t>
    <phoneticPr fontId="41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</si>
  <si>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/u거절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</si>
  <si>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0221202 f/u 거절</t>
    </r>
    <phoneticPr fontId="41" type="noConversion"/>
  </si>
  <si>
    <t>20221202부로 f/u 거절</t>
    <phoneticPr fontId="41" type="noConversion"/>
  </si>
  <si>
    <t>20221202(s+s)</t>
    <phoneticPr fontId="41" type="noConversion"/>
  </si>
  <si>
    <t>H1310249</t>
  </si>
  <si>
    <t>정경호</t>
    <phoneticPr fontId="41" type="noConversion"/>
  </si>
  <si>
    <t>010-8307-6769</t>
  </si>
  <si>
    <t>Y</t>
    <phoneticPr fontId="41" type="noConversion"/>
  </si>
  <si>
    <t>H1310250</t>
  </si>
  <si>
    <t>남남순</t>
    <phoneticPr fontId="41" type="noConversion"/>
  </si>
  <si>
    <t>010-6865-6553</t>
  </si>
  <si>
    <t>농업</t>
    <phoneticPr fontId="41" type="noConversion"/>
  </si>
  <si>
    <t>Y</t>
    <phoneticPr fontId="41" type="noConversion"/>
  </si>
  <si>
    <t>N</t>
    <phoneticPr fontId="41" type="noConversion"/>
  </si>
  <si>
    <t>Malignant neoplasm of mandible</t>
  </si>
  <si>
    <t>20221205(s)</t>
    <phoneticPr fontId="41" type="noConversion"/>
  </si>
  <si>
    <t>20221205(R,L/P1,P2-왼쪽잇몸,C-오른쪽잇몸)</t>
    <phoneticPr fontId="41" type="noConversion"/>
  </si>
  <si>
    <t>20221205(R,L/P1,P2-왼쪽아래잇몸,C-오른쪽아래잇몸)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</si>
  <si>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</si>
  <si>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0221208(R,L)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</si>
  <si>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</si>
  <si>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</si>
  <si>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</si>
  <si>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</si>
  <si>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</si>
  <si>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0221209(R,L)</t>
    </r>
    <phoneticPr fontId="41" type="noConversion"/>
  </si>
  <si>
    <t>H1310251</t>
  </si>
  <si>
    <t>김덕환</t>
    <phoneticPr fontId="41" type="noConversion"/>
  </si>
  <si>
    <t>거부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</si>
  <si>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10-6766-5824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</si>
  <si>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</si>
  <si>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0221212(p1,p2/오른쪽 볼, L)</t>
    </r>
    <phoneticPr fontId="41" type="noConversion"/>
  </si>
  <si>
    <t>M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</si>
  <si>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0221213(s+s)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</si>
  <si>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0221213(r,l)</t>
    </r>
    <phoneticPr fontId="41" type="noConversion"/>
  </si>
  <si>
    <t>누락</t>
    <phoneticPr fontId="41" type="noConversion"/>
  </si>
  <si>
    <t>누락(환자상태불가능)</t>
    <phoneticPr fontId="41" type="noConversion"/>
  </si>
  <si>
    <t>누락(환자상태불가능)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</si>
  <si>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0221216(R,L)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</si>
  <si>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0221216(S+S)</t>
    </r>
    <phoneticPr fontId="41" type="noConversion"/>
  </si>
  <si>
    <t>누락</t>
    <phoneticPr fontId="41" type="noConversion"/>
  </si>
  <si>
    <t>누락</t>
    <phoneticPr fontId="41" type="noConversion"/>
  </si>
  <si>
    <t>H1310252</t>
  </si>
  <si>
    <t>양승현</t>
    <phoneticPr fontId="41" type="noConversion"/>
  </si>
  <si>
    <t>010-8776-9984</t>
  </si>
  <si>
    <t>대졸</t>
    <phoneticPr fontId="41" type="noConversion"/>
  </si>
  <si>
    <t>무교</t>
    <phoneticPr fontId="41" type="noConversion"/>
  </si>
  <si>
    <t>무직</t>
    <phoneticPr fontId="41" type="noConversion"/>
  </si>
  <si>
    <t>N</t>
    <phoneticPr fontId="41" type="noConversion"/>
  </si>
  <si>
    <t>Y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</si>
  <si>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</si>
  <si>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0221220(s)</t>
    </r>
    <phoneticPr fontId="41" type="noConversion"/>
  </si>
  <si>
    <r>
      <t>누락(동의서</t>
    </r>
    <r>
      <rPr>
        <sz val="11"/>
        <color theme="1"/>
        <rFont val="맑은 고딕"/>
        <family val="3"/>
        <charset val="129"/>
        <scheme val="minor"/>
      </rPr>
      <t xml:space="preserve"> 못받고 진행함)</t>
    </r>
    <phoneticPr fontId="41" type="noConversion"/>
  </si>
  <si>
    <t>H1310253</t>
  </si>
  <si>
    <t>송효선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</si>
  <si>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10-9429-3374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</si>
  <si>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0221220(r,l, p1,p2)</t>
    </r>
    <phoneticPr fontId="41" type="noConversion"/>
  </si>
  <si>
    <t>H1310254</t>
  </si>
  <si>
    <t>F</t>
    <phoneticPr fontId="41" type="noConversion"/>
  </si>
  <si>
    <t>H1310255</t>
  </si>
  <si>
    <t>정춘식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</si>
  <si>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10-6225-3888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</si>
  <si>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0221220(L, P1,P2는 오른쪽 볼)</t>
    </r>
    <phoneticPr fontId="41" type="noConversion"/>
  </si>
  <si>
    <t>M</t>
    <phoneticPr fontId="41" type="noConversion"/>
  </si>
  <si>
    <t>허분이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</si>
  <si>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10-5647-1665</t>
    </r>
    <phoneticPr fontId="41" type="noConversion"/>
  </si>
  <si>
    <r>
      <t>연구설명없이 외래콜하시어</t>
    </r>
    <r>
      <rPr>
        <sz val="11"/>
        <color theme="1"/>
        <rFont val="맑은 고딕"/>
        <family val="3"/>
        <charset val="129"/>
        <scheme val="minor"/>
      </rPr>
      <t xml:space="preserve"> 아주 불쾌함. 컴플레인 낼듯. F.U 거절</t>
    </r>
    <phoneticPr fontId="41" type="noConversion"/>
  </si>
  <si>
    <r>
      <t>20221220(s)</t>
    </r>
    <r>
      <rPr>
        <sz val="11"/>
        <color theme="1"/>
        <rFont val="맑은 고딕"/>
        <family val="3"/>
        <charset val="129"/>
        <scheme val="minor"/>
      </rPr>
      <t/>
    </r>
  </si>
  <si>
    <t>고졸</t>
    <phoneticPr fontId="41" type="noConversion"/>
  </si>
  <si>
    <t>무직</t>
    <phoneticPr fontId="41" type="noConversion"/>
  </si>
  <si>
    <t>Y</t>
    <phoneticPr fontId="41" type="noConversion"/>
  </si>
  <si>
    <t>Malignant neoplasm of retromolar area</t>
  </si>
  <si>
    <t>기독교</t>
    <phoneticPr fontId="41" type="noConversion"/>
  </si>
  <si>
    <t>가정요양사</t>
    <phoneticPr fontId="41" type="noConversion"/>
  </si>
  <si>
    <t>N</t>
    <phoneticPr fontId="41" type="noConversion"/>
  </si>
  <si>
    <t>Mandibular alveolar mucosa cancer</t>
  </si>
  <si>
    <t>가톨릭</t>
    <phoneticPr fontId="41" type="noConversion"/>
  </si>
  <si>
    <t>주부</t>
    <phoneticPr fontId="41" type="noConversion"/>
  </si>
  <si>
    <t>H1310256</t>
  </si>
  <si>
    <t>이성근</t>
    <phoneticPr fontId="41" type="noConversion"/>
  </si>
  <si>
    <t>010-9234-1502</t>
  </si>
  <si>
    <t>20221222(s)</t>
    <phoneticPr fontId="41" type="noConversion"/>
  </si>
  <si>
    <t>20221222(R,L,P1-혀왼쪽)</t>
    <phoneticPr fontId="41" type="noConversion"/>
  </si>
  <si>
    <t>대졸</t>
    <phoneticPr fontId="41" type="noConversion"/>
  </si>
  <si>
    <t>회사원</t>
    <phoneticPr fontId="41" type="noConversion"/>
  </si>
  <si>
    <t>최성원</t>
    <phoneticPr fontId="41" type="noConversion"/>
  </si>
  <si>
    <t>Y</t>
    <phoneticPr fontId="41" type="noConversion"/>
  </si>
  <si>
    <t>N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</si>
  <si>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0221223(s+s)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</si>
  <si>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0221223(R,L)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</si>
  <si>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0221223(S)</t>
    </r>
    <phoneticPr fontId="41" type="noConversion"/>
  </si>
  <si>
    <t>20221223(R,L)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</si>
  <si>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0221223(s+s)</t>
    </r>
    <phoneticPr fontId="41" type="noConversion"/>
  </si>
  <si>
    <t>시행불가(입이잘안벌어짐)</t>
    <phoneticPr fontId="41" type="noConversion"/>
  </si>
  <si>
    <t>없음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</si>
  <si>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</si>
  <si>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</si>
  <si>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</si>
  <si>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0221227(r,l)</t>
    </r>
    <phoneticPr fontId="41" type="noConversion"/>
  </si>
  <si>
    <t>Buccal cheek</t>
    <phoneticPr fontId="41" type="noConversion"/>
  </si>
  <si>
    <t>HARD PALATE</t>
    <phoneticPr fontId="74" type="noConversion"/>
  </si>
  <si>
    <t>LOWER GUM</t>
    <phoneticPr fontId="74" type="noConversion"/>
  </si>
  <si>
    <t>tongue</t>
    <phoneticPr fontId="41" type="noConversion"/>
  </si>
  <si>
    <t>Mandible</t>
    <phoneticPr fontId="41" type="noConversion"/>
  </si>
  <si>
    <t>soft palate</t>
    <phoneticPr fontId="74" type="noConversion"/>
  </si>
  <si>
    <t>upper gum</t>
    <phoneticPr fontId="74" type="noConversion"/>
  </si>
  <si>
    <t>Buccal cheek</t>
    <phoneticPr fontId="41" type="noConversion"/>
  </si>
  <si>
    <t>tongue</t>
    <phoneticPr fontId="41" type="noConversion"/>
  </si>
  <si>
    <t>lower gum</t>
    <phoneticPr fontId="41" type="noConversion"/>
  </si>
  <si>
    <t>upper gum</t>
    <phoneticPr fontId="41" type="noConversion"/>
  </si>
  <si>
    <t>buccal cheek</t>
    <phoneticPr fontId="41" type="noConversion"/>
  </si>
  <si>
    <t>Squamous cell neoplasm / NOS</t>
    <phoneticPr fontId="41" type="noConversion"/>
  </si>
  <si>
    <t>Osteosarcoma, NOS(C40._, C41._)</t>
    <phoneticPr fontId="41" type="noConversion"/>
  </si>
  <si>
    <t>mucoepirdermoid caricnoma</t>
    <phoneticPr fontId="41" type="noConversion"/>
  </si>
  <si>
    <t>adenoid cystic carcinoma</t>
    <phoneticPr fontId="41" type="noConversion"/>
  </si>
  <si>
    <t>Atypical papillary squamous cell</t>
    <phoneticPr fontId="41" type="noConversion"/>
  </si>
  <si>
    <t>Retromolar Trigone Cancer</t>
    <phoneticPr fontId="41" type="noConversion"/>
  </si>
  <si>
    <t>melanoma</t>
    <phoneticPr fontId="41" type="noConversion"/>
  </si>
  <si>
    <t>Adenocarcinoma of gingiva</t>
    <phoneticPr fontId="41" type="noConversion"/>
  </si>
  <si>
    <t>Malignant neoplasm of tongue</t>
    <phoneticPr fontId="41" type="noConversion"/>
  </si>
  <si>
    <t>Malignant neoplasm of oral cavity</t>
    <phoneticPr fontId="41" type="noConversion"/>
  </si>
  <si>
    <t xml:space="preserve">No residual carcinoma </t>
    <phoneticPr fontId="41" type="noConversion"/>
  </si>
  <si>
    <t>SCC</t>
    <phoneticPr fontId="41" type="noConversion"/>
  </si>
  <si>
    <t>NONSCC</t>
    <phoneticPr fontId="41" type="noConversion"/>
  </si>
  <si>
    <t>Malignant Neoplasm Of Oral Cavity</t>
    <phoneticPr fontId="41" type="noConversion"/>
  </si>
  <si>
    <t>atypical melanocytic</t>
    <phoneticPr fontId="41" type="noConversion"/>
  </si>
  <si>
    <t>Malignant neoplasm of tongue</t>
    <phoneticPr fontId="41" type="noConversion"/>
  </si>
  <si>
    <t>Malignant neoplasm of overlapping lesion of tongue</t>
    <phoneticPr fontId="41" type="noConversion"/>
  </si>
  <si>
    <t>SCC</t>
    <phoneticPr fontId="41" type="noConversion"/>
  </si>
  <si>
    <t>SCC</t>
    <phoneticPr fontId="41" type="noConversion"/>
  </si>
  <si>
    <t>병리결과 없음</t>
    <phoneticPr fontId="41" type="noConversion"/>
  </si>
  <si>
    <t>Y</t>
    <phoneticPr fontId="41" type="noConversion"/>
  </si>
  <si>
    <t>Y</t>
    <phoneticPr fontId="41" type="noConversion"/>
  </si>
  <si>
    <t>이순세</t>
  </si>
  <si>
    <t>윤석준</t>
  </si>
  <si>
    <t>이영삼</t>
  </si>
  <si>
    <t>권순민</t>
  </si>
  <si>
    <t>손경식</t>
  </si>
  <si>
    <t>문재호</t>
  </si>
  <si>
    <t>오성균</t>
  </si>
  <si>
    <t>박영자</t>
  </si>
  <si>
    <t>천민영</t>
  </si>
  <si>
    <t>이영자</t>
  </si>
  <si>
    <t>홍지원</t>
  </si>
  <si>
    <t>감원상</t>
  </si>
  <si>
    <t>이문형</t>
  </si>
  <si>
    <t>정금녀</t>
  </si>
  <si>
    <t>박덕규</t>
  </si>
  <si>
    <t>김점순</t>
  </si>
  <si>
    <t>이석정</t>
  </si>
  <si>
    <t>신현민</t>
  </si>
  <si>
    <t>이다미</t>
  </si>
  <si>
    <t>박형규</t>
  </si>
  <si>
    <t>이동범</t>
  </si>
  <si>
    <t>김승기</t>
  </si>
  <si>
    <t>김용해</t>
  </si>
  <si>
    <t>한선희</t>
  </si>
  <si>
    <t>조미진</t>
  </si>
  <si>
    <t>김종호</t>
  </si>
  <si>
    <t>이민자</t>
  </si>
  <si>
    <t>김원국</t>
  </si>
  <si>
    <t>장석현</t>
  </si>
  <si>
    <t>박미애</t>
  </si>
  <si>
    <t>양혜경</t>
  </si>
  <si>
    <t>이호영</t>
  </si>
  <si>
    <t>강민철</t>
  </si>
  <si>
    <t>백충용</t>
  </si>
  <si>
    <t>최정희</t>
  </si>
  <si>
    <t>김진흥</t>
  </si>
  <si>
    <t>김은주</t>
  </si>
  <si>
    <t>박규식</t>
  </si>
  <si>
    <t>정미애</t>
  </si>
  <si>
    <t>위오봉</t>
  </si>
  <si>
    <t>홍승민</t>
  </si>
  <si>
    <t>차혜경</t>
  </si>
  <si>
    <t>윤정남</t>
  </si>
  <si>
    <t>주혜진</t>
  </si>
  <si>
    <t>오세창</t>
  </si>
  <si>
    <t>염준수</t>
  </si>
  <si>
    <t>송현희</t>
  </si>
  <si>
    <t>노갑성</t>
  </si>
  <si>
    <t>김희수</t>
  </si>
  <si>
    <t>최준서</t>
  </si>
  <si>
    <t>최정열</t>
  </si>
  <si>
    <t>이경진</t>
  </si>
  <si>
    <t>양희영</t>
  </si>
  <si>
    <t>김한국</t>
  </si>
  <si>
    <t>이헌정</t>
  </si>
  <si>
    <t>강인순</t>
  </si>
  <si>
    <t>하득용</t>
  </si>
  <si>
    <t>정승해</t>
  </si>
  <si>
    <t>임도훈</t>
  </si>
  <si>
    <t>김일환</t>
  </si>
  <si>
    <t>김돌수</t>
  </si>
  <si>
    <t>고경순</t>
  </si>
  <si>
    <t>전윤근</t>
  </si>
  <si>
    <t>정명순</t>
  </si>
  <si>
    <t>조공순</t>
  </si>
  <si>
    <t>양승현</t>
  </si>
  <si>
    <t>허분이</t>
  </si>
  <si>
    <t>이성근</t>
  </si>
  <si>
    <r>
      <t>2</t>
    </r>
    <r>
      <rPr>
        <sz val="11"/>
        <color theme="1"/>
        <rFont val="맑은 고딕"/>
        <family val="3"/>
        <charset val="129"/>
        <scheme val="minor"/>
      </rPr>
      <t>0221230(s+s)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</si>
  <si>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0221230(r,l)</t>
    </r>
    <phoneticPr fontId="41" type="noConversion"/>
  </si>
  <si>
    <t>20221230(s+s)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</si>
  <si>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0221230(r,l)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</si>
  <si>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0221230(s+s)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</si>
  <si>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</si>
  <si>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0230106(s)</t>
    </r>
    <phoneticPr fontId="41" type="noConversion"/>
  </si>
  <si>
    <t>누락(swab해줄의료진없음)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</si>
  <si>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</si>
  <si>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0230113(R,L)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</si>
  <si>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0230113(R)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</si>
  <si>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0230113(s)</t>
    </r>
    <phoneticPr fontId="41" type="noConversion"/>
  </si>
  <si>
    <t>누락</t>
    <phoneticPr fontId="41" type="noConversion"/>
  </si>
  <si>
    <t>20230113(S)</t>
    <phoneticPr fontId="41" type="noConversion"/>
  </si>
  <si>
    <t>20230113(R,L)</t>
    <phoneticPr fontId="41" type="noConversion"/>
  </si>
  <si>
    <t>-</t>
    <phoneticPr fontId="41" type="noConversion"/>
  </si>
  <si>
    <t>이종호</t>
    <phoneticPr fontId="41" type="noConversion"/>
  </si>
  <si>
    <t>없음</t>
    <phoneticPr fontId="41" type="noConversion"/>
  </si>
  <si>
    <t>H1310257</t>
  </si>
  <si>
    <t>김행수</t>
    <phoneticPr fontId="41" type="noConversion"/>
  </si>
  <si>
    <t>010-5544-0308</t>
  </si>
  <si>
    <t>무교</t>
    <phoneticPr fontId="41" type="noConversion"/>
  </si>
  <si>
    <t>20230116(r,p1,p2-왼쪽잇몸과볼사이)</t>
    <phoneticPr fontId="41" type="noConversion"/>
  </si>
  <si>
    <t>20230116(s)+blood섞임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</si>
  <si>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</si>
  <si>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0230117(R,L)</t>
    </r>
    <phoneticPr fontId="41" type="noConversion"/>
  </si>
  <si>
    <t>pT2N1</t>
  </si>
  <si>
    <t>N</t>
    <phoneticPr fontId="41" type="noConversion"/>
  </si>
  <si>
    <t>N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</si>
  <si>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0230118(r,l)</t>
    </r>
    <phoneticPr fontId="41" type="noConversion"/>
  </si>
  <si>
    <t>20230118(s+s)</t>
    <phoneticPr fontId="41" type="noConversion"/>
  </si>
  <si>
    <t>H1310258</t>
  </si>
  <si>
    <t>이성서</t>
    <phoneticPr fontId="41" type="noConversion"/>
  </si>
  <si>
    <r>
      <t xml:space="preserve">배우자 </t>
    </r>
    <r>
      <rPr>
        <sz val="11"/>
        <color theme="1"/>
        <rFont val="맑은 고딕"/>
        <family val="3"/>
        <charset val="129"/>
        <scheme val="minor"/>
      </rPr>
      <t>010-9995-6877</t>
    </r>
    <phoneticPr fontId="41" type="noConversion"/>
  </si>
  <si>
    <t>AB</t>
    <phoneticPr fontId="41" type="noConversion"/>
  </si>
  <si>
    <t>불교</t>
    <phoneticPr fontId="41" type="noConversion"/>
  </si>
  <si>
    <t>N</t>
    <phoneticPr fontId="41" type="noConversion"/>
  </si>
  <si>
    <t>-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</si>
  <si>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0230118(S)</t>
    </r>
    <phoneticPr fontId="41" type="noConversion"/>
  </si>
  <si>
    <t>20230118(R,L,P1-왼쪽혀)</t>
    <phoneticPr fontId="41" type="noConversion"/>
  </si>
  <si>
    <r>
      <t>20230120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</si>
  <si>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</si>
  <si>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</si>
  <si>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0230120(R,L)</t>
    </r>
    <phoneticPr fontId="41" type="noConversion"/>
  </si>
  <si>
    <t>20230120(S)-방사선치료후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</si>
  <si>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0230120(S)</t>
    </r>
    <phoneticPr fontId="41" type="noConversion"/>
  </si>
  <si>
    <t>20230120(S+S)</t>
    <phoneticPr fontId="41" type="noConversion"/>
  </si>
  <si>
    <t>20230120(R,L)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</si>
  <si>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023.01.26 12시20분내원하시어 진행못함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</si>
  <si>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</si>
  <si>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</si>
  <si>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</si>
  <si>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0230127(r)</t>
    </r>
    <phoneticPr fontId="41" type="noConversion"/>
  </si>
  <si>
    <t>20230127(s+s)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</si>
  <si>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</si>
  <si>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</si>
  <si>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0230127(l)</t>
    </r>
    <phoneticPr fontId="41" type="noConversion"/>
  </si>
  <si>
    <t>H1310259</t>
  </si>
  <si>
    <t>방인화</t>
    <phoneticPr fontId="41" type="noConversion"/>
  </si>
  <si>
    <t>010-8382-3427</t>
  </si>
  <si>
    <r>
      <t>2</t>
    </r>
    <r>
      <rPr>
        <sz val="11"/>
        <color theme="1"/>
        <rFont val="맑은 고딕"/>
        <family val="3"/>
        <charset val="129"/>
        <scheme val="minor"/>
      </rPr>
      <t>0230130(S)</t>
    </r>
    <phoneticPr fontId="41" type="noConversion"/>
  </si>
  <si>
    <t>없음</t>
    <phoneticPr fontId="41" type="noConversion"/>
  </si>
  <si>
    <t>20230130(R,L,P1-왼쪽혀,C)</t>
    <phoneticPr fontId="41" type="noConversion"/>
  </si>
  <si>
    <t>Malignant neoplasm of ventral surface of tongue</t>
  </si>
  <si>
    <t>자유업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</si>
  <si>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</si>
  <si>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</si>
  <si>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0230201(R,L)</t>
    </r>
    <phoneticPr fontId="41" type="noConversion"/>
  </si>
  <si>
    <t>H1310260</t>
  </si>
  <si>
    <t>서삼순</t>
    <phoneticPr fontId="41" type="noConversion"/>
  </si>
  <si>
    <t>010-9448-5516</t>
  </si>
  <si>
    <t>무직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</si>
  <si>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0230201(s)</t>
    </r>
    <phoneticPr fontId="41" type="noConversion"/>
  </si>
  <si>
    <t>20230201(r,p1,p2-왼쪽아랫잇몸)</t>
    <phoneticPr fontId="41" type="noConversion"/>
  </si>
  <si>
    <r>
      <t>방사선한달뒤(</t>
    </r>
    <r>
      <rPr>
        <sz val="11"/>
        <color theme="1"/>
        <rFont val="맑은 고딕"/>
        <family val="3"/>
        <charset val="129"/>
        <scheme val="minor"/>
      </rPr>
      <t>3월이후시행)</t>
    </r>
    <phoneticPr fontId="41" type="noConversion"/>
  </si>
  <si>
    <t>20230203(s+s)</t>
    <phoneticPr fontId="41" type="noConversion"/>
  </si>
  <si>
    <t>20230203(r,l)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</si>
  <si>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0230203(s)</t>
    </r>
    <phoneticPr fontId="41" type="noConversion"/>
  </si>
  <si>
    <t>20221018(R,병변(L)안함)</t>
    <phoneticPr fontId="41" type="noConversion"/>
  </si>
  <si>
    <t>20230203(R,병변(L)안함)</t>
    <phoneticPr fontId="41" type="noConversion"/>
  </si>
  <si>
    <t>H1310261</t>
  </si>
  <si>
    <t>H1310262</t>
  </si>
  <si>
    <t>김재숙</t>
    <phoneticPr fontId="41" type="noConversion"/>
  </si>
  <si>
    <t>조한규</t>
    <phoneticPr fontId="41" type="noConversion"/>
  </si>
  <si>
    <r>
      <t>20230206</t>
    </r>
    <r>
      <rPr>
        <sz val="11"/>
        <color theme="1"/>
        <rFont val="맑은 고딕"/>
        <family val="3"/>
        <charset val="129"/>
        <scheme val="minor"/>
      </rPr>
      <t>(s)+혈액섞임</t>
    </r>
    <phoneticPr fontId="41" type="noConversion"/>
  </si>
  <si>
    <r>
      <t>20230206</t>
    </r>
    <r>
      <rPr>
        <sz val="11"/>
        <color theme="1"/>
        <rFont val="맑은 고딕"/>
        <family val="3"/>
        <charset val="129"/>
        <scheme val="minor"/>
      </rPr>
      <t>(R,P1,P2)</t>
    </r>
    <phoneticPr fontId="41" type="noConversion"/>
  </si>
  <si>
    <t>010-6264-7889</t>
  </si>
  <si>
    <t>20230206(L,P1,P2)</t>
    <phoneticPr fontId="41" type="noConversion"/>
  </si>
  <si>
    <t>B</t>
    <phoneticPr fontId="41" type="noConversion"/>
  </si>
  <si>
    <t>중졸</t>
    <phoneticPr fontId="41" type="noConversion"/>
  </si>
  <si>
    <t>불교</t>
    <phoneticPr fontId="41" type="noConversion"/>
  </si>
  <si>
    <t>자유업</t>
    <phoneticPr fontId="41" type="noConversion"/>
  </si>
  <si>
    <t>Y</t>
    <phoneticPr fontId="41" type="noConversion"/>
  </si>
  <si>
    <t>Y</t>
    <phoneticPr fontId="41" type="noConversion"/>
  </si>
  <si>
    <t>N</t>
    <phoneticPr fontId="41" type="noConversion"/>
  </si>
  <si>
    <t>-</t>
    <phoneticPr fontId="41" type="noConversion"/>
  </si>
  <si>
    <t>010-6256-4853</t>
  </si>
  <si>
    <r>
      <t>2</t>
    </r>
    <r>
      <rPr>
        <sz val="11"/>
        <color theme="1"/>
        <rFont val="맑은 고딕"/>
        <family val="3"/>
        <charset val="129"/>
        <scheme val="minor"/>
      </rPr>
      <t>0230207(s)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</si>
  <si>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0230207(R,L)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</si>
  <si>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</si>
  <si>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0230208(R,L(병변없음))</t>
    </r>
    <phoneticPr fontId="41" type="noConversion"/>
  </si>
  <si>
    <t>20230208(s+s)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</si>
  <si>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</si>
  <si>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</si>
  <si>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</si>
  <si>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0230210(r,병변(l)안함)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</si>
  <si>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</si>
  <si>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0230210(R,L)</t>
    </r>
    <phoneticPr fontId="41" type="noConversion"/>
  </si>
  <si>
    <r>
      <t>시행불가(의료진</t>
    </r>
    <r>
      <rPr>
        <sz val="11"/>
        <color theme="1"/>
        <rFont val="맑은 고딕"/>
        <family val="3"/>
        <charset val="129"/>
        <scheme val="minor"/>
      </rPr>
      <t>X)</t>
    </r>
    <phoneticPr fontId="41" type="noConversion"/>
  </si>
  <si>
    <t>H1310263</t>
  </si>
  <si>
    <t>H1310264</t>
  </si>
  <si>
    <t>태성한</t>
    <phoneticPr fontId="41" type="noConversion"/>
  </si>
  <si>
    <t>황목연</t>
    <phoneticPr fontId="41" type="noConversion"/>
  </si>
  <si>
    <t>010-9318-4878</t>
  </si>
  <si>
    <t>010-3474-8288</t>
  </si>
  <si>
    <t>N</t>
    <phoneticPr fontId="41" type="noConversion"/>
  </si>
  <si>
    <t>N</t>
    <phoneticPr fontId="41" type="noConversion"/>
  </si>
  <si>
    <t>Y</t>
    <phoneticPr fontId="41" type="noConversion"/>
  </si>
  <si>
    <t>Y</t>
    <phoneticPr fontId="41" type="noConversion"/>
  </si>
  <si>
    <t>N</t>
    <phoneticPr fontId="41" type="noConversion"/>
  </si>
  <si>
    <t>대졸</t>
    <phoneticPr fontId="41" type="noConversion"/>
  </si>
  <si>
    <t>무교</t>
    <phoneticPr fontId="41" type="noConversion"/>
  </si>
  <si>
    <t>회사원</t>
    <phoneticPr fontId="41" type="noConversion"/>
  </si>
  <si>
    <t>초졸이하</t>
    <phoneticPr fontId="41" type="noConversion"/>
  </si>
  <si>
    <t>무직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</si>
  <si>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0230213(S)</t>
    </r>
    <phoneticPr fontId="41" type="noConversion"/>
  </si>
  <si>
    <t>20230213(R,P1,P2)</t>
    <phoneticPr fontId="41" type="noConversion"/>
  </si>
  <si>
    <t>20230213(R,L,P1,P2)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</si>
  <si>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</si>
  <si>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0230214(s+s)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</si>
  <si>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0230214(r,l)</t>
    </r>
    <phoneticPr fontId="41" type="noConversion"/>
  </si>
  <si>
    <t>H1310265</t>
  </si>
  <si>
    <t>Y</t>
    <phoneticPr fontId="41" type="noConversion"/>
  </si>
  <si>
    <t>lower gingiva</t>
  </si>
  <si>
    <t>김덕명</t>
    <phoneticPr fontId="41" type="noConversion"/>
  </si>
  <si>
    <t>010-2252-6222</t>
  </si>
  <si>
    <r>
      <t>2</t>
    </r>
    <r>
      <rPr>
        <sz val="11"/>
        <color theme="1"/>
        <rFont val="맑은 고딕"/>
        <family val="3"/>
        <charset val="129"/>
        <scheme val="minor"/>
      </rPr>
      <t>0230217(s+s)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</si>
  <si>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0230217(L)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</si>
  <si>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0230217(S)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</si>
  <si>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</si>
  <si>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0230217(R,L)</t>
    </r>
    <phoneticPr fontId="41" type="noConversion"/>
  </si>
  <si>
    <t>누락</t>
    <phoneticPr fontId="41" type="noConversion"/>
  </si>
  <si>
    <t>거절</t>
    <phoneticPr fontId="41" type="noConversion"/>
  </si>
  <si>
    <t>H1310266</t>
  </si>
  <si>
    <t>김달중</t>
    <phoneticPr fontId="41" type="noConversion"/>
  </si>
  <si>
    <t>010-5493-1450</t>
  </si>
  <si>
    <r>
      <t>2</t>
    </r>
    <r>
      <rPr>
        <sz val="11"/>
        <color theme="1"/>
        <rFont val="맑은 고딕"/>
        <family val="3"/>
        <charset val="129"/>
        <scheme val="minor"/>
      </rPr>
      <t>0230220(S)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</si>
  <si>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0230220(R,L,P1,P2,C)</t>
    </r>
    <phoneticPr fontId="41" type="noConversion"/>
  </si>
  <si>
    <t>Y</t>
    <phoneticPr fontId="41" type="noConversion"/>
  </si>
  <si>
    <t>A</t>
    <phoneticPr fontId="41" type="noConversion"/>
  </si>
  <si>
    <t>대학원이상</t>
    <phoneticPr fontId="41" type="noConversion"/>
  </si>
  <si>
    <t>대졸</t>
    <phoneticPr fontId="41" type="noConversion"/>
  </si>
  <si>
    <t>무직</t>
    <phoneticPr fontId="41" type="noConversion"/>
  </si>
  <si>
    <t>누락</t>
    <phoneticPr fontId="41" type="noConversion"/>
  </si>
  <si>
    <t>H1310267</t>
  </si>
  <si>
    <t>김아름</t>
  </si>
  <si>
    <t>김아름</t>
    <phoneticPr fontId="41" type="noConversion"/>
  </si>
  <si>
    <t>010-9365-5587</t>
  </si>
  <si>
    <t>없음</t>
    <phoneticPr fontId="41" type="noConversion"/>
  </si>
  <si>
    <t>전문직</t>
    <phoneticPr fontId="41" type="noConversion"/>
  </si>
  <si>
    <t>이성서</t>
  </si>
  <si>
    <t>방인화</t>
  </si>
  <si>
    <t>김덕명</t>
  </si>
  <si>
    <t>김달중</t>
  </si>
  <si>
    <r>
      <t>2</t>
    </r>
    <r>
      <rPr>
        <sz val="11"/>
        <color theme="1"/>
        <rFont val="맑은 고딕"/>
        <family val="3"/>
        <charset val="129"/>
        <scheme val="minor"/>
      </rPr>
      <t>0230222(s+s)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</si>
  <si>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0230222(r,l,p1,c)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</si>
  <si>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</si>
  <si>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0230223(l)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</si>
  <si>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0230224(s)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</si>
  <si>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</si>
  <si>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</si>
  <si>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</si>
  <si>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</si>
  <si>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</si>
  <si>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</si>
  <si>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0230224(S)</t>
    </r>
    <phoneticPr fontId="41" type="noConversion"/>
  </si>
  <si>
    <t>재발</t>
    <phoneticPr fontId="41" type="noConversion"/>
  </si>
  <si>
    <t>H1310268</t>
  </si>
  <si>
    <t>송유석</t>
    <phoneticPr fontId="41" type="noConversion"/>
  </si>
  <si>
    <t>010-3588-3242</t>
  </si>
  <si>
    <t>고졸</t>
    <phoneticPr fontId="41" type="noConversion"/>
  </si>
  <si>
    <t>Y</t>
    <phoneticPr fontId="41" type="noConversion"/>
  </si>
  <si>
    <t>N</t>
    <phoneticPr fontId="41" type="noConversion"/>
  </si>
  <si>
    <t>N</t>
    <phoneticPr fontId="41" type="noConversion"/>
  </si>
  <si>
    <t>buccal mucosa</t>
  </si>
  <si>
    <r>
      <t>2</t>
    </r>
    <r>
      <rPr>
        <sz val="11"/>
        <color theme="1"/>
        <rFont val="맑은 고딕"/>
        <family val="3"/>
        <charset val="129"/>
        <scheme val="minor"/>
      </rPr>
      <t>0230227(S)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</si>
  <si>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0230227(l,p1,p2)</t>
    </r>
    <phoneticPr fontId="41" type="noConversion"/>
  </si>
  <si>
    <t>N</t>
    <phoneticPr fontId="41" type="noConversion"/>
  </si>
  <si>
    <t>-</t>
    <phoneticPr fontId="41" type="noConversion"/>
  </si>
  <si>
    <t>Y</t>
    <phoneticPr fontId="41" type="noConversion"/>
  </si>
  <si>
    <t>Y</t>
    <phoneticPr fontId="41" type="noConversion"/>
  </si>
  <si>
    <t>N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</si>
  <si>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0230303(S)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</si>
  <si>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</si>
  <si>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0230303(s+s)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</si>
  <si>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0230303(r,l)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</si>
  <si>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0230303(S)</t>
    </r>
    <phoneticPr fontId="41" type="noConversion"/>
  </si>
  <si>
    <t>누락</t>
    <phoneticPr fontId="41" type="noConversion"/>
  </si>
  <si>
    <t>누락</t>
    <phoneticPr fontId="41" type="noConversion"/>
  </si>
  <si>
    <t>H1310269</t>
  </si>
  <si>
    <t>변수현</t>
    <phoneticPr fontId="41" type="noConversion"/>
  </si>
  <si>
    <t>010-3423-8389</t>
  </si>
  <si>
    <r>
      <t>20230307</t>
    </r>
    <r>
      <rPr>
        <sz val="11"/>
        <color theme="1"/>
        <rFont val="맑은 고딕"/>
        <family val="3"/>
        <charset val="129"/>
        <scheme val="minor"/>
      </rPr>
      <t>(s)</t>
    </r>
    <phoneticPr fontId="41" type="noConversion"/>
  </si>
  <si>
    <t>시행못함(야간입원)</t>
    <phoneticPr fontId="41" type="noConversion"/>
  </si>
  <si>
    <t>대졸</t>
    <phoneticPr fontId="41" type="noConversion"/>
  </si>
  <si>
    <t>주부</t>
    <phoneticPr fontId="41" type="noConversion"/>
  </si>
  <si>
    <t>Y</t>
    <phoneticPr fontId="41" type="noConversion"/>
  </si>
  <si>
    <t>없음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</si>
  <si>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0230307(R,L)</t>
    </r>
    <phoneticPr fontId="41" type="noConversion"/>
  </si>
  <si>
    <t>20230307(s+s)</t>
    <phoneticPr fontId="41" type="noConversion"/>
  </si>
  <si>
    <t>조직받았지만 scc아니여서 제외(최성원지시)</t>
    <phoneticPr fontId="41" type="noConversion"/>
  </si>
  <si>
    <r>
      <t>20211118</t>
    </r>
    <r>
      <rPr>
        <sz val="11"/>
        <color theme="1"/>
        <rFont val="맑은 고딕"/>
        <family val="3"/>
        <charset val="129"/>
        <scheme val="minor"/>
      </rPr>
      <t>-scc아니기때문에제외(최성원지시)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</si>
  <si>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0230308(S+S)</t>
    </r>
    <phoneticPr fontId="41" type="noConversion"/>
  </si>
  <si>
    <r>
      <t>20230308</t>
    </r>
    <r>
      <rPr>
        <sz val="11"/>
        <color theme="1"/>
        <rFont val="맑은 고딕"/>
        <family val="3"/>
        <charset val="129"/>
        <scheme val="minor"/>
      </rPr>
      <t>(R,L)</t>
    </r>
    <phoneticPr fontId="41" type="noConversion"/>
  </si>
  <si>
    <t>H1310270</t>
  </si>
  <si>
    <t>신용규</t>
    <phoneticPr fontId="41" type="noConversion"/>
  </si>
  <si>
    <r>
      <t xml:space="preserve">자녀 </t>
    </r>
    <r>
      <rPr>
        <sz val="11"/>
        <color theme="1"/>
        <rFont val="맑은 고딕"/>
        <family val="3"/>
        <charset val="129"/>
        <scheme val="minor"/>
      </rPr>
      <t>010-2564-9715</t>
    </r>
    <phoneticPr fontId="41" type="noConversion"/>
  </si>
  <si>
    <t>고졸</t>
    <phoneticPr fontId="41" type="noConversion"/>
  </si>
  <si>
    <t>기독교</t>
    <phoneticPr fontId="41" type="noConversion"/>
  </si>
  <si>
    <t>회사원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</si>
  <si>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</si>
  <si>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0230309(s)</t>
    </r>
    <phoneticPr fontId="41" type="noConversion"/>
  </si>
  <si>
    <t>동의서받아야함</t>
    <phoneticPr fontId="41" type="noConversion"/>
  </si>
  <si>
    <t>H1310271</t>
  </si>
  <si>
    <t>함치양</t>
    <phoneticPr fontId="41" type="noConversion"/>
  </si>
  <si>
    <t>010-9544-3283</t>
  </si>
  <si>
    <t>고졸</t>
    <phoneticPr fontId="41" type="noConversion"/>
  </si>
  <si>
    <t>여호와의증인</t>
    <phoneticPr fontId="41" type="noConversion"/>
  </si>
  <si>
    <t>무직</t>
    <phoneticPr fontId="41" type="noConversion"/>
  </si>
  <si>
    <t>N</t>
    <phoneticPr fontId="41" type="noConversion"/>
  </si>
  <si>
    <t>Malignant neoplasm of cheek mucosa</t>
  </si>
  <si>
    <r>
      <t>2</t>
    </r>
    <r>
      <rPr>
        <sz val="11"/>
        <color theme="1"/>
        <rFont val="맑은 고딕"/>
        <family val="3"/>
        <charset val="129"/>
        <scheme val="minor"/>
      </rPr>
      <t>0230309(s)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</si>
  <si>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0230310(s)</t>
    </r>
    <phoneticPr fontId="41" type="noConversion"/>
  </si>
  <si>
    <t>최성원T시행거부(SCC아니므로)</t>
    <phoneticPr fontId="41" type="noConversion"/>
  </si>
  <si>
    <t>20230309(L),20230314(p1,p2-수술전마취후진행)</t>
    <phoneticPr fontId="41" type="noConversion"/>
  </si>
  <si>
    <t>H1310272</t>
  </si>
  <si>
    <t>H1310273</t>
  </si>
  <si>
    <t>조용연</t>
    <phoneticPr fontId="41" type="noConversion"/>
  </si>
  <si>
    <t>010-8366-1173</t>
  </si>
  <si>
    <t>백인필</t>
    <phoneticPr fontId="41" type="noConversion"/>
  </si>
  <si>
    <t>010-5228-5871</t>
  </si>
  <si>
    <r>
      <t>2</t>
    </r>
    <r>
      <rPr>
        <sz val="11"/>
        <color theme="1"/>
        <rFont val="맑은 고딕"/>
        <family val="3"/>
        <charset val="129"/>
        <scheme val="minor"/>
      </rPr>
      <t>0230314(s)</t>
    </r>
    <phoneticPr fontId="41" type="noConversion"/>
  </si>
  <si>
    <t>20230314(R,L,P(오른쪽 혀1,P2,C 왼쪽 혀)</t>
    <phoneticPr fontId="41" type="noConversion"/>
  </si>
  <si>
    <t>20230314(R 오른쪽 볼,P 왼쪽 볼1,P2)</t>
    <phoneticPr fontId="41" type="noConversion"/>
  </si>
  <si>
    <t>대학원이상</t>
    <phoneticPr fontId="41" type="noConversion"/>
  </si>
  <si>
    <t>가톨릭</t>
    <phoneticPr fontId="41" type="noConversion"/>
  </si>
  <si>
    <t>자유업</t>
    <phoneticPr fontId="41" type="noConversion"/>
  </si>
  <si>
    <t>Y</t>
    <phoneticPr fontId="41" type="noConversion"/>
  </si>
  <si>
    <t>무직</t>
    <phoneticPr fontId="41" type="noConversion"/>
  </si>
  <si>
    <r>
      <t>누락(보호자만오심</t>
    </r>
    <r>
      <rPr>
        <sz val="11"/>
        <color theme="1"/>
        <rFont val="맑은 고딕"/>
        <family val="3"/>
        <charset val="129"/>
        <scheme val="minor"/>
      </rPr>
      <t>)</t>
    </r>
    <phoneticPr fontId="41" type="noConversion"/>
  </si>
  <si>
    <t>방사선치료후 11월말진행예정/ 항암제 투여 중 2023.03.16</t>
    <phoneticPr fontId="41" type="noConversion"/>
  </si>
  <si>
    <t>폐전이로 확인해야함</t>
    <phoneticPr fontId="41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</si>
  <si>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/U 진행 중단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</si>
  <si>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0230317(s)</t>
    </r>
    <phoneticPr fontId="41" type="noConversion"/>
  </si>
  <si>
    <t>누락</t>
    <phoneticPr fontId="41" type="noConversion"/>
  </si>
  <si>
    <t>H1310274</t>
  </si>
  <si>
    <t>H1310275</t>
  </si>
  <si>
    <t>김옥형</t>
    <phoneticPr fontId="41" type="noConversion"/>
  </si>
  <si>
    <t>황오복</t>
    <phoneticPr fontId="41" type="noConversion"/>
  </si>
  <si>
    <t>010-5864-3918</t>
  </si>
  <si>
    <t>A</t>
    <phoneticPr fontId="41" type="noConversion"/>
  </si>
  <si>
    <t>Floor Of Mouth Cancer</t>
  </si>
  <si>
    <t>010-3831-3424</t>
  </si>
  <si>
    <t>Malignant neoplasm of posterior third of tongue</t>
  </si>
  <si>
    <t>-</t>
    <phoneticPr fontId="41" type="noConversion"/>
  </si>
  <si>
    <t>중졸</t>
    <phoneticPr fontId="41" type="noConversion"/>
  </si>
  <si>
    <t>불교</t>
    <phoneticPr fontId="41" type="noConversion"/>
  </si>
  <si>
    <t>무직</t>
    <phoneticPr fontId="41" type="noConversion"/>
  </si>
  <si>
    <t>없음</t>
    <phoneticPr fontId="41" type="noConversion"/>
  </si>
  <si>
    <t>중졸</t>
    <phoneticPr fontId="41" type="noConversion"/>
  </si>
  <si>
    <t>기독교</t>
    <phoneticPr fontId="41" type="noConversion"/>
  </si>
  <si>
    <t>20230320(s)</t>
    <phoneticPr fontId="41" type="noConversion"/>
  </si>
  <si>
    <t>20230320(R,L,P(오른쪽 혀1,P2,C 왼쪽 혀)</t>
    <phoneticPr fontId="41" type="noConversion"/>
  </si>
  <si>
    <t>20230320(R,L,P(왼쪽 혀1,P2,C 오른 혀)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</si>
  <si>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</si>
  <si>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0230321(r,l)</t>
    </r>
    <phoneticPr fontId="41" type="noConversion"/>
  </si>
  <si>
    <r>
      <t>20230321</t>
    </r>
    <r>
      <rPr>
        <sz val="11"/>
        <color theme="1"/>
        <rFont val="맑은 고딕"/>
        <family val="3"/>
        <charset val="129"/>
        <scheme val="minor"/>
      </rPr>
      <t>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</si>
  <si>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</si>
  <si>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0230323(r,l)</t>
    </r>
    <phoneticPr fontId="41" type="noConversion"/>
  </si>
  <si>
    <t>누락</t>
    <phoneticPr fontId="41" type="noConversion"/>
  </si>
  <si>
    <t>H1310276</t>
  </si>
  <si>
    <t>이호선</t>
    <phoneticPr fontId="41" type="noConversion"/>
  </si>
  <si>
    <t>010-2201-6039</t>
  </si>
  <si>
    <t>Y</t>
    <phoneticPr fontId="41" type="noConversion"/>
  </si>
  <si>
    <t>N</t>
    <phoneticPr fontId="41" type="noConversion"/>
  </si>
  <si>
    <t>N</t>
    <phoneticPr fontId="41" type="noConversion"/>
  </si>
  <si>
    <t>대졸</t>
    <phoneticPr fontId="41" type="noConversion"/>
  </si>
  <si>
    <t>무교</t>
    <phoneticPr fontId="41" type="noConversion"/>
  </si>
  <si>
    <t>회사원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</si>
  <si>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</si>
  <si>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0230323(R,L,P1,P2-왼쪽혀)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</si>
  <si>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0230324(s+s)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</si>
  <si>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</si>
  <si>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</si>
  <si>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</si>
  <si>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0230324(r,l)</t>
    </r>
    <phoneticPr fontId="41" type="noConversion"/>
  </si>
  <si>
    <t>재발됨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</si>
  <si>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0230324(S+s)</t>
    </r>
    <phoneticPr fontId="41" type="noConversion"/>
  </si>
  <si>
    <t>누락</t>
    <phoneticPr fontId="41" type="noConversion"/>
  </si>
  <si>
    <t>H1310277</t>
  </si>
  <si>
    <t>H1310278</t>
  </si>
  <si>
    <t>H1310279</t>
  </si>
  <si>
    <t>최현수</t>
    <phoneticPr fontId="41" type="noConversion"/>
  </si>
  <si>
    <t>정영환</t>
    <phoneticPr fontId="41" type="noConversion"/>
  </si>
  <si>
    <t>구본수</t>
    <phoneticPr fontId="41" type="noConversion"/>
  </si>
  <si>
    <r>
      <t xml:space="preserve">자녀 </t>
    </r>
    <r>
      <rPr>
        <sz val="11"/>
        <color theme="1"/>
        <rFont val="맑은 고딕"/>
        <family val="3"/>
        <charset val="129"/>
        <scheme val="minor"/>
      </rPr>
      <t>010-5527-7505</t>
    </r>
    <phoneticPr fontId="41" type="noConversion"/>
  </si>
  <si>
    <t>대학원이상</t>
    <phoneticPr fontId="41" type="noConversion"/>
  </si>
  <si>
    <t>기독교</t>
    <phoneticPr fontId="41" type="noConversion"/>
  </si>
  <si>
    <t>무직</t>
    <phoneticPr fontId="41" type="noConversion"/>
  </si>
  <si>
    <t>010-2680-8547</t>
  </si>
  <si>
    <t>대졸</t>
    <phoneticPr fontId="41" type="noConversion"/>
  </si>
  <si>
    <t>무교</t>
    <phoneticPr fontId="41" type="noConversion"/>
  </si>
  <si>
    <t>N</t>
    <phoneticPr fontId="41" type="noConversion"/>
  </si>
  <si>
    <t>-</t>
    <phoneticPr fontId="41" type="noConversion"/>
  </si>
  <si>
    <t>010-2655-6439</t>
  </si>
  <si>
    <t>중졸</t>
    <phoneticPr fontId="41" type="noConversion"/>
  </si>
  <si>
    <t>불교</t>
    <phoneticPr fontId="41" type="noConversion"/>
  </si>
  <si>
    <t>자유업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</si>
  <si>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</si>
  <si>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0230330(R,P1,P2)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</si>
  <si>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0230330(L,P1,P2)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</si>
  <si>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0230330(R,L,P1,P2)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</si>
  <si>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</si>
  <si>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</si>
  <si>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</si>
  <si>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</si>
  <si>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</si>
  <si>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</si>
  <si>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0230331(r,l)</t>
    </r>
    <phoneticPr fontId="41" type="noConversion"/>
  </si>
  <si>
    <t>누락</t>
    <phoneticPr fontId="41" type="noConversion"/>
  </si>
  <si>
    <t>누락</t>
    <phoneticPr fontId="41" type="noConversion"/>
  </si>
  <si>
    <t>Y</t>
    <phoneticPr fontId="41" type="noConversion"/>
  </si>
  <si>
    <t>Y</t>
    <phoneticPr fontId="41" type="noConversion"/>
  </si>
  <si>
    <t>N</t>
    <phoneticPr fontId="41" type="noConversion"/>
  </si>
  <si>
    <t>없음</t>
    <phoneticPr fontId="41" type="noConversion"/>
  </si>
  <si>
    <t>20230405(수술다음날혈액)</t>
    <phoneticPr fontId="41" type="noConversion"/>
  </si>
  <si>
    <t>H1310280</t>
  </si>
  <si>
    <t>이건민</t>
    <phoneticPr fontId="41" type="noConversion"/>
  </si>
  <si>
    <t>010-3214-7950</t>
  </si>
  <si>
    <t>B</t>
    <phoneticPr fontId="41" type="noConversion"/>
  </si>
  <si>
    <t>대졸</t>
    <phoneticPr fontId="41" type="noConversion"/>
  </si>
  <si>
    <t>자영업</t>
    <phoneticPr fontId="41" type="noConversion"/>
  </si>
  <si>
    <t>N</t>
    <phoneticPr fontId="41" type="noConversion"/>
  </si>
  <si>
    <t>Y</t>
    <phoneticPr fontId="41" type="noConversion"/>
  </si>
  <si>
    <t>Malignant neoplasm of base of tongue</t>
  </si>
  <si>
    <r>
      <t>2</t>
    </r>
    <r>
      <rPr>
        <sz val="11"/>
        <color theme="1"/>
        <rFont val="맑은 고딕"/>
        <family val="3"/>
        <charset val="129"/>
        <scheme val="minor"/>
      </rPr>
      <t>0230405(S)</t>
    </r>
    <phoneticPr fontId="41" type="noConversion"/>
  </si>
  <si>
    <t>20230405(R,L,P1-왼쪽혀,P2,C)</t>
    <phoneticPr fontId="41" type="noConversion"/>
  </si>
  <si>
    <t>Oral cavity, right hard palate</t>
    <phoneticPr fontId="41" type="noConversion"/>
  </si>
  <si>
    <t>Malignant Neoplasm Of Oral Cavity</t>
    <phoneticPr fontId="41" type="noConversion"/>
  </si>
  <si>
    <t>Oral Cavity</t>
  </si>
  <si>
    <t>변수현</t>
  </si>
  <si>
    <t>신용규</t>
  </si>
  <si>
    <t>조용연</t>
  </si>
  <si>
    <t>황오복</t>
  </si>
  <si>
    <t>이호선</t>
  </si>
  <si>
    <t>Pt1n0</t>
    <phoneticPr fontId="41" type="noConversion"/>
  </si>
  <si>
    <t>N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</si>
  <si>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</si>
  <si>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0230407(s)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</si>
  <si>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0230407(r,l)</t>
    </r>
    <phoneticPr fontId="41" type="noConversion"/>
  </si>
  <si>
    <t>누락</t>
    <phoneticPr fontId="41" type="noConversion"/>
  </si>
  <si>
    <r>
      <t>20230411</t>
    </r>
    <r>
      <rPr>
        <sz val="11"/>
        <color theme="1"/>
        <rFont val="맑은 고딕"/>
        <family val="3"/>
        <charset val="129"/>
        <scheme val="minor"/>
      </rPr>
      <t>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</si>
  <si>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0230411(R,L)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</si>
  <si>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0230414(s)</t>
    </r>
    <phoneticPr fontId="41" type="noConversion"/>
  </si>
  <si>
    <t>누락</t>
    <phoneticPr fontId="41" type="noConversion"/>
  </si>
  <si>
    <t>20230414(s+s)-방사선치료후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</si>
  <si>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0230414(r,l)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</si>
  <si>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</si>
  <si>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0230414(s+s)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</si>
  <si>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</si>
  <si>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</si>
  <si>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</si>
  <si>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0230418(R,L)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</si>
  <si>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</si>
  <si>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0230421(s)</t>
    </r>
    <phoneticPr fontId="41" type="noConversion"/>
  </si>
  <si>
    <t>누락</t>
    <phoneticPr fontId="41" type="noConversion"/>
  </si>
  <si>
    <t>20230421(s+s)</t>
    <phoneticPr fontId="41" type="noConversion"/>
  </si>
  <si>
    <t>20230421(r,l)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</si>
  <si>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0230426(s)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</si>
  <si>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</si>
  <si>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</si>
  <si>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</si>
  <si>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</si>
  <si>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</si>
  <si>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</si>
  <si>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</si>
  <si>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</si>
  <si>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0230428(s)</t>
    </r>
    <phoneticPr fontId="41" type="noConversion"/>
  </si>
  <si>
    <t>20230428(r,l(병변)안함)</t>
    <phoneticPr fontId="41" type="noConversion"/>
  </si>
  <si>
    <t>2022-05-13</t>
  </si>
  <si>
    <t>2021-05-25</t>
  </si>
  <si>
    <t>2022-06-08</t>
  </si>
  <si>
    <t>2022-06-10</t>
  </si>
  <si>
    <t>2022-06-27</t>
  </si>
  <si>
    <t>2022-07-11</t>
  </si>
  <si>
    <t>2022-08-03</t>
  </si>
  <si>
    <t>2022-07-29</t>
  </si>
  <si>
    <t>2022-08-17</t>
  </si>
  <si>
    <t>2022-07-13</t>
  </si>
  <si>
    <t>2022-07-27</t>
  </si>
  <si>
    <t>2020-04-01</t>
  </si>
  <si>
    <t>2022-05-18</t>
  </si>
  <si>
    <t>2022-06-29</t>
  </si>
  <si>
    <t>2022-08-22</t>
  </si>
  <si>
    <t>2022-09-06</t>
  </si>
  <si>
    <t>2022-09-16</t>
  </si>
  <si>
    <t>2016-01-12</t>
  </si>
  <si>
    <t>2022-09-19</t>
  </si>
  <si>
    <t>2022-09-22</t>
  </si>
  <si>
    <t>2022-09-08</t>
  </si>
  <si>
    <t>2022-08-29</t>
  </si>
  <si>
    <t>2022-09-23</t>
  </si>
  <si>
    <t>2022-10-04</t>
  </si>
  <si>
    <t>2022-09-13</t>
  </si>
  <si>
    <t>2022-09-07</t>
  </si>
  <si>
    <t>2022-10-06</t>
  </si>
  <si>
    <t>2022-10-05</t>
  </si>
  <si>
    <t>2022-10-18</t>
  </si>
  <si>
    <t>2022-10-17</t>
  </si>
  <si>
    <t>2022-11-09</t>
  </si>
  <si>
    <t>2022-10-21</t>
  </si>
  <si>
    <t>2022-10-27</t>
  </si>
  <si>
    <t>2022-11-10</t>
  </si>
  <si>
    <t>2022-08-23</t>
  </si>
  <si>
    <t>2022-10-25</t>
  </si>
  <si>
    <t>2022-11-14</t>
  </si>
  <si>
    <t>2022-12-05</t>
  </si>
  <si>
    <t>2022-12-07</t>
  </si>
  <si>
    <t>2022-12-09</t>
  </si>
  <si>
    <t>2022-12-15</t>
  </si>
  <si>
    <t>C5030</t>
  </si>
  <si>
    <t>C022</t>
  </si>
  <si>
    <t>Bones of skull and face and associated joints</t>
  </si>
  <si>
    <t>Tongue, NOS</t>
  </si>
  <si>
    <t>Anterior 2/3 of tongue, NOS</t>
  </si>
  <si>
    <t>Ventral surface of tongue, NOS</t>
  </si>
  <si>
    <t>92203_01</t>
  </si>
  <si>
    <r>
      <t>2</t>
    </r>
    <r>
      <rPr>
        <sz val="11"/>
        <color theme="1"/>
        <rFont val="맑은 고딕"/>
        <family val="3"/>
        <charset val="129"/>
        <scheme val="minor"/>
      </rPr>
      <t>0230428(s)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</si>
  <si>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0230428(r,l)</t>
    </r>
    <phoneticPr fontId="41" type="noConversion"/>
  </si>
  <si>
    <t>H1310281</t>
  </si>
  <si>
    <t>이경우</t>
    <phoneticPr fontId="41" type="noConversion"/>
  </si>
  <si>
    <t>010-9472-8585</t>
  </si>
  <si>
    <t>O</t>
    <phoneticPr fontId="41" type="noConversion"/>
  </si>
  <si>
    <t>고졸</t>
    <phoneticPr fontId="41" type="noConversion"/>
  </si>
  <si>
    <t>불교</t>
    <phoneticPr fontId="41" type="noConversion"/>
  </si>
  <si>
    <t>회사원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</si>
  <si>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</si>
  <si>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0230503(s)</t>
    </r>
    <phoneticPr fontId="41" type="noConversion"/>
  </si>
  <si>
    <t>20230503(r,l,p1)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</si>
  <si>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</si>
  <si>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</si>
  <si>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0230512(r,병변(l)안함)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</si>
  <si>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</si>
  <si>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0230512(r,l(병변)안함)</t>
    </r>
    <phoneticPr fontId="41" type="noConversion"/>
  </si>
  <si>
    <t>누락</t>
    <phoneticPr fontId="41" type="noConversion"/>
  </si>
  <si>
    <t>시행불가</t>
    <phoneticPr fontId="41" type="noConversion"/>
  </si>
  <si>
    <t>시행불가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</si>
  <si>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0230512(r,병변(l)안함)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</si>
  <si>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</si>
  <si>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</si>
  <si>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0230519(l)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</si>
  <si>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</si>
  <si>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</si>
  <si>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0230519(r,l(병변)안함)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</si>
  <si>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</si>
  <si>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</si>
  <si>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0230519(L)</t>
    </r>
    <phoneticPr fontId="41" type="noConversion"/>
  </si>
  <si>
    <t>H1310282</t>
  </si>
  <si>
    <t>H1310283</t>
  </si>
  <si>
    <t>서정준</t>
    <phoneticPr fontId="41" type="noConversion"/>
  </si>
  <si>
    <t>김영현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</si>
  <si>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10-4599-9912</t>
    </r>
    <phoneticPr fontId="41" type="noConversion"/>
  </si>
  <si>
    <r>
      <t>혈액없음(바로항암</t>
    </r>
    <r>
      <rPr>
        <sz val="11"/>
        <color theme="1"/>
        <rFont val="맑은 고딕"/>
        <family val="3"/>
        <charset val="129"/>
        <scheme val="minor"/>
      </rPr>
      <t>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</si>
  <si>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0230522(s)</t>
    </r>
    <phoneticPr fontId="41" type="noConversion"/>
  </si>
  <si>
    <t>M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</si>
  <si>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10-6356-5511</t>
    </r>
    <phoneticPr fontId="41" type="noConversion"/>
  </si>
  <si>
    <t xml:space="preserve">20230522(r,l,p1p2-혀왼쪽,c) </t>
    <phoneticPr fontId="41" type="noConversion"/>
  </si>
  <si>
    <t>20230522(r,p1,p2-오른볼)</t>
    <phoneticPr fontId="41" type="noConversion"/>
  </si>
  <si>
    <t>대학원이상</t>
    <phoneticPr fontId="41" type="noConversion"/>
  </si>
  <si>
    <t>무교</t>
    <phoneticPr fontId="41" type="noConversion"/>
  </si>
  <si>
    <t>연구원</t>
    <phoneticPr fontId="41" type="noConversion"/>
  </si>
  <si>
    <t>Y</t>
    <phoneticPr fontId="41" type="noConversion"/>
  </si>
  <si>
    <t>항암(20230522-20230523)</t>
    <phoneticPr fontId="41" type="noConversion"/>
  </si>
  <si>
    <t>Malignant neoplasm of tongue, unspecified</t>
  </si>
  <si>
    <t>고졸</t>
    <phoneticPr fontId="41" type="noConversion"/>
  </si>
  <si>
    <t>버스기사</t>
    <phoneticPr fontId="41" type="noConversion"/>
  </si>
  <si>
    <t>-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</si>
  <si>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</si>
  <si>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0230523(r,l)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</si>
  <si>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</si>
  <si>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</si>
  <si>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</si>
  <si>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0230526(s)</t>
    </r>
    <phoneticPr fontId="41" type="noConversion"/>
  </si>
  <si>
    <t>20230526(r,l(병변)안함)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</si>
  <si>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</si>
  <si>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0230526(r,l)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</si>
  <si>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</si>
  <si>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</si>
  <si>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0230526(s+s)</t>
    </r>
    <phoneticPr fontId="41" type="noConversion"/>
  </si>
  <si>
    <t>20230526(r,l)</t>
    <phoneticPr fontId="41" type="noConversion"/>
  </si>
  <si>
    <t>H1310284</t>
  </si>
  <si>
    <t>엄향은</t>
    <phoneticPr fontId="41" type="noConversion"/>
  </si>
  <si>
    <t>010-3764-1981</t>
  </si>
  <si>
    <t>F</t>
    <phoneticPr fontId="41" type="noConversion"/>
  </si>
  <si>
    <t>가톨릭</t>
    <phoneticPr fontId="41" type="noConversion"/>
  </si>
  <si>
    <t>회사원</t>
    <phoneticPr fontId="41" type="noConversion"/>
  </si>
  <si>
    <t>Y</t>
    <phoneticPr fontId="41" type="noConversion"/>
  </si>
  <si>
    <t>N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</si>
  <si>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</si>
  <si>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0230526(R,L,P1,P2-혀왼쪽,C)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</si>
  <si>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</si>
  <si>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</si>
  <si>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</si>
  <si>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0230602(r,l)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</si>
  <si>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</si>
  <si>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</si>
  <si>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</si>
  <si>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</si>
  <si>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</si>
  <si>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</si>
  <si>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0230602(r,l)</t>
    </r>
    <phoneticPr fontId="41" type="noConversion"/>
  </si>
  <si>
    <t>H1310285</t>
  </si>
  <si>
    <t>H1310286</t>
  </si>
  <si>
    <t>H1310287</t>
  </si>
  <si>
    <t>오병화</t>
    <phoneticPr fontId="41" type="noConversion"/>
  </si>
  <si>
    <t>김길주</t>
    <phoneticPr fontId="41" type="noConversion"/>
  </si>
  <si>
    <t>010-5015-2896</t>
  </si>
  <si>
    <t>중졸</t>
    <phoneticPr fontId="41" type="noConversion"/>
  </si>
  <si>
    <t>무교</t>
    <phoneticPr fontId="41" type="noConversion"/>
  </si>
  <si>
    <t>무직</t>
    <phoneticPr fontId="41" type="noConversion"/>
  </si>
  <si>
    <t>010-4248-9001</t>
  </si>
  <si>
    <t>대학원이상</t>
    <phoneticPr fontId="41" type="noConversion"/>
  </si>
  <si>
    <t>자유업</t>
    <phoneticPr fontId="41" type="noConversion"/>
  </si>
  <si>
    <t>신욱</t>
    <phoneticPr fontId="41" type="noConversion"/>
  </si>
  <si>
    <t>010-4647-1261</t>
  </si>
  <si>
    <t>목사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</si>
  <si>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0230607(s)</t>
    </r>
    <phoneticPr fontId="41" type="noConversion"/>
  </si>
  <si>
    <t>20230607(r,l,p1,p2-혀오른쪽,c)</t>
    <phoneticPr fontId="41" type="noConversion"/>
  </si>
  <si>
    <t>20230607(r,l,p1,p2-혀왼쪽,c)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</si>
  <si>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0230607(s+s)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</si>
  <si>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0230607(r,l,p1,p2)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</si>
  <si>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0230608(r,l)</t>
    </r>
    <phoneticPr fontId="41" type="noConversion"/>
  </si>
  <si>
    <t>20230608(s+s)</t>
    <phoneticPr fontId="41" type="noConversion"/>
  </si>
  <si>
    <t>누락(수술실에서누락)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</si>
  <si>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0230609(s+s)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</si>
  <si>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</si>
  <si>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</si>
  <si>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0230609(s+s)</t>
    </r>
    <phoneticPr fontId="41" type="noConversion"/>
  </si>
  <si>
    <t>누락</t>
    <phoneticPr fontId="41" type="noConversion"/>
  </si>
  <si>
    <t>누락</t>
    <phoneticPr fontId="41" type="noConversion"/>
  </si>
  <si>
    <t>H1310288</t>
  </si>
  <si>
    <t>고현희</t>
    <phoneticPr fontId="41" type="noConversion"/>
  </si>
  <si>
    <t>010-8477-4959</t>
  </si>
  <si>
    <t>누락</t>
    <phoneticPr fontId="41" type="noConversion"/>
  </si>
  <si>
    <t>B</t>
    <phoneticPr fontId="41" type="noConversion"/>
  </si>
  <si>
    <t>불교</t>
    <phoneticPr fontId="41" type="noConversion"/>
  </si>
  <si>
    <t>자유업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</si>
  <si>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</si>
  <si>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0230613(S+S)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</si>
  <si>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0230613(R,L)</t>
    </r>
    <phoneticPr fontId="41" type="noConversion"/>
  </si>
  <si>
    <t>SCC아님(혈액X)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</si>
  <si>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</si>
  <si>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0230613(L)</t>
    </r>
    <phoneticPr fontId="41" type="noConversion"/>
  </si>
  <si>
    <t>mucosa</t>
  </si>
  <si>
    <t>pT4aN3b</t>
  </si>
  <si>
    <t>Y</t>
    <phoneticPr fontId="41" type="noConversion"/>
  </si>
  <si>
    <t>아직결과안나옴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</si>
  <si>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0230614(R,L)</t>
    </r>
    <phoneticPr fontId="41" type="noConversion"/>
  </si>
  <si>
    <t>누락</t>
    <phoneticPr fontId="41" type="noConversion"/>
  </si>
  <si>
    <t>H1310289</t>
  </si>
  <si>
    <t>권영준</t>
    <phoneticPr fontId="41" type="noConversion"/>
  </si>
  <si>
    <t>010-9896-0824</t>
  </si>
  <si>
    <t>대학원이상</t>
    <phoneticPr fontId="41" type="noConversion"/>
  </si>
  <si>
    <t>무직</t>
    <phoneticPr fontId="41" type="noConversion"/>
  </si>
  <si>
    <t>20230614(S)</t>
    <phoneticPr fontId="41" type="noConversion"/>
  </si>
  <si>
    <t>H1310290</t>
  </si>
  <si>
    <t>신대호</t>
    <phoneticPr fontId="41" type="noConversion"/>
  </si>
  <si>
    <t>010-3541-0095</t>
  </si>
  <si>
    <t>대졸</t>
    <phoneticPr fontId="41" type="noConversion"/>
  </si>
  <si>
    <t>기독교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</si>
  <si>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</si>
  <si>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0230615(r,p1-왼쪽볼)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</si>
  <si>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</si>
  <si>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</si>
  <si>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</si>
  <si>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</si>
  <si>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</si>
  <si>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0230616(R,L)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</si>
  <si>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</si>
  <si>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</si>
  <si>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</si>
  <si>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</si>
  <si>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0230626(S+S)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</si>
  <si>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0230626(L)</t>
    </r>
    <phoneticPr fontId="41" type="noConversion"/>
  </si>
  <si>
    <t>H1310291</t>
  </si>
  <si>
    <t>최정수</t>
    <phoneticPr fontId="41" type="noConversion"/>
  </si>
  <si>
    <t>010-6272-3513</t>
  </si>
  <si>
    <t>AB</t>
    <phoneticPr fontId="41" type="noConversion"/>
  </si>
  <si>
    <t>고졸</t>
    <phoneticPr fontId="41" type="noConversion"/>
  </si>
  <si>
    <t>무교</t>
    <phoneticPr fontId="41" type="noConversion"/>
  </si>
  <si>
    <t>무직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</si>
  <si>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</si>
  <si>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0230628(R,P1,P2)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</si>
  <si>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0230630(s+s)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</si>
  <si>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0230630(r,l)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</si>
  <si>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0230630(s)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</si>
  <si>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0230630(s)</t>
    </r>
    <phoneticPr fontId="41" type="noConversion"/>
  </si>
  <si>
    <t>20230630(r,l)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</si>
  <si>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0230630(S)</t>
    </r>
    <phoneticPr fontId="41" type="noConversion"/>
  </si>
  <si>
    <t>N</t>
    <phoneticPr fontId="41" type="noConversion"/>
  </si>
  <si>
    <t>Y</t>
    <phoneticPr fontId="41" type="noConversion"/>
  </si>
  <si>
    <t>N</t>
    <phoneticPr fontId="41" type="noConversion"/>
  </si>
  <si>
    <t>pT2N2b</t>
  </si>
  <si>
    <t>H1310292</t>
  </si>
  <si>
    <t>차영옥</t>
    <phoneticPr fontId="41" type="noConversion"/>
  </si>
  <si>
    <t>010-3229-3028</t>
  </si>
  <si>
    <t>중졸</t>
    <phoneticPr fontId="41" type="noConversion"/>
  </si>
  <si>
    <t>주부</t>
    <phoneticPr fontId="41" type="noConversion"/>
  </si>
  <si>
    <t>N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</si>
  <si>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0230704(R,L,P1,P2)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</si>
  <si>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</si>
  <si>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0230704(R,L)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</si>
  <si>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</si>
  <si>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0230707(L)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</si>
  <si>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0230707(R,L)</t>
    </r>
    <phoneticPr fontId="41" type="noConversion"/>
  </si>
  <si>
    <t>20230707(s)+검사액섞임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</si>
  <si>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0230707(s)</t>
    </r>
    <phoneticPr fontId="41" type="noConversion"/>
  </si>
  <si>
    <t>누락</t>
    <phoneticPr fontId="41" type="noConversion"/>
  </si>
  <si>
    <t>20230707혈액오더있음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</si>
  <si>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</si>
  <si>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0230713(S)</t>
    </r>
    <phoneticPr fontId="41" type="noConversion"/>
  </si>
  <si>
    <t>20230713(L)</t>
    <phoneticPr fontId="41" type="noConversion"/>
  </si>
  <si>
    <t>사망(날짜알수없음)</t>
  </si>
  <si>
    <t>사망(날짜알수없음)</t>
    <phoneticPr fontId="41" type="noConversion"/>
  </si>
  <si>
    <r>
      <t xml:space="preserve">혈액오더있음 </t>
    </r>
    <r>
      <rPr>
        <sz val="11"/>
        <color theme="1"/>
        <rFont val="맑은 고딕"/>
        <family val="3"/>
        <charset val="129"/>
        <scheme val="minor"/>
      </rPr>
      <t>9.9</t>
    </r>
    <phoneticPr fontId="41" type="noConversion"/>
  </si>
  <si>
    <t>혈액오더있음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</si>
  <si>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</si>
  <si>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0230714(s+s)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</si>
  <si>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0230714(s)</t>
    </r>
    <phoneticPr fontId="41" type="noConversion"/>
  </si>
  <si>
    <t>채혈오더 있음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</si>
  <si>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0230714(r,l)</t>
    </r>
    <phoneticPr fontId="41" type="noConversion"/>
  </si>
  <si>
    <t>H1310293</t>
  </si>
  <si>
    <t>이문재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</si>
  <si>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10-3245-9668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</si>
  <si>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</si>
  <si>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0230714(L,P1:R)</t>
    </r>
    <phoneticPr fontId="41" type="noConversion"/>
  </si>
  <si>
    <t>고졸</t>
    <phoneticPr fontId="41" type="noConversion"/>
  </si>
  <si>
    <t>기독교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</si>
  <si>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</si>
  <si>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0230721(r,l)</t>
    </r>
    <phoneticPr fontId="41" type="noConversion"/>
  </si>
  <si>
    <t>누락</t>
    <phoneticPr fontId="41" type="noConversion"/>
  </si>
  <si>
    <t>202307211(s)</t>
    <phoneticPr fontId="41" type="noConversion"/>
  </si>
  <si>
    <t>혈액오더있음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</si>
  <si>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0230721(r,l)</t>
    </r>
    <phoneticPr fontId="41" type="noConversion"/>
  </si>
  <si>
    <t>20230721(s)/재발됨</t>
    <phoneticPr fontId="41" type="noConversion"/>
  </si>
  <si>
    <r>
      <t>20221206</t>
    </r>
    <r>
      <rPr>
        <sz val="11"/>
        <color theme="1"/>
        <rFont val="맑은 고딕"/>
        <family val="3"/>
        <charset val="129"/>
        <scheme val="minor"/>
      </rPr>
      <t>/20230724(재발조직)</t>
    </r>
    <phoneticPr fontId="41" type="noConversion"/>
  </si>
  <si>
    <t>재발됨/ 재발조직 진행</t>
    <phoneticPr fontId="41" type="noConversion"/>
  </si>
  <si>
    <t>20320724(S+S)-방사선후타액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</si>
  <si>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</si>
  <si>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0230724(S)-재발후타액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</si>
  <si>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0230724(R,L,P1,P2-재발부위)</t>
    </r>
    <phoneticPr fontId="41" type="noConversion"/>
  </si>
  <si>
    <t>N</t>
    <phoneticPr fontId="41" type="noConversion"/>
  </si>
  <si>
    <t>Y</t>
    <phoneticPr fontId="41" type="noConversion"/>
  </si>
  <si>
    <t>N</t>
    <phoneticPr fontId="41" type="noConversion"/>
  </si>
  <si>
    <t>Malignant neoplasm of buccal mucosa NOS/ 8년전 구강암 환자, 2차성 암 환자</t>
    <phoneticPr fontId="41" type="noConversion"/>
  </si>
  <si>
    <t>Malignant neoplasm of buccal mucosa</t>
  </si>
  <si>
    <t>Malignant neoplasm of border of tongue</t>
    <phoneticPr fontId="41" type="noConversion"/>
  </si>
  <si>
    <t>Malignant neoplasm of border of tongue/ 예전 암 이력있음</t>
    <phoneticPr fontId="41" type="noConversion"/>
  </si>
  <si>
    <t>누락</t>
    <phoneticPr fontId="41" type="noConversion"/>
  </si>
  <si>
    <t>20230727(s)-재발후타액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</si>
  <si>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</si>
  <si>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</si>
  <si>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0230728(r,l)</t>
    </r>
    <phoneticPr fontId="41" type="noConversion"/>
  </si>
  <si>
    <t>20230728(s+s)-방사선후타액</t>
    <phoneticPr fontId="41" type="noConversion"/>
  </si>
  <si>
    <t>20230728(r,l)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</si>
  <si>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0230728(s)</t>
    </r>
    <phoneticPr fontId="41" type="noConversion"/>
  </si>
  <si>
    <t>20230728(r,l)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</si>
  <si>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</si>
  <si>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</si>
  <si>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</si>
  <si>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0230728(r,l-병변안함)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</si>
  <si>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0230731(S)</t>
    </r>
    <phoneticPr fontId="41" type="noConversion"/>
  </si>
  <si>
    <t>누락</t>
    <phoneticPr fontId="41" type="noConversion"/>
  </si>
  <si>
    <t>H1310294</t>
  </si>
  <si>
    <t>최환봉</t>
    <phoneticPr fontId="41" type="noConversion"/>
  </si>
  <si>
    <t>010-5717-1666</t>
  </si>
  <si>
    <r>
      <t>2</t>
    </r>
    <r>
      <rPr>
        <sz val="11"/>
        <color theme="1"/>
        <rFont val="맑은 고딕"/>
        <family val="3"/>
        <charset val="129"/>
        <scheme val="minor"/>
      </rPr>
      <t>0230731(s)</t>
    </r>
    <phoneticPr fontId="41" type="noConversion"/>
  </si>
  <si>
    <t>무직</t>
    <phoneticPr fontId="41" type="noConversion"/>
  </si>
  <si>
    <t>20230731(r,l(p2))</t>
    <phoneticPr fontId="41" type="noConversion"/>
  </si>
  <si>
    <r>
      <t>20230615</t>
    </r>
    <r>
      <rPr>
        <sz val="11"/>
        <color theme="1"/>
        <rFont val="맑은 고딕"/>
        <family val="3"/>
        <charset val="129"/>
        <scheme val="minor"/>
      </rPr>
      <t>/20230801(재발조직)</t>
    </r>
    <phoneticPr fontId="41" type="noConversion"/>
  </si>
  <si>
    <t>재발됨. 조직 추가 받음</t>
    <phoneticPr fontId="41" type="noConversion"/>
  </si>
  <si>
    <t>Smoking</t>
  </si>
  <si>
    <t>Drinking</t>
  </si>
  <si>
    <t>20230803(s)</t>
    <phoneticPr fontId="41" type="noConversion"/>
  </si>
  <si>
    <t>20230803(r,l)</t>
    <phoneticPr fontId="41" type="noConversion"/>
  </si>
  <si>
    <t>2022.02.18(암 재발함(목)) saliva</t>
    <phoneticPr fontId="41" type="noConversion"/>
  </si>
  <si>
    <t>N</t>
    <phoneticPr fontId="41" type="noConversion"/>
  </si>
  <si>
    <t>-</t>
    <phoneticPr fontId="41" type="noConversion"/>
  </si>
  <si>
    <t>N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</si>
  <si>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</si>
  <si>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</si>
  <si>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0230804(S)</t>
    </r>
    <phoneticPr fontId="41" type="noConversion"/>
  </si>
  <si>
    <t>20230804(s+s)</t>
    <phoneticPr fontId="41" type="noConversion"/>
  </si>
  <si>
    <t>20230804(R,L(병변없음))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</si>
  <si>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</si>
  <si>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</si>
  <si>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0230808(s)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</si>
  <si>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0230808(r,l)</t>
    </r>
    <phoneticPr fontId="41" type="noConversion"/>
  </si>
  <si>
    <t>H1310295</t>
  </si>
  <si>
    <t>정영은</t>
    <phoneticPr fontId="41" type="noConversion"/>
  </si>
  <si>
    <t>치매약 드시고 계심,재발</t>
    <phoneticPr fontId="41" type="noConversion"/>
  </si>
  <si>
    <t>김복순B</t>
    <phoneticPr fontId="41" type="noConversion"/>
  </si>
  <si>
    <t>김복순A</t>
    <phoneticPr fontId="41" type="noConversion"/>
  </si>
  <si>
    <t>010-4597-6098</t>
  </si>
  <si>
    <r>
      <t>2</t>
    </r>
    <r>
      <rPr>
        <sz val="11"/>
        <color theme="1"/>
        <rFont val="맑은 고딕"/>
        <family val="3"/>
        <charset val="129"/>
        <scheme val="minor"/>
      </rPr>
      <t>0230808(S)</t>
    </r>
    <phoneticPr fontId="41" type="noConversion"/>
  </si>
  <si>
    <t>20230808(R,L,P1,P2-혀왼쪽,C)</t>
    <phoneticPr fontId="41" type="noConversion"/>
  </si>
  <si>
    <t>최성원</t>
    <phoneticPr fontId="41" type="noConversion"/>
  </si>
  <si>
    <t>대졸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</si>
  <si>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0230809(s+s)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</si>
  <si>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0230809(r,l)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</si>
  <si>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0230818(s+s)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</si>
  <si>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0230818(r,l)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</si>
  <si>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0230818(S+S)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</si>
  <si>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0230818(R,L)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</si>
  <si>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0230818(s)</t>
    </r>
    <phoneticPr fontId="41" type="noConversion"/>
  </si>
  <si>
    <t>20230818(r,병변(l)안함)</t>
    <phoneticPr fontId="41" type="noConversion"/>
  </si>
  <si>
    <t>H1310296</t>
  </si>
  <si>
    <t>양미현</t>
    <phoneticPr fontId="41" type="noConversion"/>
  </si>
  <si>
    <t>010-5511-4424</t>
  </si>
  <si>
    <t>무직</t>
    <phoneticPr fontId="41" type="noConversion"/>
  </si>
  <si>
    <t>-</t>
    <phoneticPr fontId="41" type="noConversion"/>
  </si>
  <si>
    <t>KCD(질병코드)</t>
    <phoneticPr fontId="41" type="noConversion"/>
  </si>
  <si>
    <t>알수없음</t>
    <phoneticPr fontId="41" type="noConversion"/>
  </si>
  <si>
    <t>초졸이하</t>
    <phoneticPr fontId="41" type="noConversion"/>
  </si>
  <si>
    <t>음식조리업</t>
    <phoneticPr fontId="41" type="noConversion"/>
  </si>
  <si>
    <t>-</t>
    <phoneticPr fontId="41" type="noConversion"/>
  </si>
  <si>
    <t>-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</si>
  <si>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</si>
  <si>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0230823(r,l,p1,p2-혀왼쪽,c)</t>
    </r>
    <phoneticPr fontId="41" type="noConversion"/>
  </si>
  <si>
    <t>병원등록번호</t>
    <phoneticPr fontId="41" type="noConversion"/>
  </si>
  <si>
    <t>없음</t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</si>
  <si>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</si>
  <si>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t>누락</t>
    <phoneticPr fontId="41" type="noConversion"/>
  </si>
  <si>
    <t>20230825(r,l(병변)안함)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</si>
  <si>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</si>
  <si>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</si>
  <si>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</si>
  <si>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</si>
  <si>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0230825(r,l(병변)안함)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</si>
  <si>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</si>
  <si>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</si>
  <si>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</si>
  <si>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t>누락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</si>
  <si>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</si>
  <si>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</si>
  <si>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0230825(L)</t>
    </r>
    <phoneticPr fontId="41" type="noConversion"/>
  </si>
  <si>
    <t>20230825(s+s)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</si>
  <si>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</si>
  <si>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</si>
  <si>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0230828(r,l)</t>
    </r>
    <phoneticPr fontId="41" type="noConversion"/>
  </si>
  <si>
    <t>H1310297</t>
  </si>
  <si>
    <t>윤주지</t>
    <phoneticPr fontId="41" type="noConversion"/>
  </si>
  <si>
    <t>010-4594-6762</t>
  </si>
  <si>
    <r>
      <t>2</t>
    </r>
    <r>
      <rPr>
        <sz val="11"/>
        <color theme="1"/>
        <rFont val="맑은 고딕"/>
        <family val="3"/>
        <charset val="129"/>
        <scheme val="minor"/>
      </rPr>
      <t>0230828(s)</t>
    </r>
    <phoneticPr fontId="41" type="noConversion"/>
  </si>
  <si>
    <t>20230828(R,L,P1,P2-혀왼쪽,C)</t>
    <phoneticPr fontId="41" type="noConversion"/>
  </si>
  <si>
    <t>H1310298</t>
  </si>
  <si>
    <t>최광호</t>
    <phoneticPr fontId="41" type="noConversion"/>
  </si>
  <si>
    <t>010-5543-1355</t>
  </si>
  <si>
    <t>대졸</t>
    <phoneticPr fontId="41" type="noConversion"/>
  </si>
  <si>
    <t>기독교</t>
    <phoneticPr fontId="41" type="noConversion"/>
  </si>
  <si>
    <t>무직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</si>
  <si>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0230830(S)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</si>
  <si>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0230830(r,p1,p2)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</si>
  <si>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0230901(S)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</si>
  <si>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</si>
  <si>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0230901(r,l)</t>
    </r>
    <phoneticPr fontId="41" type="noConversion"/>
  </si>
  <si>
    <t>20230901(s+s)</t>
    <phoneticPr fontId="41" type="noConversion"/>
  </si>
  <si>
    <t>혈액오더있음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</si>
  <si>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</si>
  <si>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</si>
  <si>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0230901(r,l)</t>
    </r>
    <phoneticPr fontId="41" type="noConversion"/>
  </si>
  <si>
    <t>H1310299</t>
  </si>
  <si>
    <t>정환경</t>
    <phoneticPr fontId="41" type="noConversion"/>
  </si>
  <si>
    <t>010-7322-3770</t>
  </si>
  <si>
    <t>F</t>
    <phoneticPr fontId="41" type="noConversion"/>
  </si>
  <si>
    <t>중졸</t>
    <phoneticPr fontId="41" type="noConversion"/>
  </si>
  <si>
    <t>주부</t>
    <phoneticPr fontId="41" type="noConversion"/>
  </si>
  <si>
    <t>Malignant neoplasm of tip of tongue</t>
  </si>
  <si>
    <t>20230901(R,L,P1,P2-혀왼쪽,C)</t>
    <phoneticPr fontId="41" type="noConversion"/>
  </si>
  <si>
    <t>H1310300</t>
  </si>
  <si>
    <t>황현진</t>
    <phoneticPr fontId="41" type="noConversion"/>
  </si>
  <si>
    <t>010-7537-6257</t>
  </si>
  <si>
    <t>고졸</t>
    <phoneticPr fontId="41" type="noConversion"/>
  </si>
  <si>
    <t>인테리어</t>
    <phoneticPr fontId="41" type="noConversion"/>
  </si>
  <si>
    <t>20230905(S)-방사선후</t>
    <phoneticPr fontId="41" type="noConversion"/>
  </si>
  <si>
    <t>20230905(R,L)-방사선후</t>
    <phoneticPr fontId="41" type="noConversion"/>
  </si>
  <si>
    <t>pT2Nx</t>
    <phoneticPr fontId="41" type="noConversion"/>
  </si>
  <si>
    <t>pT2N3b</t>
    <phoneticPr fontId="41" type="noConversion"/>
  </si>
  <si>
    <t>pT2N1</t>
    <phoneticPr fontId="41" type="noConversion"/>
  </si>
  <si>
    <t>pT4aN2a</t>
    <phoneticPr fontId="41" type="noConversion"/>
  </si>
  <si>
    <t>pT4aN3b</t>
    <phoneticPr fontId="41" type="noConversion"/>
  </si>
  <si>
    <t>pT4bN3b</t>
    <phoneticPr fontId="41" type="noConversion"/>
  </si>
  <si>
    <t>pTxN0</t>
    <phoneticPr fontId="41" type="noConversion"/>
  </si>
  <si>
    <t>rpT2N0</t>
    <phoneticPr fontId="41" type="noConversion"/>
  </si>
  <si>
    <t>rpT2N0</t>
    <phoneticPr fontId="41" type="noConversion"/>
  </si>
  <si>
    <t>rpTxN2b</t>
    <phoneticPr fontId="41" type="noConversion"/>
  </si>
  <si>
    <t>rpTxN3b</t>
    <phoneticPr fontId="41" type="noConversion"/>
  </si>
  <si>
    <t>ypT1N0</t>
    <phoneticPr fontId="41" type="noConversion"/>
  </si>
  <si>
    <t>-</t>
    <phoneticPr fontId="41" type="noConversion"/>
  </si>
  <si>
    <t>2019-05-09</t>
  </si>
  <si>
    <t>2019-05-20</t>
  </si>
  <si>
    <t>2019-06-13</t>
  </si>
  <si>
    <t>2019-06-17</t>
  </si>
  <si>
    <t>2019-07-04</t>
  </si>
  <si>
    <t>2019-07-18</t>
  </si>
  <si>
    <t>2019-07-29</t>
  </si>
  <si>
    <t>2019-08-05</t>
  </si>
  <si>
    <t>2019-08-08</t>
  </si>
  <si>
    <t>2019-08-22</t>
  </si>
  <si>
    <t>2019-08-26</t>
  </si>
  <si>
    <t>2019-11-28</t>
  </si>
  <si>
    <t>2020-03-12</t>
  </si>
  <si>
    <t>2020-04-09</t>
  </si>
  <si>
    <t>2020-06-04</t>
  </si>
  <si>
    <t>2020-07-02</t>
  </si>
  <si>
    <t>2020-07-09</t>
  </si>
  <si>
    <t>2020-07-16</t>
  </si>
  <si>
    <t>2020-07-17</t>
  </si>
  <si>
    <t>2020-08-20</t>
  </si>
  <si>
    <t>2020-09-10</t>
  </si>
  <si>
    <t>2020-09-17</t>
  </si>
  <si>
    <t>2020-09-24</t>
  </si>
  <si>
    <t>2020-12-10</t>
  </si>
  <si>
    <t>2021-01-11</t>
  </si>
  <si>
    <t>2021-01-14</t>
  </si>
  <si>
    <t>2021-01-21</t>
  </si>
  <si>
    <t>2021-02-04</t>
  </si>
  <si>
    <t>2021-02-18</t>
  </si>
  <si>
    <t>2021-03-04</t>
  </si>
  <si>
    <t>2021-03-08</t>
  </si>
  <si>
    <t>2021-03-25</t>
  </si>
  <si>
    <t>2021-04-08</t>
  </si>
  <si>
    <t>2021-04-15</t>
  </si>
  <si>
    <t>2021-04-26</t>
  </si>
  <si>
    <t>2021-05-03</t>
  </si>
  <si>
    <t>2021-05-06</t>
  </si>
  <si>
    <t>2021-05-20</t>
  </si>
  <si>
    <t>2021-05-24</t>
  </si>
  <si>
    <t>2021-06-03</t>
  </si>
  <si>
    <t>2021-06-14</t>
  </si>
  <si>
    <t>2021-06-21</t>
  </si>
  <si>
    <t>2021-06-24</t>
  </si>
  <si>
    <t>2021-07-01</t>
  </si>
  <si>
    <t>2021-07-05</t>
  </si>
  <si>
    <t>2021-07-08</t>
  </si>
  <si>
    <t>2021-09-30</t>
  </si>
  <si>
    <t>2021-10-14</t>
  </si>
  <si>
    <t>2022-06-30</t>
  </si>
  <si>
    <t>2022-07-14</t>
  </si>
  <si>
    <t>2022-07-18</t>
  </si>
  <si>
    <t>2022-07-28</t>
  </si>
  <si>
    <t>2022-08-04</t>
  </si>
  <si>
    <t>2022-08-24</t>
  </si>
  <si>
    <t>2022-09-15</t>
  </si>
  <si>
    <t>2022-09-27</t>
  </si>
  <si>
    <t>2022-09-29</t>
  </si>
  <si>
    <t>2022-10-13</t>
  </si>
  <si>
    <t>2022-10-24</t>
  </si>
  <si>
    <t>2022-11-03</t>
  </si>
  <si>
    <t>2022-11-07</t>
  </si>
  <si>
    <t>2022-11-17</t>
  </si>
  <si>
    <t>2022-11-22</t>
  </si>
  <si>
    <t>2022-12-01</t>
  </si>
  <si>
    <t>2022-12-06</t>
  </si>
  <si>
    <t>2022-12-08</t>
  </si>
  <si>
    <t>2022-12-13</t>
  </si>
  <si>
    <t>2022-12-20</t>
  </si>
  <si>
    <t>2022-12-26</t>
  </si>
  <si>
    <t>2022-12-27</t>
  </si>
  <si>
    <t>2022-12-29</t>
  </si>
  <si>
    <t>2023-01-17</t>
  </si>
  <si>
    <t>2023-01-19</t>
  </si>
  <si>
    <t>2023-01-31</t>
  </si>
  <si>
    <t>2023-02-02</t>
  </si>
  <si>
    <t>2023-02-07</t>
  </si>
  <si>
    <t>2023-02-13</t>
  </si>
  <si>
    <t>2023-02-14</t>
  </si>
  <si>
    <t>2023-02-21</t>
  </si>
  <si>
    <t>2023-02-23</t>
  </si>
  <si>
    <t>2023-02-27</t>
  </si>
  <si>
    <t>2023-03-06</t>
  </si>
  <si>
    <t>2023-03-07</t>
  </si>
  <si>
    <t>2023-03-09</t>
  </si>
  <si>
    <t>2023-03-13</t>
  </si>
  <si>
    <t>2023-03-16</t>
  </si>
  <si>
    <t>2023-03-20</t>
  </si>
  <si>
    <t>2023-03-21</t>
  </si>
  <si>
    <t>2023-03-23</t>
  </si>
  <si>
    <t>2023-03-28</t>
  </si>
  <si>
    <t>2023-04-03</t>
  </si>
  <si>
    <t>2023-04-06</t>
  </si>
  <si>
    <t>2023-04-10</t>
  </si>
  <si>
    <t>2023-05-04</t>
  </si>
  <si>
    <t>2023-05-26</t>
  </si>
  <si>
    <t>2023-06-01</t>
  </si>
  <si>
    <t>2023-06-08</t>
  </si>
  <si>
    <t>2023-06-12</t>
  </si>
  <si>
    <t>2023-06-13</t>
  </si>
  <si>
    <t>2023-06-15</t>
  </si>
  <si>
    <t>2023-06-29</t>
  </si>
  <si>
    <t>2023-07-03</t>
  </si>
  <si>
    <t>2023-07-04</t>
  </si>
  <si>
    <t>2023-07-17</t>
  </si>
  <si>
    <t>2023-08-01</t>
  </si>
  <si>
    <t>2023-08-14</t>
  </si>
  <si>
    <t>2023-08-24</t>
  </si>
  <si>
    <t>2023-08-29</t>
  </si>
  <si>
    <t>2023-08-31</t>
  </si>
  <si>
    <t>2023-09-04</t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</si>
  <si>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</si>
  <si>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</si>
  <si>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</si>
  <si>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0230905(L)</t>
    </r>
    <phoneticPr fontId="41" type="noConversion"/>
  </si>
  <si>
    <t>20230901(S)</t>
    <phoneticPr fontId="41" type="noConversion"/>
  </si>
  <si>
    <t>20230904(s)</t>
    <phoneticPr fontId="41" type="noConversion"/>
  </si>
  <si>
    <t>20230904(l,p1,p2)</t>
    <phoneticPr fontId="41" type="noConversion"/>
  </si>
  <si>
    <t>누락</t>
    <phoneticPr fontId="41" type="noConversion"/>
  </si>
  <si>
    <t>20230908(s+s)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</si>
  <si>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0230908(r)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</si>
  <si>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</si>
  <si>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0230908(r,l)</t>
    </r>
    <phoneticPr fontId="41" type="noConversion"/>
  </si>
  <si>
    <r>
      <t>환자상태악화(취득불가능</t>
    </r>
    <r>
      <rPr>
        <sz val="11"/>
        <color theme="1"/>
        <rFont val="맑은 고딕"/>
        <family val="3"/>
        <charset val="129"/>
        <scheme val="minor"/>
      </rPr>
      <t>)</t>
    </r>
    <phoneticPr fontId="41" type="noConversion"/>
  </si>
  <si>
    <t>H1310301</t>
  </si>
  <si>
    <t>김명희</t>
    <phoneticPr fontId="41" type="noConversion"/>
  </si>
  <si>
    <t>H1310302</t>
  </si>
  <si>
    <t>유요한</t>
    <phoneticPr fontId="41" type="noConversion"/>
  </si>
  <si>
    <t>시행 불가능</t>
    <phoneticPr fontId="41" type="noConversion"/>
  </si>
  <si>
    <t>없음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</si>
  <si>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0230911(s+s)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</si>
  <si>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</si>
  <si>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0230911(r,l,p1,p2-오른쪽잇몸,c)</t>
    </r>
    <phoneticPr fontId="41" type="noConversion"/>
  </si>
  <si>
    <t>20230911(r,l,p1,p2-오른쪽혀,c)</t>
    <phoneticPr fontId="41" type="noConversion"/>
  </si>
  <si>
    <t>B</t>
    <phoneticPr fontId="41" type="noConversion"/>
  </si>
  <si>
    <t>010-2312-7862</t>
  </si>
  <si>
    <t>무직</t>
    <phoneticPr fontId="41" type="noConversion"/>
  </si>
  <si>
    <t>010-7182-3618</t>
  </si>
  <si>
    <t>AB</t>
    <phoneticPr fontId="41" type="noConversion"/>
  </si>
  <si>
    <t>대졸</t>
    <phoneticPr fontId="41" type="noConversion"/>
  </si>
  <si>
    <t>기독교</t>
    <phoneticPr fontId="41" type="noConversion"/>
  </si>
  <si>
    <t>회사원</t>
    <phoneticPr fontId="41" type="noConversion"/>
  </si>
  <si>
    <t>H1310303</t>
  </si>
  <si>
    <t>최대근</t>
    <phoneticPr fontId="41" type="noConversion"/>
  </si>
  <si>
    <t>010-4909-8120</t>
  </si>
  <si>
    <t>O</t>
    <phoneticPr fontId="41" type="noConversion"/>
  </si>
  <si>
    <t>고졸</t>
    <phoneticPr fontId="41" type="noConversion"/>
  </si>
  <si>
    <t>주부</t>
    <phoneticPr fontId="41" type="noConversion"/>
  </si>
  <si>
    <t>거부</t>
    <phoneticPr fontId="41" type="noConversion"/>
  </si>
  <si>
    <t>없음</t>
    <phoneticPr fontId="41" type="noConversion"/>
  </si>
  <si>
    <t>타액,Swab취득만동의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</si>
  <si>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0230913(s)</t>
    </r>
    <phoneticPr fontId="41" type="noConversion"/>
  </si>
  <si>
    <t>20230913(r,l,p1,p2)</t>
    <phoneticPr fontId="41" type="noConversion"/>
  </si>
  <si>
    <t>pT2N2a</t>
  </si>
  <si>
    <r>
      <t>2</t>
    </r>
    <r>
      <rPr>
        <sz val="11"/>
        <color theme="1"/>
        <rFont val="맑은 고딕"/>
        <family val="3"/>
        <charset val="129"/>
        <scheme val="minor"/>
      </rPr>
      <t>0230915(S)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</si>
  <si>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</si>
  <si>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</si>
  <si>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0230915(S)</t>
    </r>
    <phoneticPr fontId="41" type="noConversion"/>
  </si>
  <si>
    <t>누락</t>
    <phoneticPr fontId="41" type="noConversion"/>
  </si>
  <si>
    <t>20230915(s+s)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</si>
  <si>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0230915(L)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</si>
  <si>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0230915(s+s)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</si>
  <si>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0230915(r,l)</t>
    </r>
    <phoneticPr fontId="41" type="noConversion"/>
  </si>
  <si>
    <t>누락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</si>
  <si>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</si>
  <si>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</si>
  <si>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0230919(s+s)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</si>
  <si>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0230919(r,병변(l)안함)</t>
    </r>
    <phoneticPr fontId="41" type="noConversion"/>
  </si>
  <si>
    <t>rpT4aN0</t>
  </si>
  <si>
    <t>H1310304</t>
  </si>
  <si>
    <t>소종순</t>
    <phoneticPr fontId="41" type="noConversion"/>
  </si>
  <si>
    <t>010-2855-6623</t>
  </si>
  <si>
    <r>
      <t>2</t>
    </r>
    <r>
      <rPr>
        <sz val="11"/>
        <color theme="1"/>
        <rFont val="맑은 고딕"/>
        <family val="3"/>
        <charset val="129"/>
        <scheme val="minor"/>
      </rPr>
      <t>0230921(s)</t>
    </r>
    <phoneticPr fontId="41" type="noConversion"/>
  </si>
  <si>
    <t>20230921(l,p1,p2)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</si>
  <si>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0230922(s)</t>
    </r>
    <phoneticPr fontId="41" type="noConversion"/>
  </si>
  <si>
    <t>20230922(R,L)</t>
    <phoneticPr fontId="41" type="noConversion"/>
  </si>
  <si>
    <t>20230922(s+s)</t>
    <phoneticPr fontId="41" type="noConversion"/>
  </si>
  <si>
    <t>20230922(r,병변(l)안함)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</si>
  <si>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</si>
  <si>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</si>
  <si>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</si>
  <si>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0230922(R,L(병변)안함)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</si>
  <si>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</si>
  <si>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</si>
  <si>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0230922(L)</t>
    </r>
    <phoneticPr fontId="41" type="noConversion"/>
  </si>
  <si>
    <r>
      <t>20230519</t>
    </r>
    <r>
      <rPr>
        <sz val="11"/>
        <color theme="1"/>
        <rFont val="맑은 고딕"/>
        <family val="3"/>
        <charset val="129"/>
        <scheme val="minor"/>
      </rPr>
      <t>/20230922</t>
    </r>
    <phoneticPr fontId="41" type="noConversion"/>
  </si>
  <si>
    <t>H1310305</t>
  </si>
  <si>
    <t>최효순</t>
    <phoneticPr fontId="41" type="noConversion"/>
  </si>
  <si>
    <t>010-4250-5560</t>
  </si>
  <si>
    <t>카페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</si>
  <si>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</si>
  <si>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0230925(r,p1,p2,c)</t>
    </r>
    <phoneticPr fontId="41" type="noConversion"/>
  </si>
  <si>
    <t>N,T</t>
    <phoneticPr fontId="41" type="noConversion"/>
  </si>
  <si>
    <t>N</t>
    <phoneticPr fontId="41" type="noConversion"/>
  </si>
  <si>
    <t>조직(T,N)</t>
    <phoneticPr fontId="41" type="noConversion"/>
  </si>
  <si>
    <t>조직(T)</t>
    <phoneticPr fontId="41" type="noConversion"/>
  </si>
  <si>
    <t>조직(N)</t>
    <phoneticPr fontId="41" type="noConversion"/>
  </si>
  <si>
    <t>H1310306</t>
  </si>
  <si>
    <t>신명경</t>
    <phoneticPr fontId="41" type="noConversion"/>
  </si>
  <si>
    <t>010-9305-9805</t>
  </si>
  <si>
    <t>교수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</si>
  <si>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0231004(s)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</si>
  <si>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0231004(r,l,p1,p2-왼쪽잇몸,c)</t>
    </r>
    <phoneticPr fontId="41" type="noConversion"/>
  </si>
  <si>
    <r>
      <t>20230707</t>
    </r>
    <r>
      <rPr>
        <sz val="11"/>
        <color theme="1"/>
        <rFont val="맑은 고딕"/>
        <family val="3"/>
        <charset val="129"/>
        <scheme val="minor"/>
      </rPr>
      <t>/20231005</t>
    </r>
    <phoneticPr fontId="41" type="noConversion"/>
  </si>
  <si>
    <t>연구중단요청(23/10/06)</t>
    <phoneticPr fontId="41" type="noConversion"/>
  </si>
  <si>
    <t>연구중단요청</t>
    <phoneticPr fontId="41" type="noConversion"/>
  </si>
  <si>
    <t>20231006(s+s)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</si>
  <si>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0231006(r,l)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</si>
  <si>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</si>
  <si>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0231012(S)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</si>
  <si>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0231012(L)</t>
    </r>
    <phoneticPr fontId="41" type="noConversion"/>
  </si>
  <si>
    <t>N0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</si>
  <si>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</si>
  <si>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</si>
  <si>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0231013(s)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</si>
  <si>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0231013(r,l)</t>
    </r>
    <phoneticPr fontId="41" type="noConversion"/>
  </si>
  <si>
    <t>20231013(r,l(병변)안함)</t>
    <phoneticPr fontId="41" type="noConversion"/>
  </si>
  <si>
    <t>20231013(r,l)</t>
    <phoneticPr fontId="41" type="noConversion"/>
  </si>
  <si>
    <t>누락</t>
    <phoneticPr fontId="41" type="noConversion"/>
  </si>
  <si>
    <t>20231013(s+s)</t>
    <phoneticPr fontId="41" type="noConversion"/>
  </si>
  <si>
    <t>H1310307</t>
  </si>
  <si>
    <t>김임순</t>
    <phoneticPr fontId="41" type="noConversion"/>
  </si>
  <si>
    <t>010-9778-4386</t>
  </si>
  <si>
    <r>
      <t>2</t>
    </r>
    <r>
      <rPr>
        <sz val="11"/>
        <color theme="1"/>
        <rFont val="맑은 고딕"/>
        <family val="3"/>
        <charset val="129"/>
        <scheme val="minor"/>
      </rPr>
      <t>0231016(s)</t>
    </r>
    <phoneticPr fontId="41" type="noConversion"/>
  </si>
  <si>
    <t>초졸이하</t>
    <phoneticPr fontId="41" type="noConversion"/>
  </si>
  <si>
    <t>무직</t>
    <phoneticPr fontId="41" type="noConversion"/>
  </si>
  <si>
    <r>
      <t>20231016</t>
    </r>
    <r>
      <rPr>
        <sz val="11"/>
        <color theme="1"/>
        <rFont val="맑은 고딕"/>
        <family val="3"/>
        <charset val="129"/>
        <scheme val="minor"/>
      </rPr>
      <t>(r,l,p1,p2-왼쪽아래잇몸)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</si>
  <si>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02301017(s)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</si>
  <si>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0231017(r,l)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</si>
  <si>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</si>
  <si>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</si>
  <si>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0231020(r,l(병변)안함)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</si>
  <si>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</si>
  <si>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</si>
  <si>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</si>
  <si>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0231020(L)</t>
    </r>
    <phoneticPr fontId="41" type="noConversion"/>
  </si>
  <si>
    <t>20231020(s)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</si>
  <si>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0231020(R,L(병변)안함)</t>
    </r>
    <phoneticPr fontId="41" type="noConversion"/>
  </si>
  <si>
    <t>누락</t>
    <phoneticPr fontId="41" type="noConversion"/>
  </si>
  <si>
    <t>pT1N0</t>
    <phoneticPr fontId="41" type="noConversion"/>
  </si>
  <si>
    <t>H1310308</t>
  </si>
  <si>
    <t>엄기태</t>
  </si>
  <si>
    <t>010-9121-0353</t>
  </si>
  <si>
    <t>A</t>
    <phoneticPr fontId="41" type="noConversion"/>
  </si>
  <si>
    <t>고졸</t>
    <phoneticPr fontId="41" type="noConversion"/>
  </si>
  <si>
    <t>학생</t>
    <phoneticPr fontId="41" type="noConversion"/>
  </si>
  <si>
    <t>최성원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</si>
  <si>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0231030(S)</t>
    </r>
    <phoneticPr fontId="41" type="noConversion"/>
  </si>
  <si>
    <t>20231030(R,L,P1,P2-오른쪽혀,C)</t>
    <phoneticPr fontId="41" type="noConversion"/>
  </si>
  <si>
    <t>없음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</si>
  <si>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</si>
  <si>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0231103(r,l)</t>
    </r>
    <phoneticPr fontId="41" type="noConversion"/>
  </si>
  <si>
    <t>rpT4aN1</t>
    <phoneticPr fontId="41" type="noConversion"/>
  </si>
  <si>
    <t>조직종류</t>
    <phoneticPr fontId="41" type="noConversion"/>
  </si>
  <si>
    <t>tissue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</si>
  <si>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</si>
  <si>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0231103(R,L(병변)안함)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</si>
  <si>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0231107(S+S)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</si>
  <si>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0231107(R,L(병변)안함)</t>
    </r>
    <phoneticPr fontId="41" type="noConversion"/>
  </si>
  <si>
    <t>H1310309</t>
  </si>
  <si>
    <t>H1310310</t>
  </si>
  <si>
    <t>조남일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</si>
  <si>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10-9464-2414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</si>
  <si>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0231114(s)</t>
    </r>
    <phoneticPr fontId="41" type="noConversion"/>
  </si>
  <si>
    <t>M</t>
    <phoneticPr fontId="41" type="noConversion"/>
  </si>
  <si>
    <t>조평훈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</si>
  <si>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10-8895-4691</t>
    </r>
    <phoneticPr fontId="41" type="noConversion"/>
  </si>
  <si>
    <t>M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</si>
  <si>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0231114(R,L,P1,P2-왼쪽혀)</t>
    </r>
    <phoneticPr fontId="41" type="noConversion"/>
  </si>
  <si>
    <t>20231114(R,L,P1,P2-왼쪽잇몸,C)</t>
    <phoneticPr fontId="41" type="noConversion"/>
  </si>
  <si>
    <t>-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</si>
  <si>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</si>
  <si>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</si>
  <si>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0231117(r,l(병변)안함)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</si>
  <si>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</si>
  <si>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</si>
  <si>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</si>
  <si>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</si>
  <si>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</si>
  <si>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0231117(R,L)</t>
    </r>
    <phoneticPr fontId="41" type="noConversion"/>
  </si>
  <si>
    <t>누락</t>
    <phoneticPr fontId="41" type="noConversion"/>
  </si>
  <si>
    <t>누락</t>
    <phoneticPr fontId="41" type="noConversion"/>
  </si>
  <si>
    <t>BMI</t>
    <phoneticPr fontId="41" type="noConversion"/>
  </si>
  <si>
    <t>1. 동의서 기준으로  IRB 동의서 심의 완료 이전 대상자 H1310001 ~ H1310019 는 제외됨(총 19명)</t>
    <phoneticPr fontId="41" type="noConversion"/>
  </si>
  <si>
    <t>3. H1310105, H1310108 미성년자 대상자 제외</t>
    <phoneticPr fontId="41" type="noConversion"/>
  </si>
  <si>
    <t>2. H1310075, H1310112, H1310119  환자는 구강암 환자 아님. 대상자 제외됨</t>
    <phoneticPr fontId="41" type="noConversion"/>
  </si>
  <si>
    <t>H1310311</t>
  </si>
  <si>
    <t>김병수</t>
    <phoneticPr fontId="41" type="noConversion"/>
  </si>
  <si>
    <t>010-8833-2616</t>
  </si>
  <si>
    <r>
      <t>2</t>
    </r>
    <r>
      <rPr>
        <sz val="11"/>
        <color theme="1"/>
        <rFont val="맑은 고딕"/>
        <family val="3"/>
        <charset val="129"/>
        <scheme val="minor"/>
      </rPr>
      <t>0231123(s)</t>
    </r>
    <phoneticPr fontId="41" type="noConversion"/>
  </si>
  <si>
    <t>20231123(R,L,P1,P2-왼쪽혀,C)</t>
    <phoneticPr fontId="41" type="noConversion"/>
  </si>
  <si>
    <t>-</t>
    <phoneticPr fontId="41" type="noConversion"/>
  </si>
  <si>
    <t>성정식</t>
  </si>
  <si>
    <t>김옥자</t>
  </si>
  <si>
    <t>허책</t>
  </si>
  <si>
    <t>박명진</t>
  </si>
  <si>
    <t>권중철</t>
  </si>
  <si>
    <t>최한옥</t>
  </si>
  <si>
    <t>박경숙</t>
  </si>
  <si>
    <t>소재교(소재연)</t>
  </si>
  <si>
    <t>용길평</t>
  </si>
  <si>
    <t>박영규</t>
  </si>
  <si>
    <t>조영희</t>
  </si>
  <si>
    <t>문점이</t>
  </si>
  <si>
    <t>조중환</t>
  </si>
  <si>
    <t>김복순A</t>
  </si>
  <si>
    <t>최광남</t>
  </si>
  <si>
    <t>신영선</t>
  </si>
  <si>
    <t>장선훈</t>
  </si>
  <si>
    <t>이권식</t>
  </si>
  <si>
    <t>조승환</t>
  </si>
  <si>
    <t>장영훈</t>
  </si>
  <si>
    <t>정괴선</t>
  </si>
  <si>
    <t>안형근</t>
  </si>
  <si>
    <t>신우진</t>
  </si>
  <si>
    <t>박근화</t>
  </si>
  <si>
    <t>김태빈</t>
  </si>
  <si>
    <t>정기용</t>
  </si>
  <si>
    <t>이영길</t>
  </si>
  <si>
    <t>김기호</t>
  </si>
  <si>
    <t>길병철</t>
  </si>
  <si>
    <t>조성진</t>
  </si>
  <si>
    <t>최영자</t>
  </si>
  <si>
    <t>H1310070</t>
  </si>
  <si>
    <t>이병철</t>
  </si>
  <si>
    <t>김진완</t>
  </si>
  <si>
    <t>백주현</t>
  </si>
  <si>
    <t>배성호</t>
  </si>
  <si>
    <t>김봉현</t>
  </si>
  <si>
    <t>이숙희</t>
  </si>
  <si>
    <t>정기화</t>
  </si>
  <si>
    <t>선동업</t>
  </si>
  <si>
    <t>윤금양</t>
  </si>
  <si>
    <t>황정하</t>
  </si>
  <si>
    <t>박을문</t>
  </si>
  <si>
    <t>김영호</t>
  </si>
  <si>
    <t>신동호</t>
  </si>
  <si>
    <t>최병규</t>
  </si>
  <si>
    <t>박한규</t>
  </si>
  <si>
    <t>하재필</t>
  </si>
  <si>
    <t>김유리</t>
  </si>
  <si>
    <t>강윤희</t>
  </si>
  <si>
    <t>이성태</t>
  </si>
  <si>
    <t>김정순</t>
  </si>
  <si>
    <t>성홍우</t>
  </si>
  <si>
    <t>최종섭</t>
  </si>
  <si>
    <t>김영우</t>
  </si>
  <si>
    <t>정영순</t>
  </si>
  <si>
    <t>홍승한</t>
  </si>
  <si>
    <t>주점숙</t>
  </si>
  <si>
    <t>김현오</t>
  </si>
  <si>
    <t>박창홍</t>
  </si>
  <si>
    <t>박찬호</t>
  </si>
  <si>
    <t>문중모</t>
  </si>
  <si>
    <t>H1310110</t>
  </si>
  <si>
    <t>박승화</t>
  </si>
  <si>
    <t>윤다영</t>
  </si>
  <si>
    <t>손득춘</t>
  </si>
  <si>
    <t>정혜영</t>
  </si>
  <si>
    <t>장경옥</t>
  </si>
  <si>
    <t>박학주</t>
  </si>
  <si>
    <t>H1310118</t>
  </si>
  <si>
    <t>손승귀</t>
  </si>
  <si>
    <t>김복순B</t>
  </si>
  <si>
    <t>H1310121</t>
  </si>
  <si>
    <t>유세훈</t>
  </si>
  <si>
    <t>김정예</t>
  </si>
  <si>
    <t>김영임</t>
  </si>
  <si>
    <t>김유용</t>
  </si>
  <si>
    <t>권병덕</t>
  </si>
  <si>
    <t>유순분</t>
  </si>
  <si>
    <t>서정선</t>
  </si>
  <si>
    <t>이현숙</t>
  </si>
  <si>
    <t>이선예</t>
  </si>
  <si>
    <t>양대흥</t>
  </si>
  <si>
    <t>김영춘</t>
  </si>
  <si>
    <t>김정숙</t>
  </si>
  <si>
    <t>편정섭</t>
  </si>
  <si>
    <t>이래석</t>
  </si>
  <si>
    <t>이경애</t>
  </si>
  <si>
    <t>유순득</t>
  </si>
  <si>
    <t>명소연</t>
  </si>
  <si>
    <t>김순애</t>
  </si>
  <si>
    <t>황영규</t>
  </si>
  <si>
    <t>황우신</t>
  </si>
  <si>
    <t>김은숙</t>
  </si>
  <si>
    <t>김태환</t>
  </si>
  <si>
    <t>김태원</t>
  </si>
  <si>
    <t>김희남</t>
  </si>
  <si>
    <t>이양은</t>
  </si>
  <si>
    <t>박기순</t>
  </si>
  <si>
    <t>서성일</t>
  </si>
  <si>
    <t>최병욱</t>
  </si>
  <si>
    <t>오균이</t>
  </si>
  <si>
    <t>김재섭</t>
  </si>
  <si>
    <t>김혜영</t>
  </si>
  <si>
    <t>한성희</t>
  </si>
  <si>
    <t>이이열</t>
  </si>
  <si>
    <t>한민수</t>
  </si>
  <si>
    <t>김병오</t>
  </si>
  <si>
    <t>최종심</t>
  </si>
  <si>
    <t>김근호</t>
  </si>
  <si>
    <t>나둘임</t>
  </si>
  <si>
    <t>조경자</t>
  </si>
  <si>
    <t>이광석</t>
  </si>
  <si>
    <t>방정석</t>
  </si>
  <si>
    <t>이종석</t>
  </si>
  <si>
    <t>박영윤</t>
  </si>
  <si>
    <t>이상윤</t>
  </si>
  <si>
    <t>안효명</t>
  </si>
  <si>
    <t>한정민</t>
  </si>
  <si>
    <t>이순중</t>
  </si>
  <si>
    <t>정방임</t>
  </si>
  <si>
    <t>이종호</t>
  </si>
  <si>
    <t>김종택</t>
  </si>
  <si>
    <t>윤영진</t>
  </si>
  <si>
    <t>김진탁</t>
  </si>
  <si>
    <t>김태욱</t>
  </si>
  <si>
    <t>이경희</t>
  </si>
  <si>
    <t>진종선</t>
  </si>
  <si>
    <t>박계춘</t>
  </si>
  <si>
    <t>최용거</t>
  </si>
  <si>
    <t>이순선</t>
  </si>
  <si>
    <t>장윤집</t>
  </si>
  <si>
    <t>김정용</t>
  </si>
  <si>
    <t>고원주</t>
  </si>
  <si>
    <t>박미영</t>
  </si>
  <si>
    <t>임순금</t>
  </si>
  <si>
    <t>김무의</t>
  </si>
  <si>
    <t>강창순</t>
  </si>
  <si>
    <t>김명진</t>
  </si>
  <si>
    <t>정길수</t>
  </si>
  <si>
    <t>백정자</t>
  </si>
  <si>
    <t>김태희</t>
  </si>
  <si>
    <t>오경아</t>
  </si>
  <si>
    <t>최종분</t>
  </si>
  <si>
    <t>오순덕</t>
  </si>
  <si>
    <t>전경숙</t>
  </si>
  <si>
    <t>임채선</t>
  </si>
  <si>
    <t>송숙이</t>
  </si>
  <si>
    <t>김영태</t>
  </si>
  <si>
    <t>정점향</t>
  </si>
  <si>
    <t>안정국</t>
  </si>
  <si>
    <t>김진자</t>
  </si>
  <si>
    <t>이말석</t>
  </si>
  <si>
    <t>이철영</t>
  </si>
  <si>
    <t>차병보</t>
  </si>
  <si>
    <t>홍찬의</t>
  </si>
  <si>
    <t>이광희</t>
  </si>
  <si>
    <t>이연재</t>
  </si>
  <si>
    <t>정경호</t>
  </si>
  <si>
    <t>남남순</t>
  </si>
  <si>
    <t>김덕환</t>
  </si>
  <si>
    <t>송효선</t>
  </si>
  <si>
    <t>정춘식</t>
  </si>
  <si>
    <t>김행수</t>
  </si>
  <si>
    <t>서삼순</t>
  </si>
  <si>
    <t>김재숙</t>
  </si>
  <si>
    <t>조한규</t>
  </si>
  <si>
    <t>태성한</t>
  </si>
  <si>
    <t>황목연</t>
  </si>
  <si>
    <t>송유석</t>
  </si>
  <si>
    <t>함치양</t>
  </si>
  <si>
    <t>백인필</t>
  </si>
  <si>
    <t>김옥형</t>
  </si>
  <si>
    <t>최현수</t>
  </si>
  <si>
    <t>정영환</t>
  </si>
  <si>
    <t>구본수</t>
  </si>
  <si>
    <t>이건민</t>
  </si>
  <si>
    <t>이경우</t>
  </si>
  <si>
    <t>서정준</t>
  </si>
  <si>
    <t>김영현</t>
  </si>
  <si>
    <t>엄향은</t>
  </si>
  <si>
    <t>오병화</t>
  </si>
  <si>
    <t>김길주</t>
  </si>
  <si>
    <t>신욱</t>
  </si>
  <si>
    <t>고현희</t>
  </si>
  <si>
    <t>권영준</t>
  </si>
  <si>
    <t>신대호</t>
  </si>
  <si>
    <t>최정수</t>
  </si>
  <si>
    <t>차영옥</t>
  </si>
  <si>
    <t>이문재</t>
  </si>
  <si>
    <t>최환봉</t>
  </si>
  <si>
    <t>정영은</t>
  </si>
  <si>
    <t>양미현</t>
  </si>
  <si>
    <t>윤주지</t>
  </si>
  <si>
    <t>최광호</t>
  </si>
  <si>
    <t>정환경</t>
  </si>
  <si>
    <t>황현진</t>
  </si>
  <si>
    <t>김명희</t>
  </si>
  <si>
    <t>유요한</t>
  </si>
  <si>
    <t>최대근</t>
  </si>
  <si>
    <t>소종순</t>
  </si>
  <si>
    <t>최효순</t>
  </si>
  <si>
    <t>신명경</t>
  </si>
  <si>
    <t>김임순</t>
  </si>
  <si>
    <t>조남일</t>
  </si>
  <si>
    <t>조평훈</t>
  </si>
  <si>
    <t>김병수</t>
  </si>
  <si>
    <t>연구중단요청 2022.08.10</t>
    <phoneticPr fontId="41" type="noConversion"/>
  </si>
  <si>
    <t>Mucoepidermoid Carcinoma Of Salivary Gland</t>
  </si>
  <si>
    <t>20220809(saliva*1)</t>
    <phoneticPr fontId="41" type="noConversion"/>
  </si>
  <si>
    <t>20220809(R,L/ P1,P2-오른쪽천장/ C-왼쪽)</t>
    <phoneticPr fontId="41" type="noConversion"/>
  </si>
  <si>
    <t>censored/drop
(연구중단)</t>
    <phoneticPr fontId="41" type="noConversion"/>
  </si>
  <si>
    <t>H1310023</t>
    <phoneticPr fontId="41" type="noConversion"/>
  </si>
  <si>
    <t xml:space="preserve">4. H1310023 외국인 제외 </t>
    <phoneticPr fontId="41" type="noConversion"/>
  </si>
  <si>
    <t>혈액오더 있음</t>
    <phoneticPr fontId="41" type="noConversion"/>
  </si>
  <si>
    <t>추출</t>
    <phoneticPr fontId="41" type="noConversion"/>
  </si>
  <si>
    <t>NO</t>
  </si>
  <si>
    <t>patno</t>
  </si>
  <si>
    <t>HEIGHT</t>
  </si>
  <si>
    <t>WEIGHT</t>
  </si>
  <si>
    <t>BMI</t>
  </si>
  <si>
    <t>OPdate</t>
  </si>
  <si>
    <t>diagnosisdate</t>
  </si>
  <si>
    <t>CTxdate</t>
  </si>
  <si>
    <t>RTxdate</t>
  </si>
  <si>
    <t>pathoStage</t>
  </si>
  <si>
    <t>Nstagedetail</t>
  </si>
  <si>
    <t>Nstagenode</t>
  </si>
  <si>
    <t>Tumordepthmm</t>
  </si>
  <si>
    <t>resectionmargin</t>
  </si>
  <si>
    <t>boneinvasion</t>
  </si>
  <si>
    <t>angioymphaticinvasion</t>
  </si>
  <si>
    <t>perineuralinvasion</t>
  </si>
  <si>
    <t>smokingeaday</t>
  </si>
  <si>
    <t xml:space="preserve">smokingperiod </t>
  </si>
  <si>
    <t>drinkingbottleevent</t>
  </si>
  <si>
    <t>drinkingeventmonth</t>
  </si>
  <si>
    <t xml:space="preserve">drinkingperiod </t>
  </si>
  <si>
    <t>delayed2ndprimary</t>
  </si>
  <si>
    <t>concurrent2ndprimary</t>
  </si>
  <si>
    <t>recurrencedate</t>
  </si>
  <si>
    <t>deathdate</t>
  </si>
  <si>
    <t>sitesite</t>
    <phoneticPr fontId="74" type="noConversion"/>
  </si>
  <si>
    <t>shape</t>
    <phoneticPr fontId="74" type="noConversion"/>
  </si>
  <si>
    <t>shapename</t>
    <phoneticPr fontId="74" type="noConversion"/>
  </si>
  <si>
    <t>etctherapy</t>
    <phoneticPr fontId="74" type="noConversion"/>
  </si>
  <si>
    <t>ECS</t>
    <phoneticPr fontId="74" type="noConversion"/>
  </si>
  <si>
    <t>married</t>
    <phoneticPr fontId="74" type="noConversion"/>
  </si>
  <si>
    <t>children</t>
    <phoneticPr fontId="74" type="noConversion"/>
  </si>
  <si>
    <t>etc</t>
    <phoneticPr fontId="74" type="noConversion"/>
  </si>
  <si>
    <t>classification</t>
    <phoneticPr fontId="74" type="noConversion"/>
  </si>
  <si>
    <t>NCCno</t>
    <phoneticPr fontId="74" type="noConversion"/>
  </si>
  <si>
    <t>Job</t>
    <phoneticPr fontId="74" type="noConversion"/>
  </si>
  <si>
    <t>Doctor</t>
    <phoneticPr fontId="74" type="noConversion"/>
  </si>
  <si>
    <t>KCD</t>
    <phoneticPr fontId="74" type="noConversion"/>
  </si>
  <si>
    <t>diagnosis</t>
    <phoneticPr fontId="74" type="noConversion"/>
  </si>
  <si>
    <t>site</t>
    <phoneticPr fontId="74" type="noConversion"/>
  </si>
  <si>
    <t>firtdianosisdate</t>
    <phoneticPr fontId="74" type="noConversion"/>
  </si>
  <si>
    <t>G6</t>
    <phoneticPr fontId="74" type="noConversion"/>
  </si>
  <si>
    <t>livetogether</t>
    <phoneticPr fontId="74" type="noConversion"/>
  </si>
  <si>
    <t>father</t>
    <phoneticPr fontId="74" type="noConversion"/>
  </si>
  <si>
    <t>mother</t>
    <phoneticPr fontId="74" type="noConversion"/>
  </si>
  <si>
    <t>brothersister</t>
    <phoneticPr fontId="74" type="noConversion"/>
  </si>
  <si>
    <t>recurrence</t>
    <phoneticPr fontId="74" type="noConversion"/>
  </si>
  <si>
    <t>etcdisease</t>
    <phoneticPr fontId="7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</si>
  <si>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</si>
  <si>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0231124(r,l(병변)안함)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</si>
  <si>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</si>
  <si>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0231124(R,L(병변)없음)</t>
    </r>
    <phoneticPr fontId="41" type="noConversion"/>
  </si>
  <si>
    <t>순번</t>
    <phoneticPr fontId="74" type="noConversion"/>
  </si>
  <si>
    <t>생년월일</t>
    <phoneticPr fontId="74" type="noConversion"/>
  </si>
  <si>
    <t>혈액형</t>
    <phoneticPr fontId="74" type="noConversion"/>
  </si>
  <si>
    <t>진료의</t>
    <phoneticPr fontId="74" type="noConversion"/>
  </si>
  <si>
    <t>주치의명</t>
    <phoneticPr fontId="74" type="noConversion"/>
  </si>
  <si>
    <t>기타 치료 여부</t>
    <phoneticPr fontId="41" type="noConversion"/>
  </si>
  <si>
    <r>
      <t>Nx = unknown
N0 = 림프절 전이 없음
N1
N2 = N2</t>
    </r>
    <r>
      <rPr>
        <sz val="10"/>
        <color rgb="FFFF0000"/>
        <rFont val="맑은 고딕"/>
        <family val="3"/>
        <charset val="129"/>
        <scheme val="minor"/>
      </rPr>
      <t>a</t>
    </r>
    <r>
      <rPr>
        <sz val="10"/>
        <color theme="1"/>
        <rFont val="맑은 고딕"/>
        <family val="3"/>
        <charset val="129"/>
        <scheme val="minor"/>
      </rPr>
      <t>,N2</t>
    </r>
    <r>
      <rPr>
        <sz val="10"/>
        <color rgb="FFFF0000"/>
        <rFont val="맑은 고딕"/>
        <family val="3"/>
        <charset val="129"/>
        <scheme val="minor"/>
      </rPr>
      <t>b</t>
    </r>
    <r>
      <rPr>
        <sz val="10"/>
        <color theme="1"/>
        <rFont val="맑은 고딕"/>
        <family val="3"/>
        <charset val="129"/>
        <scheme val="minor"/>
      </rPr>
      <t xml:space="preserve">
N3 = N3</t>
    </r>
    <r>
      <rPr>
        <sz val="10"/>
        <color rgb="FFFF0000"/>
        <rFont val="맑은 고딕"/>
        <family val="3"/>
        <charset val="129"/>
        <scheme val="minor"/>
      </rPr>
      <t>a</t>
    </r>
    <r>
      <rPr>
        <sz val="10"/>
        <color theme="1"/>
        <rFont val="맑은 고딕"/>
        <family val="3"/>
        <charset val="129"/>
        <scheme val="minor"/>
      </rPr>
      <t>,N3</t>
    </r>
    <r>
      <rPr>
        <sz val="10"/>
        <color rgb="FFFF0000"/>
        <rFont val="맑은 고딕"/>
        <family val="3"/>
        <charset val="129"/>
        <scheme val="minor"/>
      </rPr>
      <t>b</t>
    </r>
    <phoneticPr fontId="41" type="noConversion"/>
  </si>
  <si>
    <t>married</t>
    <phoneticPr fontId="74" type="noConversion"/>
  </si>
  <si>
    <t>classification</t>
    <phoneticPr fontId="74" type="noConversion"/>
  </si>
  <si>
    <t>임상정보sheet_1열</t>
    <phoneticPr fontId="74" type="noConversion"/>
  </si>
  <si>
    <t>임상정보sheet_2열</t>
    <phoneticPr fontId="74" type="noConversion"/>
  </si>
  <si>
    <t>SAS코드명</t>
    <phoneticPr fontId="74" type="noConversion"/>
  </si>
  <si>
    <t>설명</t>
    <phoneticPr fontId="74" type="noConversion"/>
  </si>
  <si>
    <t>연구번호</t>
    <phoneticPr fontId="74" type="noConversion"/>
  </si>
  <si>
    <t>NCCno</t>
    <phoneticPr fontId="74" type="noConversion"/>
  </si>
  <si>
    <t>병원번호</t>
    <phoneticPr fontId="74" type="noConversion"/>
  </si>
  <si>
    <t>이름</t>
    <phoneticPr fontId="74" type="noConversion"/>
  </si>
  <si>
    <t>성별</t>
    <phoneticPr fontId="74" type="noConversion"/>
  </si>
  <si>
    <t>나이</t>
    <phoneticPr fontId="74" type="noConversion"/>
  </si>
  <si>
    <t>키</t>
    <phoneticPr fontId="74" type="noConversion"/>
  </si>
  <si>
    <t>몸무게</t>
    <phoneticPr fontId="74" type="noConversion"/>
  </si>
  <si>
    <t>체질량 지수</t>
    <phoneticPr fontId="74" type="noConversion"/>
  </si>
  <si>
    <t>교육과정</t>
    <phoneticPr fontId="74" type="noConversion"/>
  </si>
  <si>
    <t>종교</t>
    <phoneticPr fontId="74" type="noConversion"/>
  </si>
  <si>
    <t>직업</t>
    <phoneticPr fontId="74" type="noConversion"/>
  </si>
  <si>
    <t>KCD</t>
    <phoneticPr fontId="74" type="noConversion"/>
  </si>
  <si>
    <t>KCD</t>
    <phoneticPr fontId="41" type="noConversion"/>
  </si>
  <si>
    <t>질병코드</t>
    <phoneticPr fontId="74" type="noConversion"/>
  </si>
  <si>
    <t>수술일자</t>
    <phoneticPr fontId="74" type="noConversion"/>
  </si>
  <si>
    <t>diagnosis</t>
    <phoneticPr fontId="74" type="noConversion"/>
  </si>
  <si>
    <t>진단명(풀네임)</t>
    <phoneticPr fontId="74" type="noConversion"/>
  </si>
  <si>
    <t>진단일</t>
    <phoneticPr fontId="74" type="noConversion"/>
  </si>
  <si>
    <t>firtdianosisdate</t>
    <phoneticPr fontId="74" type="noConversion"/>
  </si>
  <si>
    <t>암발생초진일</t>
    <phoneticPr fontId="74" type="noConversion"/>
  </si>
  <si>
    <t>site</t>
    <phoneticPr fontId="74" type="noConversion"/>
  </si>
  <si>
    <t>부위</t>
    <phoneticPr fontId="74" type="noConversion"/>
  </si>
  <si>
    <t>암발병위치(코드)</t>
    <phoneticPr fontId="74" type="noConversion"/>
  </si>
  <si>
    <t>sitesite</t>
    <phoneticPr fontId="74" type="noConversion"/>
  </si>
  <si>
    <t>암발병위치</t>
    <phoneticPr fontId="74" type="noConversion"/>
  </si>
  <si>
    <t>shape</t>
    <phoneticPr fontId="74" type="noConversion"/>
  </si>
  <si>
    <t>형태</t>
    <phoneticPr fontId="41" type="noConversion"/>
  </si>
  <si>
    <t>암의형태(코드)</t>
    <phoneticPr fontId="74" type="noConversion"/>
  </si>
  <si>
    <t>암의형태</t>
    <phoneticPr fontId="74" type="noConversion"/>
  </si>
  <si>
    <t>shapename</t>
    <phoneticPr fontId="74" type="noConversion"/>
  </si>
  <si>
    <t>암의형태(풀네임)</t>
    <phoneticPr fontId="74" type="noConversion"/>
  </si>
  <si>
    <t>CT날짜</t>
    <phoneticPr fontId="74" type="noConversion"/>
  </si>
  <si>
    <t>치료종류</t>
    <phoneticPr fontId="74" type="noConversion"/>
  </si>
  <si>
    <t>RTx date</t>
    <phoneticPr fontId="41" type="noConversion"/>
  </si>
  <si>
    <t>방사선날짜</t>
    <phoneticPr fontId="74" type="noConversion"/>
  </si>
  <si>
    <t>방사선시행여부</t>
    <phoneticPr fontId="74" type="noConversion"/>
  </si>
  <si>
    <t>etctherapy</t>
    <phoneticPr fontId="74" type="noConversion"/>
  </si>
  <si>
    <t>기타치료여부</t>
    <phoneticPr fontId="74" type="noConversion"/>
  </si>
  <si>
    <t>병리검사결과(단계)</t>
    <phoneticPr fontId="41" type="noConversion"/>
  </si>
  <si>
    <t>1.stage1=T1N0,T1Nx    
2.stage2=T2N0      
3.stage3=T3N0,T3N1
4.stage4=T4N0,T4N1,T4N2,T2N2,T1N2</t>
    <phoneticPr fontId="41" type="noConversion"/>
  </si>
  <si>
    <t>differentiation</t>
    <phoneticPr fontId="13" type="noConversion"/>
  </si>
  <si>
    <t>1. wd
(Well undifferentiated),
2.md
(moderately undifferentiated)
3.pd
(pooly undifferentiated)
4. undifferentiated
9. unknown</t>
    <phoneticPr fontId="74" type="noConversion"/>
  </si>
  <si>
    <t>동거형태(배우자)</t>
    <phoneticPr fontId="41" type="noConversion"/>
  </si>
  <si>
    <t>하루기준몇값(개피)</t>
    <phoneticPr fontId="74" type="noConversion"/>
  </si>
  <si>
    <t>음주여부</t>
    <phoneticPr fontId="74" type="noConversion"/>
  </si>
  <si>
    <t>양(병/1회기준)</t>
    <phoneticPr fontId="74" type="noConversion"/>
  </si>
  <si>
    <t>가족병력유무_모</t>
    <phoneticPr fontId="41" type="noConversion"/>
  </si>
  <si>
    <t>가족병력유무_형제/자매</t>
    <phoneticPr fontId="41" type="noConversion"/>
  </si>
  <si>
    <t>recurrence</t>
    <phoneticPr fontId="74" type="noConversion"/>
  </si>
  <si>
    <t>etc</t>
    <phoneticPr fontId="74" type="noConversion"/>
  </si>
  <si>
    <t>etcdisease</t>
    <phoneticPr fontId="7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</si>
  <si>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</si>
  <si>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0231124(r,l)</t>
    </r>
    <phoneticPr fontId="41" type="noConversion"/>
  </si>
  <si>
    <t>Y</t>
    <phoneticPr fontId="41" type="noConversion"/>
  </si>
  <si>
    <t>20190430~20190613</t>
    <phoneticPr fontId="41" type="noConversion"/>
  </si>
  <si>
    <t>20190527~20190710</t>
    <phoneticPr fontId="41" type="noConversion"/>
  </si>
  <si>
    <t>20190621~20200521</t>
    <phoneticPr fontId="41" type="noConversion"/>
  </si>
  <si>
    <t>2020-03-05 ~ 2020-04-21  DPF Induction 1 LINE/DPF Palliative 1 LINE</t>
    <phoneticPr fontId="41" type="noConversion"/>
  </si>
  <si>
    <t>-</t>
    <phoneticPr fontId="41" type="noConversion"/>
  </si>
  <si>
    <t>구강암 환자 아님</t>
    <phoneticPr fontId="41" type="noConversion"/>
  </si>
  <si>
    <t>17088 경기도 기흥구 사은로 274-22(지곡동, 자봉마을 써니밸리) 112-1001</t>
    <phoneticPr fontId="41" type="noConversion"/>
  </si>
  <si>
    <t>오가노이드 동의서 받기시작</t>
    <phoneticPr fontId="41" type="noConversion"/>
  </si>
  <si>
    <t>34088 대전광역시 유성구 지족로 92(지족동, 영무예다음 에코타운) 109-402</t>
    <phoneticPr fontId="41" type="noConversion"/>
  </si>
  <si>
    <t>암 환자 아님</t>
    <phoneticPr fontId="41" type="noConversion"/>
  </si>
  <si>
    <t>57161 전라남도 함평군 학교면 정자동길 54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</si>
  <si>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</si>
  <si>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0231124(R,L(병변)없음)</t>
    </r>
    <phoneticPr fontId="41" type="noConversion"/>
  </si>
  <si>
    <t>누락</t>
    <phoneticPr fontId="41" type="noConversion"/>
  </si>
  <si>
    <t>H1310061</t>
    <phoneticPr fontId="41" type="noConversion"/>
  </si>
  <si>
    <t>초록색으로 표시된 부분은 최성원t 께서 제외요청한 환자</t>
    <phoneticPr fontId="41" type="noConversion"/>
  </si>
  <si>
    <t>혈액(blood)</t>
    <phoneticPr fontId="41" type="noConversion"/>
  </si>
  <si>
    <t>비고/ 초록색 구분된
 표시는 최성원T 
제외요청자들</t>
    <phoneticPr fontId="41" type="noConversion"/>
  </si>
  <si>
    <t>regional</t>
  </si>
  <si>
    <t>regional/distant</t>
  </si>
  <si>
    <t>재발형태</t>
    <phoneticPr fontId="41" type="noConversion"/>
  </si>
  <si>
    <t>locoregio-l</t>
  </si>
  <si>
    <t>locoregionalegiona/-</t>
  </si>
  <si>
    <t>locoregionalegiona/-/distant</t>
  </si>
  <si>
    <t>Lt- margi-l mandibulectomy 시행(2019-09-05)</t>
  </si>
  <si>
    <t>regio-l</t>
  </si>
  <si>
    <t>2023.11.27일 기준  연구대상자 총 286명 (재발 61명 / 사망 38명)</t>
    <phoneticPr fontId="41" type="noConversion"/>
  </si>
  <si>
    <t>제외대상자25명
sheet8번째</t>
    <phoneticPr fontId="41" type="noConversion"/>
  </si>
  <si>
    <t>5. 최성원T 보내주신 제외명단자(초록색) 27명_마이크로바이옴 임상 및 생존율분석에 사용예정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</si>
  <si>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</si>
  <si>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0231128(r,l)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</si>
</sst>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General&quot;세&quot;"/>
    <numFmt numFmtId="177" formatCode="0_);[Red]\(0\)"/>
    <numFmt numFmtId="178" formatCode="0.0_ "/>
  </numFmts>
  <fonts count="9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체"/>
      <family val="3"/>
      <charset val="129"/>
    </font>
    <font>
      <sz val="11"/>
      <color indexed="22"/>
      <name val="맑은 고딕"/>
      <family val="3"/>
      <charset val="129"/>
    </font>
    <font>
      <sz val="10"/>
      <name val="Arial"/>
      <family val="2"/>
    </font>
    <font>
      <sz val="9"/>
      <name val="MS UI Gothic"/>
      <family val="2"/>
    </font>
    <font>
      <sz val="9"/>
      <name val="MS UI Gothic"/>
      <family val="2"/>
      <charset val="128"/>
    </font>
    <font>
      <sz val="8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8"/>
      <color theme="3"/>
      <name val="맑은 고딕"/>
      <family val="2"/>
      <charset val="129"/>
      <scheme val="major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b/>
      <sz val="10"/>
      <color rgb="FF000000"/>
      <name val="맑은 고딕"/>
      <family val="3"/>
      <charset val="129"/>
      <scheme val="major"/>
    </font>
    <font>
      <b/>
      <sz val="9"/>
      <color indexed="8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333333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2"/>
      <color indexed="81"/>
      <name val="돋움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sz val="12"/>
      <color rgb="FF333333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2981">
    <xf numFmtId="0" fontId="0" fillId="0" borderId="0">
      <alignment vertical="center"/>
    </xf>
    <xf numFmtId="0" fontId="12" fillId="0" borderId="0">
      <alignment vertical="center"/>
    </xf>
    <xf numFmtId="0" fontId="12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2" fillId="21" borderId="2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3" applyNumberFormat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7" borderId="1" applyNumberForma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20" borderId="9" applyNumberFormat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37" fillId="0" borderId="0"/>
    <xf numFmtId="0" fontId="37" fillId="0" borderId="0"/>
    <xf numFmtId="0" fontId="36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4" fillId="0" borderId="0"/>
    <xf numFmtId="0" fontId="12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/>
    <xf numFmtId="0" fontId="38" fillId="0" borderId="0"/>
    <xf numFmtId="0" fontId="18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1" fillId="0" borderId="0">
      <alignment vertical="center"/>
    </xf>
    <xf numFmtId="0" fontId="36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8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36" fillId="0" borderId="0"/>
    <xf numFmtId="0" fontId="36" fillId="0" borderId="0"/>
    <xf numFmtId="0" fontId="11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3" fillId="0" borderId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2" fillId="0" borderId="0">
      <alignment vertical="center"/>
    </xf>
    <xf numFmtId="0" fontId="3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36" fillId="0" borderId="0"/>
    <xf numFmtId="0" fontId="36" fillId="0" borderId="0"/>
    <xf numFmtId="0" fontId="4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/>
    <xf numFmtId="0" fontId="11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>
      <alignment vertical="center"/>
    </xf>
    <xf numFmtId="0" fontId="38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36" fillId="0" borderId="0"/>
    <xf numFmtId="0" fontId="38" fillId="0" borderId="0"/>
    <xf numFmtId="0" fontId="3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10" applyNumberFormat="0" applyFill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13" applyNumberFormat="0" applyAlignment="0" applyProtection="0">
      <alignment vertical="center"/>
    </xf>
    <xf numFmtId="0" fontId="51" fillId="31" borderId="14" applyNumberFormat="0" applyAlignment="0" applyProtection="0">
      <alignment vertical="center"/>
    </xf>
    <xf numFmtId="0" fontId="52" fillId="31" borderId="13" applyNumberFormat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4" fillId="32" borderId="16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8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58" fillId="49" borderId="0" applyNumberFormat="0" applyBorder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58" fillId="53" borderId="0" applyNumberFormat="0" applyBorder="0" applyAlignment="0" applyProtection="0">
      <alignment vertical="center"/>
    </xf>
    <xf numFmtId="0" fontId="58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58" fillId="5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3" borderId="17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/>
    <xf numFmtId="0" fontId="7" fillId="0" borderId="0">
      <alignment vertical="center"/>
    </xf>
    <xf numFmtId="0" fontId="44" fillId="0" borderId="10" applyNumberFormat="0" applyFill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13" applyNumberFormat="0" applyAlignment="0" applyProtection="0">
      <alignment vertical="center"/>
    </xf>
    <xf numFmtId="0" fontId="51" fillId="31" borderId="14" applyNumberFormat="0" applyAlignment="0" applyProtection="0">
      <alignment vertical="center"/>
    </xf>
    <xf numFmtId="0" fontId="52" fillId="31" borderId="13" applyNumberFormat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4" fillId="32" borderId="16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7" fillId="33" borderId="17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8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58" fillId="49" borderId="0" applyNumberFormat="0" applyBorder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58" fillId="53" borderId="0" applyNumberFormat="0" applyBorder="0" applyAlignment="0" applyProtection="0">
      <alignment vertical="center"/>
    </xf>
    <xf numFmtId="0" fontId="58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58" fillId="57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62" fillId="0" borderId="0"/>
    <xf numFmtId="0" fontId="12" fillId="0" borderId="0">
      <alignment vertical="center"/>
    </xf>
    <xf numFmtId="0" fontId="6" fillId="0" borderId="0">
      <alignment vertical="center"/>
    </xf>
    <xf numFmtId="0" fontId="6" fillId="33" borderId="17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17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2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17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17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17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83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17" fillId="0" borderId="0" xfId="1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3" fillId="0" borderId="0" xfId="0" applyNumberFormat="1" applyFont="1" applyFill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68" fillId="24" borderId="0" xfId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  <xf numFmtId="3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68" fillId="24" borderId="0" xfId="1" applyNumberFormat="1" applyFont="1" applyFill="1" applyAlignment="1">
      <alignment horizontal="center" vertical="center" wrapText="1"/>
    </xf>
    <xf numFmtId="0" fontId="18" fillId="24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3" fillId="0" borderId="0" xfId="1" applyFont="1" applyFill="1" applyAlignment="1">
      <alignment horizontal="center" vertical="center"/>
    </xf>
    <xf numFmtId="0" fontId="18" fillId="0" borderId="0" xfId="1" applyFont="1" applyFill="1" applyAlignment="1">
      <alignment horizontal="center" vertical="center"/>
    </xf>
    <xf numFmtId="0" fontId="66" fillId="0" borderId="0" xfId="0" applyFon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16" fillId="24" borderId="0" xfId="1" applyFont="1" applyFill="1" applyAlignment="1">
      <alignment horizontal="center" vertical="center" wrapText="1"/>
    </xf>
    <xf numFmtId="0" fontId="15" fillId="24" borderId="0" xfId="0" applyFont="1" applyFill="1" applyAlignment="1">
      <alignment horizontal="center" vertical="center" wrapText="1"/>
    </xf>
    <xf numFmtId="0" fontId="64" fillId="25" borderId="0" xfId="0" applyFont="1" applyFill="1" applyBorder="1" applyAlignment="1">
      <alignment horizontal="center" vertical="center"/>
    </xf>
    <xf numFmtId="0" fontId="64" fillId="62" borderId="0" xfId="0" applyFont="1" applyFill="1" applyBorder="1" applyAlignment="1">
      <alignment horizontal="center" vertical="center"/>
    </xf>
    <xf numFmtId="0" fontId="64" fillId="59" borderId="0" xfId="0" applyFont="1" applyFill="1" applyBorder="1" applyAlignment="1">
      <alignment horizontal="center" vertical="center"/>
    </xf>
    <xf numFmtId="14" fontId="63" fillId="0" borderId="0" xfId="0" applyNumberFormat="1" applyFont="1" applyFill="1" applyBorder="1" applyAlignment="1">
      <alignment horizontal="center" vertical="center"/>
    </xf>
    <xf numFmtId="0" fontId="63" fillId="0" borderId="0" xfId="0" applyNumberFormat="1" applyFont="1" applyFill="1" applyBorder="1" applyAlignment="1">
      <alignment horizontal="center" vertical="center"/>
    </xf>
    <xf numFmtId="176" fontId="63" fillId="0" borderId="0" xfId="0" applyNumberFormat="1" applyFont="1" applyFill="1" applyBorder="1" applyAlignment="1">
      <alignment horizontal="center" vertical="center"/>
    </xf>
    <xf numFmtId="0" fontId="63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72" fillId="24" borderId="0" xfId="2" applyFont="1" applyFill="1" applyBorder="1" applyAlignment="1">
      <alignment horizontal="center" vertical="center" wrapText="1" shrinkToFit="1"/>
    </xf>
    <xf numFmtId="0" fontId="64" fillId="60" borderId="0" xfId="0" applyNumberFormat="1" applyFont="1" applyFill="1" applyBorder="1" applyAlignment="1">
      <alignment horizontal="center" vertical="center"/>
    </xf>
    <xf numFmtId="0" fontId="16" fillId="24" borderId="0" xfId="1" applyNumberFormat="1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horizontal="left" vertical="center"/>
    </xf>
    <xf numFmtId="0" fontId="64" fillId="64" borderId="0" xfId="0" applyFont="1" applyFill="1" applyBorder="1" applyAlignment="1">
      <alignment horizontal="center" vertical="center"/>
    </xf>
    <xf numFmtId="0" fontId="64" fillId="63" borderId="0" xfId="0" applyFont="1" applyFill="1" applyBorder="1" applyAlignment="1">
      <alignment horizontal="center" vertical="center"/>
    </xf>
    <xf numFmtId="0" fontId="64" fillId="60" borderId="0" xfId="0" applyFont="1" applyFill="1" applyBorder="1" applyAlignment="1">
      <alignment horizontal="center" vertical="center"/>
    </xf>
    <xf numFmtId="0" fontId="64" fillId="65" borderId="0" xfId="0" applyNumberFormat="1" applyFont="1" applyFill="1" applyBorder="1" applyAlignment="1">
      <alignment horizontal="center" vertical="center"/>
    </xf>
    <xf numFmtId="0" fontId="64" fillId="58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4" fillId="66" borderId="0" xfId="0" applyFont="1" applyFill="1" applyBorder="1" applyAlignment="1">
      <alignment horizontal="center" vertical="center"/>
    </xf>
    <xf numFmtId="0" fontId="68" fillId="63" borderId="0" xfId="1" applyNumberFormat="1" applyFont="1" applyFill="1" applyAlignment="1">
      <alignment horizontal="center" vertical="center"/>
    </xf>
    <xf numFmtId="0" fontId="16" fillId="24" borderId="0" xfId="1" applyFont="1" applyFill="1" applyAlignment="1">
      <alignment horizontal="center" vertical="center" wrapText="1"/>
    </xf>
    <xf numFmtId="0" fontId="63" fillId="0" borderId="0" xfId="1" applyFont="1" applyFill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4" fillId="0" borderId="20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vertical="center"/>
    </xf>
    <xf numFmtId="0" fontId="63" fillId="0" borderId="20" xfId="0" applyFont="1" applyFill="1" applyBorder="1" applyAlignment="1">
      <alignment vertical="center"/>
    </xf>
    <xf numFmtId="0" fontId="63" fillId="0" borderId="20" xfId="0" applyNumberFormat="1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83" fillId="0" borderId="0" xfId="32980">
      <alignment vertical="center"/>
    </xf>
    <xf numFmtId="0" fontId="83" fillId="0" borderId="20" xfId="32980" applyBorder="1" applyAlignment="1">
      <alignment horizontal="center" vertical="center"/>
    </xf>
    <xf numFmtId="0" fontId="63" fillId="0" borderId="20" xfId="32980" applyFont="1" applyBorder="1" applyAlignment="1">
      <alignment horizontal="left" vertical="center"/>
    </xf>
    <xf numFmtId="0" fontId="84" fillId="0" borderId="20" xfId="32980" applyFont="1" applyBorder="1" applyAlignment="1">
      <alignment horizontal="left" vertical="center"/>
    </xf>
    <xf numFmtId="0" fontId="63" fillId="0" borderId="20" xfId="0" applyFont="1" applyBorder="1" applyAlignment="1">
      <alignment horizontal="left" vertical="center"/>
    </xf>
    <xf numFmtId="0" fontId="64" fillId="66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7" fontId="15" fillId="0" borderId="0" xfId="0" applyNumberFormat="1" applyFont="1" applyFill="1" applyAlignment="1">
      <alignment horizontal="center" vertical="center"/>
    </xf>
    <xf numFmtId="0" fontId="68" fillId="63" borderId="23" xfId="1" applyNumberFormat="1" applyFont="1" applyFill="1" applyBorder="1" applyAlignment="1">
      <alignment horizontal="center" vertical="center"/>
    </xf>
    <xf numFmtId="0" fontId="18" fillId="0" borderId="23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3" fontId="18" fillId="0" borderId="23" xfId="0" applyNumberFormat="1" applyFont="1" applyFill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0" fontId="16" fillId="24" borderId="0" xfId="1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177" fontId="18" fillId="0" borderId="0" xfId="0" applyNumberFormat="1" applyFont="1" applyFill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center" vertical="center"/>
    </xf>
    <xf numFmtId="0" fontId="68" fillId="63" borderId="0" xfId="1" applyNumberFormat="1" applyFont="1" applyFill="1" applyBorder="1" applyAlignment="1">
      <alignment horizontal="center" vertical="center"/>
    </xf>
    <xf numFmtId="0" fontId="68" fillId="63" borderId="24" xfId="1" applyNumberFormat="1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4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4" fillId="63" borderId="23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6" fillId="24" borderId="0" xfId="1" applyFont="1" applyFill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76" fillId="0" borderId="0" xfId="0" applyFont="1" applyFill="1" applyAlignment="1">
      <alignment horizontal="center" vertical="center"/>
    </xf>
    <xf numFmtId="0" fontId="65" fillId="0" borderId="0" xfId="0" applyFont="1" applyFill="1">
      <alignment vertical="center"/>
    </xf>
    <xf numFmtId="0" fontId="76" fillId="0" borderId="0" xfId="0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78" fontId="63" fillId="0" borderId="0" xfId="0" applyNumberFormat="1" applyFont="1" applyFill="1" applyBorder="1" applyAlignment="1">
      <alignment horizontal="center" vertical="center"/>
    </xf>
    <xf numFmtId="0" fontId="68" fillId="24" borderId="0" xfId="1" applyNumberFormat="1" applyFont="1" applyFill="1" applyAlignment="1">
      <alignment horizontal="center" vertical="center"/>
    </xf>
    <xf numFmtId="0" fontId="16" fillId="24" borderId="0" xfId="1" applyFont="1" applyFill="1" applyAlignment="1">
      <alignment horizontal="center" vertical="center" wrapText="1"/>
    </xf>
    <xf numFmtId="0" fontId="68" fillId="24" borderId="0" xfId="1" applyFont="1" applyFill="1" applyAlignment="1">
      <alignment horizontal="center" vertical="center"/>
    </xf>
    <xf numFmtId="0" fontId="68" fillId="24" borderId="0" xfId="1" applyNumberFormat="1" applyFont="1" applyFill="1" applyBorder="1" applyAlignment="1">
      <alignment horizontal="center" vertical="center"/>
    </xf>
    <xf numFmtId="0" fontId="75" fillId="0" borderId="0" xfId="0" applyFont="1" applyFill="1">
      <alignment vertical="center"/>
    </xf>
    <xf numFmtId="0" fontId="64" fillId="24" borderId="0" xfId="0" applyFont="1" applyFill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68" fillId="24" borderId="0" xfId="1" applyNumberFormat="1" applyFont="1" applyFill="1" applyAlignment="1">
      <alignment horizontal="center" vertical="center"/>
    </xf>
    <xf numFmtId="0" fontId="68" fillId="24" borderId="0" xfId="1" applyNumberFormat="1" applyFont="1" applyFill="1" applyBorder="1" applyAlignment="1">
      <alignment horizontal="center" vertical="center"/>
    </xf>
    <xf numFmtId="0" fontId="68" fillId="24" borderId="24" xfId="1" applyNumberFormat="1" applyFont="1" applyFill="1" applyBorder="1" applyAlignment="1">
      <alignment horizontal="center" vertical="center"/>
    </xf>
    <xf numFmtId="0" fontId="68" fillId="24" borderId="23" xfId="1" applyNumberFormat="1" applyFont="1" applyFill="1" applyBorder="1" applyAlignment="1">
      <alignment horizontal="center" vertical="center"/>
    </xf>
    <xf numFmtId="0" fontId="18" fillId="24" borderId="23" xfId="0" applyFont="1" applyFill="1" applyBorder="1" applyAlignment="1">
      <alignment horizontal="center" vertical="center"/>
    </xf>
    <xf numFmtId="0" fontId="65" fillId="0" borderId="23" xfId="0" applyFont="1" applyFill="1" applyBorder="1" applyAlignment="1">
      <alignment horizontal="center" vertical="center"/>
    </xf>
    <xf numFmtId="0" fontId="16" fillId="24" borderId="0" xfId="1" applyFont="1" applyFill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63" fillId="0" borderId="0" xfId="25292" applyFont="1" applyFill="1" applyBorder="1" applyAlignment="1">
      <alignment horizontal="center" vertical="center"/>
    </xf>
    <xf numFmtId="0" fontId="63" fillId="0" borderId="0" xfId="25292" applyNumberFormat="1" applyFont="1" applyFill="1" applyBorder="1" applyAlignment="1">
      <alignment horizontal="center" vertical="center"/>
    </xf>
    <xf numFmtId="178" fontId="63" fillId="0" borderId="0" xfId="25292" applyNumberFormat="1" applyFont="1" applyFill="1" applyBorder="1" applyAlignment="1">
      <alignment horizontal="center" vertical="center"/>
    </xf>
    <xf numFmtId="0" fontId="63" fillId="0" borderId="0" xfId="25292" applyFont="1" applyFill="1" applyBorder="1" applyAlignment="1">
      <alignment horizontal="center" vertical="center" wrapText="1"/>
    </xf>
    <xf numFmtId="0" fontId="88" fillId="68" borderId="20" xfId="31502" applyFont="1" applyFill="1" applyBorder="1" applyAlignment="1">
      <alignment horizontal="center" vertical="center"/>
    </xf>
    <xf numFmtId="0" fontId="88" fillId="68" borderId="20" xfId="0" applyFont="1" applyFill="1" applyBorder="1" applyAlignment="1">
      <alignment horizontal="center" vertical="center"/>
    </xf>
    <xf numFmtId="0" fontId="17" fillId="0" borderId="20" xfId="25292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5" fillId="0" borderId="20" xfId="31502" applyFont="1" applyFill="1" applyBorder="1" applyAlignment="1">
      <alignment horizontal="center" vertical="center"/>
    </xf>
    <xf numFmtId="0" fontId="17" fillId="0" borderId="20" xfId="25292" applyNumberFormat="1" applyFont="1" applyFill="1" applyBorder="1" applyAlignment="1">
      <alignment horizontal="center" vertical="center"/>
    </xf>
    <xf numFmtId="178" fontId="17" fillId="0" borderId="20" xfId="25292" applyNumberFormat="1" applyFont="1" applyFill="1" applyBorder="1" applyAlignment="1">
      <alignment horizontal="center" vertical="center"/>
    </xf>
    <xf numFmtId="0" fontId="15" fillId="0" borderId="20" xfId="31502" applyFont="1" applyFill="1" applyBorder="1" applyAlignment="1">
      <alignment horizontal="center" vertical="center" wrapText="1"/>
    </xf>
    <xf numFmtId="0" fontId="17" fillId="0" borderId="20" xfId="1" applyNumberFormat="1" applyFont="1" applyFill="1" applyBorder="1" applyAlignment="1">
      <alignment horizontal="center" vertical="center"/>
    </xf>
    <xf numFmtId="0" fontId="15" fillId="0" borderId="20" xfId="0" applyNumberFormat="1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 wrapText="1"/>
    </xf>
    <xf numFmtId="0" fontId="17" fillId="0" borderId="20" xfId="25292" applyFont="1" applyFill="1" applyBorder="1" applyAlignment="1">
      <alignment horizontal="center" vertical="center" wrapText="1"/>
    </xf>
    <xf numFmtId="0" fontId="89" fillId="0" borderId="20" xfId="31502" applyFont="1" applyFill="1" applyBorder="1" applyAlignment="1">
      <alignment horizontal="center" vertical="center" wrapText="1"/>
    </xf>
    <xf numFmtId="0" fontId="89" fillId="0" borderId="20" xfId="31502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64" fillId="64" borderId="0" xfId="0" applyNumberFormat="1" applyFont="1" applyFill="1" applyBorder="1" applyAlignment="1">
      <alignment horizontal="center" vertical="center"/>
    </xf>
    <xf numFmtId="178" fontId="64" fillId="64" borderId="0" xfId="0" applyNumberFormat="1" applyFont="1" applyFill="1" applyBorder="1" applyAlignment="1">
      <alignment horizontal="center" vertical="center"/>
    </xf>
    <xf numFmtId="0" fontId="64" fillId="24" borderId="0" xfId="1" applyNumberFormat="1" applyFont="1" applyFill="1" applyAlignment="1">
      <alignment horizontal="center" vertical="center"/>
    </xf>
    <xf numFmtId="0" fontId="64" fillId="59" borderId="0" xfId="1" applyNumberFormat="1" applyFont="1" applyFill="1" applyAlignment="1">
      <alignment horizontal="center" vertical="center"/>
    </xf>
    <xf numFmtId="0" fontId="64" fillId="61" borderId="0" xfId="0" applyFont="1" applyFill="1" applyBorder="1" applyAlignment="1">
      <alignment horizontal="center" vertical="center"/>
    </xf>
    <xf numFmtId="0" fontId="64" fillId="68" borderId="0" xfId="1" applyNumberFormat="1" applyFont="1" applyFill="1" applyBorder="1" applyAlignment="1">
      <alignment horizontal="center" vertical="center"/>
    </xf>
    <xf numFmtId="0" fontId="64" fillId="68" borderId="0" xfId="0" applyNumberFormat="1" applyFont="1" applyFill="1" applyBorder="1" applyAlignment="1">
      <alignment horizontal="center" vertical="center"/>
    </xf>
    <xf numFmtId="0" fontId="64" fillId="69" borderId="0" xfId="0" applyFont="1" applyFill="1" applyBorder="1" applyAlignment="1">
      <alignment horizontal="center" vertical="center" wrapText="1"/>
    </xf>
    <xf numFmtId="0" fontId="64" fillId="26" borderId="0" xfId="0" applyFont="1" applyFill="1" applyBorder="1" applyAlignment="1">
      <alignment horizontal="center" vertical="center"/>
    </xf>
    <xf numFmtId="0" fontId="18" fillId="0" borderId="0" xfId="0" applyFont="1" applyFill="1">
      <alignment vertical="center"/>
    </xf>
    <xf numFmtId="14" fontId="18" fillId="0" borderId="0" xfId="0" applyNumberFormat="1" applyFont="1" applyFill="1" applyAlignment="1">
      <alignment horizontal="center" vertical="center"/>
    </xf>
    <xf numFmtId="177" fontId="18" fillId="0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/>
    </xf>
    <xf numFmtId="0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>
      <alignment vertical="center"/>
    </xf>
    <xf numFmtId="0" fontId="18" fillId="0" borderId="0" xfId="0" applyFont="1">
      <alignment vertical="center"/>
    </xf>
    <xf numFmtId="178" fontId="18" fillId="0" borderId="0" xfId="0" applyNumberFormat="1" applyFont="1">
      <alignment vertical="center"/>
    </xf>
    <xf numFmtId="0" fontId="15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15" fillId="0" borderId="0" xfId="1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8" fillId="70" borderId="0" xfId="0" applyFont="1" applyFill="1" applyAlignment="1">
      <alignment horizontal="center" vertical="center"/>
    </xf>
    <xf numFmtId="0" fontId="65" fillId="70" borderId="0" xfId="0" applyFont="1" applyFill="1" applyAlignment="1">
      <alignment horizontal="center" vertical="center"/>
    </xf>
    <xf numFmtId="0" fontId="18" fillId="70" borderId="0" xfId="0" applyFont="1" applyFill="1" applyBorder="1" applyAlignment="1">
      <alignment horizontal="center" vertical="center"/>
    </xf>
    <xf numFmtId="0" fontId="63" fillId="70" borderId="0" xfId="1" applyFont="1" applyFill="1" applyAlignment="1">
      <alignment horizontal="center" vertical="center"/>
    </xf>
    <xf numFmtId="0" fontId="18" fillId="70" borderId="0" xfId="0" applyFont="1" applyFill="1" applyAlignment="1">
      <alignment horizontal="left" vertical="center"/>
    </xf>
    <xf numFmtId="0" fontId="0" fillId="70" borderId="0" xfId="0" applyFont="1" applyFill="1" applyBorder="1" applyAlignment="1">
      <alignment horizontal="center" vertical="center"/>
    </xf>
    <xf numFmtId="0" fontId="0" fillId="70" borderId="0" xfId="0" applyFont="1" applyFill="1" applyAlignment="1">
      <alignment horizontal="center" vertical="center"/>
    </xf>
    <xf numFmtId="0" fontId="18" fillId="70" borderId="0" xfId="1" applyFont="1" applyFill="1" applyAlignment="1">
      <alignment horizontal="center" vertical="center"/>
    </xf>
    <xf numFmtId="0" fontId="0" fillId="70" borderId="0" xfId="0" applyNumberFormat="1" applyFont="1" applyFill="1" applyAlignment="1">
      <alignment horizontal="center" vertical="center"/>
    </xf>
    <xf numFmtId="0" fontId="63" fillId="70" borderId="0" xfId="0" applyFont="1" applyFill="1" applyBorder="1" applyAlignment="1">
      <alignment horizontal="center" vertical="center"/>
    </xf>
    <xf numFmtId="0" fontId="18" fillId="70" borderId="0" xfId="0" applyNumberFormat="1" applyFont="1" applyFill="1" applyAlignment="1">
      <alignment horizontal="center" vertical="center"/>
    </xf>
    <xf numFmtId="0" fontId="0" fillId="70" borderId="0" xfId="0" applyNumberFormat="1" applyFont="1" applyFill="1" applyBorder="1" applyAlignment="1">
      <alignment horizontal="center" vertical="center"/>
    </xf>
    <xf numFmtId="0" fontId="18" fillId="70" borderId="0" xfId="0" applyNumberFormat="1" applyFont="1" applyFill="1" applyBorder="1" applyAlignment="1">
      <alignment horizontal="center" vertical="center"/>
    </xf>
    <xf numFmtId="0" fontId="0" fillId="70" borderId="0" xfId="0" applyFont="1" applyFill="1" applyAlignment="1">
      <alignment horizontal="left" vertical="center"/>
    </xf>
    <xf numFmtId="0" fontId="0" fillId="70" borderId="0" xfId="0" applyFill="1" applyAlignment="1">
      <alignment horizontal="center" vertical="center"/>
    </xf>
    <xf numFmtId="0" fontId="68" fillId="70" borderId="0" xfId="1" applyFont="1" applyFill="1" applyAlignment="1">
      <alignment horizontal="center" vertical="center" wrapText="1"/>
    </xf>
    <xf numFmtId="0" fontId="18" fillId="70" borderId="23" xfId="0" applyFont="1" applyFill="1" applyBorder="1" applyAlignment="1">
      <alignment horizontal="center" vertical="center"/>
    </xf>
    <xf numFmtId="0" fontId="18" fillId="70" borderId="24" xfId="0" applyFont="1" applyFill="1" applyBorder="1" applyAlignment="1">
      <alignment horizontal="center" vertical="center"/>
    </xf>
    <xf numFmtId="0" fontId="18" fillId="70" borderId="0" xfId="0" applyFont="1" applyFill="1" applyAlignment="1">
      <alignment vertical="center"/>
    </xf>
    <xf numFmtId="0" fontId="0" fillId="70" borderId="24" xfId="0" applyFont="1" applyFill="1" applyBorder="1" applyAlignment="1">
      <alignment horizontal="center" vertical="center"/>
    </xf>
    <xf numFmtId="0" fontId="0" fillId="70" borderId="23" xfId="0" applyFont="1" applyFill="1" applyBorder="1" applyAlignment="1">
      <alignment horizontal="center" vertical="center"/>
    </xf>
    <xf numFmtId="0" fontId="0" fillId="70" borderId="24" xfId="0" applyNumberFormat="1" applyFont="1" applyFill="1" applyBorder="1" applyAlignment="1">
      <alignment horizontal="center" vertical="center"/>
    </xf>
    <xf numFmtId="0" fontId="63" fillId="70" borderId="0" xfId="1" applyFont="1" applyFill="1" applyAlignment="1">
      <alignment horizontal="center" vertical="center" wrapText="1"/>
    </xf>
    <xf numFmtId="0" fontId="18" fillId="70" borderId="23" xfId="0" applyNumberFormat="1" applyFont="1" applyFill="1" applyBorder="1" applyAlignment="1">
      <alignment horizontal="center" vertical="center"/>
    </xf>
    <xf numFmtId="0" fontId="18" fillId="70" borderId="24" xfId="0" applyNumberFormat="1" applyFont="1" applyFill="1" applyBorder="1" applyAlignment="1">
      <alignment horizontal="center" vertical="center"/>
    </xf>
    <xf numFmtId="0" fontId="0" fillId="70" borderId="2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90" fillId="0" borderId="0" xfId="0" applyFont="1" applyBorder="1" applyAlignment="1">
      <alignment vertical="center"/>
    </xf>
    <xf numFmtId="0" fontId="63" fillId="70" borderId="0" xfId="0" applyNumberFormat="1" applyFont="1" applyFill="1" applyBorder="1" applyAlignment="1">
      <alignment horizontal="center" vertical="center"/>
    </xf>
    <xf numFmtId="178" fontId="63" fillId="70" borderId="0" xfId="0" applyNumberFormat="1" applyFont="1" applyFill="1" applyBorder="1" applyAlignment="1">
      <alignment horizontal="center" vertical="center"/>
    </xf>
    <xf numFmtId="14" fontId="63" fillId="70" borderId="0" xfId="0" applyNumberFormat="1" applyFont="1" applyFill="1" applyBorder="1" applyAlignment="1">
      <alignment horizontal="center" vertical="center"/>
    </xf>
    <xf numFmtId="176" fontId="63" fillId="70" borderId="0" xfId="0" applyNumberFormat="1" applyFont="1" applyFill="1" applyBorder="1" applyAlignment="1">
      <alignment horizontal="center" vertical="center"/>
    </xf>
    <xf numFmtId="0" fontId="63" fillId="70" borderId="0" xfId="0" applyFont="1" applyFill="1" applyAlignment="1">
      <alignment horizontal="center" vertical="center"/>
    </xf>
    <xf numFmtId="0" fontId="18" fillId="70" borderId="0" xfId="0" applyFont="1" applyFill="1">
      <alignment vertical="center"/>
    </xf>
    <xf numFmtId="0" fontId="76" fillId="70" borderId="0" xfId="0" applyFont="1" applyFill="1" applyAlignment="1">
      <alignment horizontal="center" vertical="center"/>
    </xf>
    <xf numFmtId="0" fontId="63" fillId="70" borderId="0" xfId="0" applyNumberFormat="1" applyFont="1" applyFill="1" applyAlignment="1">
      <alignment horizontal="center" vertical="center"/>
    </xf>
    <xf numFmtId="177" fontId="18" fillId="70" borderId="0" xfId="0" applyNumberFormat="1" applyFont="1" applyFill="1" applyAlignment="1">
      <alignment horizontal="center" vertical="center"/>
    </xf>
    <xf numFmtId="14" fontId="18" fillId="70" borderId="0" xfId="0" applyNumberFormat="1" applyFont="1" applyFill="1" applyAlignment="1">
      <alignment horizontal="center" vertical="center"/>
    </xf>
    <xf numFmtId="14" fontId="18" fillId="70" borderId="0" xfId="0" applyNumberFormat="1" applyFont="1" applyFill="1" applyBorder="1" applyAlignment="1">
      <alignment horizontal="center" vertical="center"/>
    </xf>
    <xf numFmtId="0" fontId="76" fillId="70" borderId="0" xfId="0" applyFont="1" applyFill="1" applyBorder="1" applyAlignment="1">
      <alignment horizontal="center" vertical="center"/>
    </xf>
    <xf numFmtId="177" fontId="18" fillId="70" borderId="0" xfId="0" applyNumberFormat="1" applyFont="1" applyFill="1" applyBorder="1" applyAlignment="1">
      <alignment horizontal="center" vertical="center"/>
    </xf>
    <xf numFmtId="0" fontId="86" fillId="70" borderId="0" xfId="0" applyFont="1" applyFill="1" applyAlignment="1">
      <alignment horizontal="center" vertical="center"/>
    </xf>
    <xf numFmtId="0" fontId="16" fillId="24" borderId="0" xfId="1" applyNumberFormat="1" applyFont="1" applyFill="1" applyBorder="1" applyAlignment="1">
      <alignment horizontal="center" vertical="center"/>
    </xf>
    <xf numFmtId="0" fontId="16" fillId="24" borderId="0" xfId="1" applyNumberFormat="1" applyFont="1" applyFill="1" applyAlignment="1">
      <alignment horizontal="center" vertical="center" wrapText="1"/>
    </xf>
    <xf numFmtId="0" fontId="88" fillId="24" borderId="0" xfId="0" applyFont="1" applyFill="1" applyAlignment="1">
      <alignment horizontal="center" vertical="center"/>
    </xf>
    <xf numFmtId="0" fontId="88" fillId="24" borderId="0" xfId="0" applyNumberFormat="1" applyFont="1" applyFill="1" applyAlignment="1">
      <alignment horizontal="center" vertical="center"/>
    </xf>
    <xf numFmtId="0" fontId="67" fillId="0" borderId="0" xfId="0" applyFont="1" applyFill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64" fillId="70" borderId="21" xfId="0" applyFont="1" applyFill="1" applyBorder="1" applyAlignment="1">
      <alignment horizontal="left" vertical="center"/>
    </xf>
    <xf numFmtId="0" fontId="64" fillId="70" borderId="25" xfId="0" applyFont="1" applyFill="1" applyBorder="1" applyAlignment="1">
      <alignment horizontal="left" vertical="center"/>
    </xf>
    <xf numFmtId="0" fontId="64" fillId="70" borderId="22" xfId="0" applyFont="1" applyFill="1" applyBorder="1" applyAlignment="1">
      <alignment horizontal="left" vertical="center"/>
    </xf>
    <xf numFmtId="0" fontId="91" fillId="72" borderId="20" xfId="0" applyFont="1" applyFill="1" applyBorder="1" applyAlignment="1">
      <alignment horizontal="center" vertical="center"/>
    </xf>
    <xf numFmtId="0" fontId="64" fillId="71" borderId="20" xfId="0" applyFont="1" applyFill="1" applyBorder="1" applyAlignment="1">
      <alignment horizontal="left" vertical="center"/>
    </xf>
    <xf numFmtId="0" fontId="64" fillId="71" borderId="20" xfId="0" applyFont="1" applyFill="1" applyBorder="1" applyAlignment="1">
      <alignment horizontal="center" vertical="center" wrapText="1"/>
    </xf>
    <xf numFmtId="0" fontId="64" fillId="71" borderId="20" xfId="0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68" fillId="24" borderId="24" xfId="1" applyNumberFormat="1" applyFont="1" applyFill="1" applyBorder="1" applyAlignment="1">
      <alignment horizontal="center" vertical="center"/>
    </xf>
    <xf numFmtId="0" fontId="68" fillId="24" borderId="23" xfId="1" applyNumberFormat="1" applyFont="1" applyFill="1" applyBorder="1" applyAlignment="1">
      <alignment horizontal="center" vertical="center"/>
    </xf>
    <xf numFmtId="0" fontId="64" fillId="24" borderId="0" xfId="0" applyFont="1" applyFill="1" applyAlignment="1">
      <alignment horizontal="center" vertical="center"/>
    </xf>
    <xf numFmtId="0" fontId="64" fillId="24" borderId="23" xfId="0" applyFont="1" applyFill="1" applyBorder="1" applyAlignment="1">
      <alignment horizontal="center" vertical="center"/>
    </xf>
    <xf numFmtId="0" fontId="88" fillId="70" borderId="0" xfId="0" applyFont="1" applyFill="1" applyAlignment="1">
      <alignment horizontal="center" vertical="center"/>
    </xf>
    <xf numFmtId="0" fontId="68" fillId="24" borderId="0" xfId="1" applyNumberFormat="1" applyFont="1" applyFill="1" applyBorder="1" applyAlignment="1">
      <alignment horizontal="center" vertical="center"/>
    </xf>
    <xf numFmtId="0" fontId="64" fillId="24" borderId="21" xfId="0" applyFont="1" applyFill="1" applyBorder="1" applyAlignment="1">
      <alignment horizontal="center" vertical="center"/>
    </xf>
    <xf numFmtId="0" fontId="64" fillId="24" borderId="22" xfId="0" applyFont="1" applyFill="1" applyBorder="1" applyAlignment="1">
      <alignment horizontal="center" vertical="center"/>
    </xf>
    <xf numFmtId="0" fontId="64" fillId="67" borderId="20" xfId="0" applyFont="1" applyFill="1" applyBorder="1" applyAlignment="1">
      <alignment horizontal="center" vertical="center"/>
    </xf>
    <xf numFmtId="0" fontId="64" fillId="0" borderId="20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</cellXfs>
  <cellStyles count="32981">
    <cellStyle name="20% - 강조색1" xfId="31386" builtinId="30" customBuiltin="1"/>
    <cellStyle name="20% - 강조색1 2" xfId="3"/>
    <cellStyle name="20% - 강조색1 2 2" xfId="26238"/>
    <cellStyle name="20% - 강조색1 2 3" xfId="28085"/>
    <cellStyle name="20% - 강조색1 2 4" xfId="31438"/>
    <cellStyle name="20% - 강조색1 2 4 2" xfId="32924"/>
    <cellStyle name="20% - 강조색1 2 5" xfId="31488"/>
    <cellStyle name="20% - 강조색1 2 5 2" xfId="32960"/>
    <cellStyle name="20% - 강조색1 3" xfId="31468"/>
    <cellStyle name="20% - 강조색1 3 2" xfId="32940"/>
    <cellStyle name="20% - 강조색1 4" xfId="32902"/>
    <cellStyle name="20% - 강조색2" xfId="31390" builtinId="34" customBuiltin="1"/>
    <cellStyle name="20% - 강조색2 2" xfId="4"/>
    <cellStyle name="20% - 강조색2 2 2" xfId="26239"/>
    <cellStyle name="20% - 강조색2 2 3" xfId="28086"/>
    <cellStyle name="20% - 강조색2 2 4" xfId="31442"/>
    <cellStyle name="20% - 강조색2 2 4 2" xfId="32926"/>
    <cellStyle name="20% - 강조색2 2 5" xfId="31490"/>
    <cellStyle name="20% - 강조색2 2 5 2" xfId="32962"/>
    <cellStyle name="20% - 강조색2 3" xfId="31470"/>
    <cellStyle name="20% - 강조색2 3 2" xfId="32942"/>
    <cellStyle name="20% - 강조색2 4" xfId="32904"/>
    <cellStyle name="20% - 강조색3" xfId="31394" builtinId="38" customBuiltin="1"/>
    <cellStyle name="20% - 강조색3 2" xfId="5"/>
    <cellStyle name="20% - 강조색3 2 2" xfId="26240"/>
    <cellStyle name="20% - 강조색3 2 3" xfId="28087"/>
    <cellStyle name="20% - 강조색3 2 4" xfId="31446"/>
    <cellStyle name="20% - 강조색3 2 4 2" xfId="32928"/>
    <cellStyle name="20% - 강조색3 2 5" xfId="31492"/>
    <cellStyle name="20% - 강조색3 2 5 2" xfId="32964"/>
    <cellStyle name="20% - 강조색3 3" xfId="31472"/>
    <cellStyle name="20% - 강조색3 3 2" xfId="32944"/>
    <cellStyle name="20% - 강조색3 4" xfId="32906"/>
    <cellStyle name="20% - 강조색4" xfId="31398" builtinId="42" customBuiltin="1"/>
    <cellStyle name="20% - 강조색4 2" xfId="6"/>
    <cellStyle name="20% - 강조색4 2 2" xfId="26241"/>
    <cellStyle name="20% - 강조색4 2 3" xfId="28088"/>
    <cellStyle name="20% - 강조색4 2 4" xfId="31450"/>
    <cellStyle name="20% - 강조색4 2 4 2" xfId="32930"/>
    <cellStyle name="20% - 강조색4 2 5" xfId="31494"/>
    <cellStyle name="20% - 강조색4 2 5 2" xfId="32966"/>
    <cellStyle name="20% - 강조색4 3" xfId="31474"/>
    <cellStyle name="20% - 강조색4 3 2" xfId="32946"/>
    <cellStyle name="20% - 강조색4 4" xfId="32908"/>
    <cellStyle name="20% - 강조색5" xfId="31402" builtinId="46" customBuiltin="1"/>
    <cellStyle name="20% - 강조색5 2" xfId="7"/>
    <cellStyle name="20% - 강조색5 2 2" xfId="26242"/>
    <cellStyle name="20% - 강조색5 2 3" xfId="28089"/>
    <cellStyle name="20% - 강조색5 2 4" xfId="31454"/>
    <cellStyle name="20% - 강조색5 2 4 2" xfId="32932"/>
    <cellStyle name="20% - 강조색5 2 5" xfId="31496"/>
    <cellStyle name="20% - 강조색5 2 5 2" xfId="32968"/>
    <cellStyle name="20% - 강조색5 3" xfId="31476"/>
    <cellStyle name="20% - 강조색5 3 2" xfId="32948"/>
    <cellStyle name="20% - 강조색5 4" xfId="32910"/>
    <cellStyle name="20% - 강조색6" xfId="31406" builtinId="50" customBuiltin="1"/>
    <cellStyle name="20% - 강조색6 2" xfId="8"/>
    <cellStyle name="20% - 강조색6 2 2" xfId="26243"/>
    <cellStyle name="20% - 강조색6 2 3" xfId="28090"/>
    <cellStyle name="20% - 강조색6 2 4" xfId="31458"/>
    <cellStyle name="20% - 강조색6 2 4 2" xfId="32934"/>
    <cellStyle name="20% - 강조색6 2 5" xfId="31498"/>
    <cellStyle name="20% - 강조색6 2 5 2" xfId="32970"/>
    <cellStyle name="20% - 강조색6 3" xfId="31478"/>
    <cellStyle name="20% - 강조색6 3 2" xfId="32950"/>
    <cellStyle name="20% - 강조색6 4" xfId="32912"/>
    <cellStyle name="40% - 강조색1" xfId="31387" builtinId="31" customBuiltin="1"/>
    <cellStyle name="40% - 강조색1 2" xfId="9"/>
    <cellStyle name="40% - 강조색1 2 2" xfId="26244"/>
    <cellStyle name="40% - 강조색1 2 3" xfId="28091"/>
    <cellStyle name="40% - 강조색1 2 4" xfId="31439"/>
    <cellStyle name="40% - 강조색1 2 4 2" xfId="32925"/>
    <cellStyle name="40% - 강조색1 2 5" xfId="31489"/>
    <cellStyle name="40% - 강조색1 2 5 2" xfId="32961"/>
    <cellStyle name="40% - 강조색1 3" xfId="31469"/>
    <cellStyle name="40% - 강조색1 3 2" xfId="32941"/>
    <cellStyle name="40% - 강조색1 4" xfId="32903"/>
    <cellStyle name="40% - 강조색2" xfId="31391" builtinId="35" customBuiltin="1"/>
    <cellStyle name="40% - 강조색2 2" xfId="10"/>
    <cellStyle name="40% - 강조색2 2 2" xfId="26245"/>
    <cellStyle name="40% - 강조색2 2 3" xfId="28092"/>
    <cellStyle name="40% - 강조색2 2 4" xfId="31443"/>
    <cellStyle name="40% - 강조색2 2 4 2" xfId="32927"/>
    <cellStyle name="40% - 강조색2 2 5" xfId="31491"/>
    <cellStyle name="40% - 강조색2 2 5 2" xfId="32963"/>
    <cellStyle name="40% - 강조색2 3" xfId="31471"/>
    <cellStyle name="40% - 강조색2 3 2" xfId="32943"/>
    <cellStyle name="40% - 강조색2 4" xfId="32905"/>
    <cellStyle name="40% - 강조색3" xfId="31395" builtinId="39" customBuiltin="1"/>
    <cellStyle name="40% - 강조색3 2" xfId="11"/>
    <cellStyle name="40% - 강조색3 2 2" xfId="26246"/>
    <cellStyle name="40% - 강조색3 2 3" xfId="28093"/>
    <cellStyle name="40% - 강조색3 2 4" xfId="31447"/>
    <cellStyle name="40% - 강조색3 2 4 2" xfId="32929"/>
    <cellStyle name="40% - 강조색3 2 5" xfId="31493"/>
    <cellStyle name="40% - 강조색3 2 5 2" xfId="32965"/>
    <cellStyle name="40% - 강조색3 3" xfId="31473"/>
    <cellStyle name="40% - 강조색3 3 2" xfId="32945"/>
    <cellStyle name="40% - 강조색3 4" xfId="32907"/>
    <cellStyle name="40% - 강조색4" xfId="31399" builtinId="43" customBuiltin="1"/>
    <cellStyle name="40% - 강조색4 2" xfId="12"/>
    <cellStyle name="40% - 강조색4 2 2" xfId="26247"/>
    <cellStyle name="40% - 강조색4 2 3" xfId="28094"/>
    <cellStyle name="40% - 강조색4 2 4" xfId="31451"/>
    <cellStyle name="40% - 강조색4 2 4 2" xfId="32931"/>
    <cellStyle name="40% - 강조색4 2 5" xfId="31495"/>
    <cellStyle name="40% - 강조색4 2 5 2" xfId="32967"/>
    <cellStyle name="40% - 강조색4 3" xfId="31475"/>
    <cellStyle name="40% - 강조색4 3 2" xfId="32947"/>
    <cellStyle name="40% - 강조색4 4" xfId="32909"/>
    <cellStyle name="40% - 강조색5" xfId="31403" builtinId="47" customBuiltin="1"/>
    <cellStyle name="40% - 강조색5 2" xfId="13"/>
    <cellStyle name="40% - 강조색5 2 2" xfId="26248"/>
    <cellStyle name="40% - 강조색5 2 3" xfId="28095"/>
    <cellStyle name="40% - 강조색5 2 4" xfId="31455"/>
    <cellStyle name="40% - 강조색5 2 4 2" xfId="32933"/>
    <cellStyle name="40% - 강조색5 2 5" xfId="31497"/>
    <cellStyle name="40% - 강조색5 2 5 2" xfId="32969"/>
    <cellStyle name="40% - 강조색5 3" xfId="31477"/>
    <cellStyle name="40% - 강조색5 3 2" xfId="32949"/>
    <cellStyle name="40% - 강조색5 4" xfId="32911"/>
    <cellStyle name="40% - 강조색6" xfId="31407" builtinId="51" customBuiltin="1"/>
    <cellStyle name="40% - 강조색6 2" xfId="14"/>
    <cellStyle name="40% - 강조색6 2 2" xfId="26249"/>
    <cellStyle name="40% - 강조색6 2 3" xfId="28096"/>
    <cellStyle name="40% - 강조색6 2 4" xfId="31459"/>
    <cellStyle name="40% - 강조색6 2 4 2" xfId="32935"/>
    <cellStyle name="40% - 강조색6 2 5" xfId="31499"/>
    <cellStyle name="40% - 강조색6 2 5 2" xfId="32971"/>
    <cellStyle name="40% - 강조색6 3" xfId="31479"/>
    <cellStyle name="40% - 강조색6 3 2" xfId="32951"/>
    <cellStyle name="40% - 강조색6 4" xfId="32913"/>
    <cellStyle name="60% - 강조색1" xfId="31388" builtinId="32" customBuiltin="1"/>
    <cellStyle name="60% - 강조색1 2" xfId="15"/>
    <cellStyle name="60% - 강조색1 2 2" xfId="31440"/>
    <cellStyle name="60% - 강조색2" xfId="31392" builtinId="36" customBuiltin="1"/>
    <cellStyle name="60% - 강조색2 2" xfId="16"/>
    <cellStyle name="60% - 강조색2 2 2" xfId="31444"/>
    <cellStyle name="60% - 강조색3" xfId="31396" builtinId="40" customBuiltin="1"/>
    <cellStyle name="60% - 강조색3 2" xfId="17"/>
    <cellStyle name="60% - 강조색3 2 2" xfId="31448"/>
    <cellStyle name="60% - 강조색4" xfId="31400" builtinId="44" customBuiltin="1"/>
    <cellStyle name="60% - 강조색4 2" xfId="18"/>
    <cellStyle name="60% - 강조색4 2 2" xfId="31452"/>
    <cellStyle name="60% - 강조색5" xfId="31404" builtinId="48" customBuiltin="1"/>
    <cellStyle name="60% - 강조색5 2" xfId="19"/>
    <cellStyle name="60% - 강조색5 2 2" xfId="31456"/>
    <cellStyle name="60% - 강조색6" xfId="31408" builtinId="52" customBuiltin="1"/>
    <cellStyle name="60% - 강조색6 2" xfId="20"/>
    <cellStyle name="60% - 강조색6 2 2" xfId="31460"/>
    <cellStyle name="Normal 15" xfId="25823"/>
    <cellStyle name="Normal 2" xfId="25824"/>
    <cellStyle name="Normal 4 6" xfId="25825"/>
    <cellStyle name="강조색1" xfId="31385" builtinId="29" customBuiltin="1"/>
    <cellStyle name="강조색1 2" xfId="21"/>
    <cellStyle name="강조색1 2 2" xfId="31437"/>
    <cellStyle name="강조색2" xfId="31389" builtinId="33" customBuiltin="1"/>
    <cellStyle name="강조색2 2" xfId="22"/>
    <cellStyle name="강조색2 2 2" xfId="31441"/>
    <cellStyle name="강조색3" xfId="31393" builtinId="37" customBuiltin="1"/>
    <cellStyle name="강조색3 2" xfId="23"/>
    <cellStyle name="강조색3 2 2" xfId="31445"/>
    <cellStyle name="강조색4" xfId="31397" builtinId="41" customBuiltin="1"/>
    <cellStyle name="강조색4 2" xfId="24"/>
    <cellStyle name="강조색4 2 2" xfId="31449"/>
    <cellStyle name="강조색5" xfId="31401" builtinId="45" customBuiltin="1"/>
    <cellStyle name="강조색5 2" xfId="25"/>
    <cellStyle name="강조색5 2 2" xfId="31453"/>
    <cellStyle name="강조색6" xfId="31405" builtinId="49" customBuiltin="1"/>
    <cellStyle name="강조색6 2" xfId="26"/>
    <cellStyle name="강조색6 2 2" xfId="31457"/>
    <cellStyle name="경고문" xfId="31382" builtinId="11" customBuiltin="1"/>
    <cellStyle name="경고문 2" xfId="27"/>
    <cellStyle name="경고문 2 2" xfId="31433"/>
    <cellStyle name="계산" xfId="31379" builtinId="22" customBuiltin="1"/>
    <cellStyle name="계산 2" xfId="28"/>
    <cellStyle name="계산 2 2" xfId="31430"/>
    <cellStyle name="나쁨" xfId="31375" builtinId="27" customBuiltin="1"/>
    <cellStyle name="나쁨 2" xfId="29"/>
    <cellStyle name="나쁨 2 2" xfId="31426"/>
    <cellStyle name="메모 2" xfId="30"/>
    <cellStyle name="메모 2 2" xfId="31434"/>
    <cellStyle name="메모 2 2 2" xfId="32923"/>
    <cellStyle name="메모 2 3" xfId="31487"/>
    <cellStyle name="메모 2 3 2" xfId="32959"/>
    <cellStyle name="메모 3" xfId="31410"/>
    <cellStyle name="메모 3 2" xfId="32915"/>
    <cellStyle name="메모 4" xfId="31467"/>
    <cellStyle name="메모 4 2" xfId="32939"/>
    <cellStyle name="보통" xfId="31376" builtinId="28" customBuiltin="1"/>
    <cellStyle name="보통 2" xfId="31"/>
    <cellStyle name="보통 2 2" xfId="31427"/>
    <cellStyle name="설명 텍스트" xfId="31383" builtinId="53" customBuiltin="1"/>
    <cellStyle name="설명 텍스트 2" xfId="32"/>
    <cellStyle name="설명 텍스트 2 2" xfId="31435"/>
    <cellStyle name="셀 확인" xfId="31381" builtinId="23" customBuiltin="1"/>
    <cellStyle name="셀 확인 2" xfId="33"/>
    <cellStyle name="셀 확인 2 2" xfId="31432"/>
    <cellStyle name="쉼표 [0] 2" xfId="31504"/>
    <cellStyle name="쉼표 [0] 2 2" xfId="31510"/>
    <cellStyle name="쉼표 [0] 2 3" xfId="32975"/>
    <cellStyle name="쉼표 [0] 3" xfId="31505"/>
    <cellStyle name="쉼표 [0] 3 2" xfId="31511"/>
    <cellStyle name="쉼표 [0] 3 3" xfId="32976"/>
    <cellStyle name="쉼표 [0] 4" xfId="31506"/>
    <cellStyle name="쉼표 [0] 4 2" xfId="31512"/>
    <cellStyle name="쉼표 [0] 4 3" xfId="32977"/>
    <cellStyle name="쉼표 [0] 5" xfId="31507"/>
    <cellStyle name="쉼표 [0] 5 2" xfId="31513"/>
    <cellStyle name="쉼표 [0] 5 3" xfId="32978"/>
    <cellStyle name="연결된 셀" xfId="31380" builtinId="24" customBuiltin="1"/>
    <cellStyle name="연결된 셀 2" xfId="34"/>
    <cellStyle name="연결된 셀 2 2" xfId="31431"/>
    <cellStyle name="요약" xfId="31384" builtinId="25" customBuiltin="1"/>
    <cellStyle name="요약 2" xfId="35"/>
    <cellStyle name="요약 2 2" xfId="31436"/>
    <cellStyle name="입력" xfId="31377" builtinId="20" customBuiltin="1"/>
    <cellStyle name="입력 2" xfId="36"/>
    <cellStyle name="입력 2 2" xfId="31428"/>
    <cellStyle name="제목 1" xfId="31370" builtinId="16" customBuiltin="1"/>
    <cellStyle name="제목 1 2" xfId="37"/>
    <cellStyle name="제목 1 2 2" xfId="31421"/>
    <cellStyle name="제목 2" xfId="31371" builtinId="17" customBuiltin="1"/>
    <cellStyle name="제목 2 2" xfId="38"/>
    <cellStyle name="제목 2 2 2" xfId="31422"/>
    <cellStyle name="제목 3" xfId="31372" builtinId="18" customBuiltin="1"/>
    <cellStyle name="제목 3 2" xfId="39"/>
    <cellStyle name="제목 3 2 2" xfId="31423"/>
    <cellStyle name="제목 4" xfId="31373" builtinId="19" customBuiltin="1"/>
    <cellStyle name="제목 4 2" xfId="40"/>
    <cellStyle name="제목 4 2 2" xfId="31424"/>
    <cellStyle name="제목 5" xfId="41"/>
    <cellStyle name="제목 5 2" xfId="31411"/>
    <cellStyle name="좋음" xfId="31374" builtinId="26" customBuiltin="1"/>
    <cellStyle name="좋음 2" xfId="42"/>
    <cellStyle name="좋음 2 2" xfId="31425"/>
    <cellStyle name="출력" xfId="31378" builtinId="21" customBuiltin="1"/>
    <cellStyle name="출력 2" xfId="43"/>
    <cellStyle name="출력 2 2" xfId="31429"/>
    <cellStyle name="표준" xfId="0" builtinId="0"/>
    <cellStyle name="표준 10" xfId="44"/>
    <cellStyle name="표준 10 2" xfId="45"/>
    <cellStyle name="표준 10 2 2" xfId="28006"/>
    <cellStyle name="표준 10 2 3" xfId="31416"/>
    <cellStyle name="표준 10 2 3 2" xfId="32919"/>
    <cellStyle name="표준 10 2 4" xfId="31483"/>
    <cellStyle name="표준 10 2 4 2" xfId="32955"/>
    <cellStyle name="표준 10 3" xfId="28007"/>
    <cellStyle name="표준 10 4" xfId="28008"/>
    <cellStyle name="표준 10 5" xfId="28009"/>
    <cellStyle name="표준 10 6" xfId="28010"/>
    <cellStyle name="표준 10 7" xfId="29903"/>
    <cellStyle name="표준 100" xfId="46"/>
    <cellStyle name="표준 100 2" xfId="47"/>
    <cellStyle name="표준 101" xfId="48"/>
    <cellStyle name="표준 101 2" xfId="49"/>
    <cellStyle name="표준 102" xfId="50"/>
    <cellStyle name="표준 102 2" xfId="51"/>
    <cellStyle name="표준 103" xfId="52"/>
    <cellStyle name="표준 103 2" xfId="53"/>
    <cellStyle name="표준 104" xfId="54"/>
    <cellStyle name="표준 104 2" xfId="55"/>
    <cellStyle name="표준 105" xfId="56"/>
    <cellStyle name="표준 105 2" xfId="57"/>
    <cellStyle name="표준 106" xfId="58"/>
    <cellStyle name="표준 106 2" xfId="59"/>
    <cellStyle name="표준 107" xfId="60"/>
    <cellStyle name="표준 107 2" xfId="61"/>
    <cellStyle name="표준 108" xfId="62"/>
    <cellStyle name="표준 109" xfId="63"/>
    <cellStyle name="표준 109 2" xfId="64"/>
    <cellStyle name="표준 11" xfId="65"/>
    <cellStyle name="표준 11 10" xfId="28011"/>
    <cellStyle name="표준 11 11" xfId="29902"/>
    <cellStyle name="표준 11 12" xfId="29981"/>
    <cellStyle name="표준 11 2" xfId="66"/>
    <cellStyle name="표준 11 2 2" xfId="67"/>
    <cellStyle name="표준 11 2 3" xfId="68"/>
    <cellStyle name="표준 11 2 4" xfId="69"/>
    <cellStyle name="표준 11 2 4 2" xfId="26251"/>
    <cellStyle name="표준 11 2 4 3" xfId="28097"/>
    <cellStyle name="표준 11 2 5" xfId="28012"/>
    <cellStyle name="표준 11 2 5 2" xfId="28083"/>
    <cellStyle name="표준 11 2 5 3" xfId="29838"/>
    <cellStyle name="표준 11 2 6" xfId="26250"/>
    <cellStyle name="표준 11 3" xfId="70"/>
    <cellStyle name="표준 11 3 2" xfId="28013"/>
    <cellStyle name="표준 11 4" xfId="28014"/>
    <cellStyle name="표준 11 5" xfId="28015"/>
    <cellStyle name="표준 11 6" xfId="28016"/>
    <cellStyle name="표준 11 7" xfId="28017"/>
    <cellStyle name="표준 11 8" xfId="28018"/>
    <cellStyle name="표준 11 9" xfId="28019"/>
    <cellStyle name="표준 110" xfId="71"/>
    <cellStyle name="표준 111" xfId="72"/>
    <cellStyle name="표준 111 2" xfId="73"/>
    <cellStyle name="표준 112" xfId="74"/>
    <cellStyle name="표준 112 2" xfId="75"/>
    <cellStyle name="표준 113" xfId="76"/>
    <cellStyle name="표준 113 2" xfId="77"/>
    <cellStyle name="표준 114" xfId="78"/>
    <cellStyle name="표준 114 2" xfId="79"/>
    <cellStyle name="표준 115" xfId="80"/>
    <cellStyle name="표준 115 2" xfId="81"/>
    <cellStyle name="표준 116" xfId="82"/>
    <cellStyle name="표준 116 2" xfId="83"/>
    <cellStyle name="표준 117" xfId="84"/>
    <cellStyle name="표준 117 2" xfId="85"/>
    <cellStyle name="표준 118" xfId="86"/>
    <cellStyle name="표준 118 2" xfId="87"/>
    <cellStyle name="표준 119" xfId="88"/>
    <cellStyle name="표준 119 2" xfId="89"/>
    <cellStyle name="표준 12" xfId="90"/>
    <cellStyle name="표준 12 2" xfId="91"/>
    <cellStyle name="표준 12 2 2" xfId="28020"/>
    <cellStyle name="표준 12 3" xfId="28021"/>
    <cellStyle name="표준 12 4" xfId="28022"/>
    <cellStyle name="표준 12 5" xfId="28023"/>
    <cellStyle name="표준 12 6" xfId="29901"/>
    <cellStyle name="표준 12 7" xfId="31415"/>
    <cellStyle name="표준 12 7 2" xfId="32918"/>
    <cellStyle name="표준 12 8" xfId="31482"/>
    <cellStyle name="표준 12 8 2" xfId="32954"/>
    <cellStyle name="표준 120" xfId="92"/>
    <cellStyle name="표준 121" xfId="93"/>
    <cellStyle name="표준 122" xfId="94"/>
    <cellStyle name="표준 123" xfId="95"/>
    <cellStyle name="표준 124" xfId="96"/>
    <cellStyle name="표준 125" xfId="97"/>
    <cellStyle name="표준 126" xfId="98"/>
    <cellStyle name="표준 127" xfId="99"/>
    <cellStyle name="표준 128" xfId="100"/>
    <cellStyle name="표준 129" xfId="101"/>
    <cellStyle name="표준 13" xfId="102"/>
    <cellStyle name="표준 13 2" xfId="29834"/>
    <cellStyle name="표준 13 2 10" xfId="30005"/>
    <cellStyle name="표준 13 2 10 2" xfId="30252"/>
    <cellStyle name="표준 13 2 10 2 2" xfId="31259"/>
    <cellStyle name="표준 13 2 10 2 2 2" xfId="32791"/>
    <cellStyle name="표준 13 2 10 2 3" xfId="30879"/>
    <cellStyle name="표준 13 2 10 2 3 2" xfId="32411"/>
    <cellStyle name="표준 13 2 10 2 4" xfId="31784"/>
    <cellStyle name="표준 13 2 10 3" xfId="30632"/>
    <cellStyle name="표준 13 2 10 3 2" xfId="32164"/>
    <cellStyle name="표준 13 2 10 4" xfId="31012"/>
    <cellStyle name="표준 13 2 10 4 2" xfId="32544"/>
    <cellStyle name="표준 13 2 10 5" xfId="30499"/>
    <cellStyle name="표준 13 2 10 5 2" xfId="32031"/>
    <cellStyle name="표준 13 2 10 6" xfId="31537"/>
    <cellStyle name="표준 13 2 11" xfId="30233"/>
    <cellStyle name="표준 13 2 11 2" xfId="30860"/>
    <cellStyle name="표준 13 2 11 2 2" xfId="32392"/>
    <cellStyle name="표준 13 2 11 3" xfId="31240"/>
    <cellStyle name="표준 13 2 11 3 2" xfId="32772"/>
    <cellStyle name="표준 13 2 11 4" xfId="30480"/>
    <cellStyle name="표준 13 2 11 4 2" xfId="32012"/>
    <cellStyle name="표준 13 2 11 5" xfId="31765"/>
    <cellStyle name="표준 13 2 12" xfId="30119"/>
    <cellStyle name="표준 13 2 12 2" xfId="31126"/>
    <cellStyle name="표준 13 2 12 2 2" xfId="32658"/>
    <cellStyle name="표준 13 2 12 3" xfId="30746"/>
    <cellStyle name="표준 13 2 12 3 2" xfId="32278"/>
    <cellStyle name="표준 13 2 12 4" xfId="31651"/>
    <cellStyle name="표준 13 2 13" xfId="30613"/>
    <cellStyle name="표준 13 2 13 2" xfId="32145"/>
    <cellStyle name="표준 13 2 14" xfId="30993"/>
    <cellStyle name="표준 13 2 14 2" xfId="32525"/>
    <cellStyle name="표준 13 2 15" xfId="30366"/>
    <cellStyle name="표준 13 2 15 2" xfId="31898"/>
    <cellStyle name="표준 13 2 16" xfId="31518"/>
    <cellStyle name="표준 13 2 2" xfId="29842"/>
    <cellStyle name="표준 13 2 2 10" xfId="30126"/>
    <cellStyle name="표준 13 2 2 10 2" xfId="31133"/>
    <cellStyle name="표준 13 2 2 10 2 2" xfId="32665"/>
    <cellStyle name="표준 13 2 2 10 3" xfId="30753"/>
    <cellStyle name="표준 13 2 2 10 3 2" xfId="32285"/>
    <cellStyle name="표준 13 2 2 10 4" xfId="31658"/>
    <cellStyle name="표준 13 2 2 11" xfId="30620"/>
    <cellStyle name="표준 13 2 2 11 2" xfId="32152"/>
    <cellStyle name="표준 13 2 2 12" xfId="31000"/>
    <cellStyle name="표준 13 2 2 12 2" xfId="32532"/>
    <cellStyle name="표준 13 2 2 13" xfId="30373"/>
    <cellStyle name="표준 13 2 2 13 2" xfId="31905"/>
    <cellStyle name="표준 13 2 2 14" xfId="31525"/>
    <cellStyle name="표준 13 2 2 2" xfId="29849"/>
    <cellStyle name="표준 13 2 2 2 10" xfId="30627"/>
    <cellStyle name="표준 13 2 2 2 10 2" xfId="32159"/>
    <cellStyle name="표준 13 2 2 2 11" xfId="31007"/>
    <cellStyle name="표준 13 2 2 2 11 2" xfId="32539"/>
    <cellStyle name="표준 13 2 2 2 12" xfId="30380"/>
    <cellStyle name="표준 13 2 2 2 12 2" xfId="31912"/>
    <cellStyle name="표준 13 2 2 2 13" xfId="31532"/>
    <cellStyle name="표준 13 2 2 2 2" xfId="30038"/>
    <cellStyle name="표준 13 2 2 2 2 2" xfId="30285"/>
    <cellStyle name="표준 13 2 2 2 2 2 2" xfId="30912"/>
    <cellStyle name="표준 13 2 2 2 2 2 2 2" xfId="32444"/>
    <cellStyle name="표준 13 2 2 2 2 2 3" xfId="31292"/>
    <cellStyle name="표준 13 2 2 2 2 2 3 2" xfId="32824"/>
    <cellStyle name="표준 13 2 2 2 2 2 4" xfId="30532"/>
    <cellStyle name="표준 13 2 2 2 2 2 4 2" xfId="32064"/>
    <cellStyle name="표준 13 2 2 2 2 2 5" xfId="31817"/>
    <cellStyle name="표준 13 2 2 2 2 3" xfId="30152"/>
    <cellStyle name="표준 13 2 2 2 2 3 2" xfId="31159"/>
    <cellStyle name="표준 13 2 2 2 2 3 2 2" xfId="32691"/>
    <cellStyle name="표준 13 2 2 2 2 3 3" xfId="30779"/>
    <cellStyle name="표준 13 2 2 2 2 3 3 2" xfId="32311"/>
    <cellStyle name="표준 13 2 2 2 2 3 4" xfId="31684"/>
    <cellStyle name="표준 13 2 2 2 2 4" xfId="30665"/>
    <cellStyle name="표준 13 2 2 2 2 4 2" xfId="32197"/>
    <cellStyle name="표준 13 2 2 2 2 5" xfId="31045"/>
    <cellStyle name="표준 13 2 2 2 2 5 2" xfId="32577"/>
    <cellStyle name="표준 13 2 2 2 2 6" xfId="30399"/>
    <cellStyle name="표준 13 2 2 2 2 6 2" xfId="31931"/>
    <cellStyle name="표준 13 2 2 2 2 7" xfId="31570"/>
    <cellStyle name="표준 13 2 2 2 3" xfId="30057"/>
    <cellStyle name="표준 13 2 2 2 3 2" xfId="30304"/>
    <cellStyle name="표준 13 2 2 2 3 2 2" xfId="30931"/>
    <cellStyle name="표준 13 2 2 2 3 2 2 2" xfId="32463"/>
    <cellStyle name="표준 13 2 2 2 3 2 3" xfId="31311"/>
    <cellStyle name="표준 13 2 2 2 3 2 3 2" xfId="32843"/>
    <cellStyle name="표준 13 2 2 2 3 2 4" xfId="30551"/>
    <cellStyle name="표준 13 2 2 2 3 2 4 2" xfId="32083"/>
    <cellStyle name="표준 13 2 2 2 3 2 5" xfId="31836"/>
    <cellStyle name="표준 13 2 2 2 3 3" xfId="30171"/>
    <cellStyle name="표준 13 2 2 2 3 3 2" xfId="31178"/>
    <cellStyle name="표준 13 2 2 2 3 3 2 2" xfId="32710"/>
    <cellStyle name="표준 13 2 2 2 3 3 3" xfId="30798"/>
    <cellStyle name="표준 13 2 2 2 3 3 3 2" xfId="32330"/>
    <cellStyle name="표준 13 2 2 2 3 3 4" xfId="31703"/>
    <cellStyle name="표준 13 2 2 2 3 4" xfId="30684"/>
    <cellStyle name="표준 13 2 2 2 3 4 2" xfId="32216"/>
    <cellStyle name="표준 13 2 2 2 3 5" xfId="31064"/>
    <cellStyle name="표준 13 2 2 2 3 5 2" xfId="32596"/>
    <cellStyle name="표준 13 2 2 2 3 6" xfId="30418"/>
    <cellStyle name="표준 13 2 2 2 3 6 2" xfId="31950"/>
    <cellStyle name="표준 13 2 2 2 3 7" xfId="31589"/>
    <cellStyle name="표준 13 2 2 2 4" xfId="30076"/>
    <cellStyle name="표준 13 2 2 2 4 2" xfId="30323"/>
    <cellStyle name="표준 13 2 2 2 4 2 2" xfId="30950"/>
    <cellStyle name="표준 13 2 2 2 4 2 2 2" xfId="32482"/>
    <cellStyle name="표준 13 2 2 2 4 2 3" xfId="31330"/>
    <cellStyle name="표준 13 2 2 2 4 2 3 2" xfId="32862"/>
    <cellStyle name="표준 13 2 2 2 4 2 4" xfId="30570"/>
    <cellStyle name="표준 13 2 2 2 4 2 4 2" xfId="32102"/>
    <cellStyle name="표준 13 2 2 2 4 2 5" xfId="31855"/>
    <cellStyle name="표준 13 2 2 2 4 3" xfId="30190"/>
    <cellStyle name="표준 13 2 2 2 4 3 2" xfId="31197"/>
    <cellStyle name="표준 13 2 2 2 4 3 2 2" xfId="32729"/>
    <cellStyle name="표준 13 2 2 2 4 3 3" xfId="30817"/>
    <cellStyle name="표준 13 2 2 2 4 3 3 2" xfId="32349"/>
    <cellStyle name="표준 13 2 2 2 4 3 4" xfId="31722"/>
    <cellStyle name="표준 13 2 2 2 4 4" xfId="30703"/>
    <cellStyle name="표준 13 2 2 2 4 4 2" xfId="32235"/>
    <cellStyle name="표준 13 2 2 2 4 5" xfId="31083"/>
    <cellStyle name="표준 13 2 2 2 4 5 2" xfId="32615"/>
    <cellStyle name="표준 13 2 2 2 4 6" xfId="30437"/>
    <cellStyle name="표준 13 2 2 2 4 6 2" xfId="31969"/>
    <cellStyle name="표준 13 2 2 2 4 7" xfId="31608"/>
    <cellStyle name="표준 13 2 2 2 5" xfId="30095"/>
    <cellStyle name="표준 13 2 2 2 5 2" xfId="30342"/>
    <cellStyle name="표준 13 2 2 2 5 2 2" xfId="30969"/>
    <cellStyle name="표준 13 2 2 2 5 2 2 2" xfId="32501"/>
    <cellStyle name="표준 13 2 2 2 5 2 3" xfId="31349"/>
    <cellStyle name="표준 13 2 2 2 5 2 3 2" xfId="32881"/>
    <cellStyle name="표준 13 2 2 2 5 2 4" xfId="30589"/>
    <cellStyle name="표준 13 2 2 2 5 2 4 2" xfId="32121"/>
    <cellStyle name="표준 13 2 2 2 5 2 5" xfId="31874"/>
    <cellStyle name="표준 13 2 2 2 5 3" xfId="30209"/>
    <cellStyle name="표준 13 2 2 2 5 3 2" xfId="31216"/>
    <cellStyle name="표준 13 2 2 2 5 3 2 2" xfId="32748"/>
    <cellStyle name="표준 13 2 2 2 5 3 3" xfId="30836"/>
    <cellStyle name="표준 13 2 2 2 5 3 3 2" xfId="32368"/>
    <cellStyle name="표준 13 2 2 2 5 3 4" xfId="31741"/>
    <cellStyle name="표준 13 2 2 2 5 4" xfId="30722"/>
    <cellStyle name="표준 13 2 2 2 5 4 2" xfId="32254"/>
    <cellStyle name="표준 13 2 2 2 5 5" xfId="31102"/>
    <cellStyle name="표준 13 2 2 2 5 5 2" xfId="32634"/>
    <cellStyle name="표준 13 2 2 2 5 6" xfId="30456"/>
    <cellStyle name="표준 13 2 2 2 5 6 2" xfId="31988"/>
    <cellStyle name="표준 13 2 2 2 5 7" xfId="31627"/>
    <cellStyle name="표준 13 2 2 2 6" xfId="30114"/>
    <cellStyle name="표준 13 2 2 2 6 2" xfId="30361"/>
    <cellStyle name="표준 13 2 2 2 6 2 2" xfId="30988"/>
    <cellStyle name="표준 13 2 2 2 6 2 2 2" xfId="32520"/>
    <cellStyle name="표준 13 2 2 2 6 2 3" xfId="31368"/>
    <cellStyle name="표준 13 2 2 2 6 2 3 2" xfId="32900"/>
    <cellStyle name="표준 13 2 2 2 6 2 4" xfId="30608"/>
    <cellStyle name="표준 13 2 2 2 6 2 4 2" xfId="32140"/>
    <cellStyle name="표준 13 2 2 2 6 2 5" xfId="31893"/>
    <cellStyle name="표준 13 2 2 2 6 3" xfId="30228"/>
    <cellStyle name="표준 13 2 2 2 6 3 2" xfId="31235"/>
    <cellStyle name="표준 13 2 2 2 6 3 2 2" xfId="32767"/>
    <cellStyle name="표준 13 2 2 2 6 3 3" xfId="30855"/>
    <cellStyle name="표준 13 2 2 2 6 3 3 2" xfId="32387"/>
    <cellStyle name="표준 13 2 2 2 6 3 4" xfId="31760"/>
    <cellStyle name="표준 13 2 2 2 6 4" xfId="30741"/>
    <cellStyle name="표준 13 2 2 2 6 4 2" xfId="32273"/>
    <cellStyle name="표준 13 2 2 2 6 5" xfId="31121"/>
    <cellStyle name="표준 13 2 2 2 6 5 2" xfId="32653"/>
    <cellStyle name="표준 13 2 2 2 6 6" xfId="30475"/>
    <cellStyle name="표준 13 2 2 2 6 6 2" xfId="32007"/>
    <cellStyle name="표준 13 2 2 2 6 7" xfId="31646"/>
    <cellStyle name="표준 13 2 2 2 7" xfId="30019"/>
    <cellStyle name="표준 13 2 2 2 7 2" xfId="30266"/>
    <cellStyle name="표준 13 2 2 2 7 2 2" xfId="31273"/>
    <cellStyle name="표준 13 2 2 2 7 2 2 2" xfId="32805"/>
    <cellStyle name="표준 13 2 2 2 7 2 3" xfId="30893"/>
    <cellStyle name="표준 13 2 2 2 7 2 3 2" xfId="32425"/>
    <cellStyle name="표준 13 2 2 2 7 2 4" xfId="31798"/>
    <cellStyle name="표준 13 2 2 2 7 3" xfId="30646"/>
    <cellStyle name="표준 13 2 2 2 7 3 2" xfId="32178"/>
    <cellStyle name="표준 13 2 2 2 7 4" xfId="31026"/>
    <cellStyle name="표준 13 2 2 2 7 4 2" xfId="32558"/>
    <cellStyle name="표준 13 2 2 2 7 5" xfId="30513"/>
    <cellStyle name="표준 13 2 2 2 7 5 2" xfId="32045"/>
    <cellStyle name="표준 13 2 2 2 7 6" xfId="31551"/>
    <cellStyle name="표준 13 2 2 2 8" xfId="30247"/>
    <cellStyle name="표준 13 2 2 2 8 2" xfId="30874"/>
    <cellStyle name="표준 13 2 2 2 8 2 2" xfId="32406"/>
    <cellStyle name="표준 13 2 2 2 8 3" xfId="31254"/>
    <cellStyle name="표준 13 2 2 2 8 3 2" xfId="32786"/>
    <cellStyle name="표준 13 2 2 2 8 4" xfId="30494"/>
    <cellStyle name="표준 13 2 2 2 8 4 2" xfId="32026"/>
    <cellStyle name="표준 13 2 2 2 8 5" xfId="31779"/>
    <cellStyle name="표준 13 2 2 2 9" xfId="30133"/>
    <cellStyle name="표준 13 2 2 2 9 2" xfId="31140"/>
    <cellStyle name="표준 13 2 2 2 9 2 2" xfId="32672"/>
    <cellStyle name="표준 13 2 2 2 9 3" xfId="30760"/>
    <cellStyle name="표준 13 2 2 2 9 3 2" xfId="32292"/>
    <cellStyle name="표준 13 2 2 2 9 4" xfId="31665"/>
    <cellStyle name="표준 13 2 2 3" xfId="30031"/>
    <cellStyle name="표준 13 2 2 3 2" xfId="30278"/>
    <cellStyle name="표준 13 2 2 3 2 2" xfId="30905"/>
    <cellStyle name="표준 13 2 2 3 2 2 2" xfId="32437"/>
    <cellStyle name="표준 13 2 2 3 2 3" xfId="31285"/>
    <cellStyle name="표준 13 2 2 3 2 3 2" xfId="32817"/>
    <cellStyle name="표준 13 2 2 3 2 4" xfId="30525"/>
    <cellStyle name="표준 13 2 2 3 2 4 2" xfId="32057"/>
    <cellStyle name="표준 13 2 2 3 2 5" xfId="31810"/>
    <cellStyle name="표준 13 2 2 3 3" xfId="30145"/>
    <cellStyle name="표준 13 2 2 3 3 2" xfId="31152"/>
    <cellStyle name="표준 13 2 2 3 3 2 2" xfId="32684"/>
    <cellStyle name="표준 13 2 2 3 3 3" xfId="30772"/>
    <cellStyle name="표준 13 2 2 3 3 3 2" xfId="32304"/>
    <cellStyle name="표준 13 2 2 3 3 4" xfId="31677"/>
    <cellStyle name="표준 13 2 2 3 4" xfId="30658"/>
    <cellStyle name="표준 13 2 2 3 4 2" xfId="32190"/>
    <cellStyle name="표준 13 2 2 3 5" xfId="31038"/>
    <cellStyle name="표준 13 2 2 3 5 2" xfId="32570"/>
    <cellStyle name="표준 13 2 2 3 6" xfId="30392"/>
    <cellStyle name="표준 13 2 2 3 6 2" xfId="31924"/>
    <cellStyle name="표준 13 2 2 3 7" xfId="31563"/>
    <cellStyle name="표준 13 2 2 4" xfId="30050"/>
    <cellStyle name="표준 13 2 2 4 2" xfId="30297"/>
    <cellStyle name="표준 13 2 2 4 2 2" xfId="30924"/>
    <cellStyle name="표준 13 2 2 4 2 2 2" xfId="32456"/>
    <cellStyle name="표준 13 2 2 4 2 3" xfId="31304"/>
    <cellStyle name="표준 13 2 2 4 2 3 2" xfId="32836"/>
    <cellStyle name="표준 13 2 2 4 2 4" xfId="30544"/>
    <cellStyle name="표준 13 2 2 4 2 4 2" xfId="32076"/>
    <cellStyle name="표준 13 2 2 4 2 5" xfId="31829"/>
    <cellStyle name="표준 13 2 2 4 3" xfId="30164"/>
    <cellStyle name="표준 13 2 2 4 3 2" xfId="31171"/>
    <cellStyle name="표준 13 2 2 4 3 2 2" xfId="32703"/>
    <cellStyle name="표준 13 2 2 4 3 3" xfId="30791"/>
    <cellStyle name="표준 13 2 2 4 3 3 2" xfId="32323"/>
    <cellStyle name="표준 13 2 2 4 3 4" xfId="31696"/>
    <cellStyle name="표준 13 2 2 4 4" xfId="30677"/>
    <cellStyle name="표준 13 2 2 4 4 2" xfId="32209"/>
    <cellStyle name="표준 13 2 2 4 5" xfId="31057"/>
    <cellStyle name="표준 13 2 2 4 5 2" xfId="32589"/>
    <cellStyle name="표준 13 2 2 4 6" xfId="30411"/>
    <cellStyle name="표준 13 2 2 4 6 2" xfId="31943"/>
    <cellStyle name="표준 13 2 2 4 7" xfId="31582"/>
    <cellStyle name="표준 13 2 2 5" xfId="30069"/>
    <cellStyle name="표준 13 2 2 5 2" xfId="30316"/>
    <cellStyle name="표준 13 2 2 5 2 2" xfId="30943"/>
    <cellStyle name="표준 13 2 2 5 2 2 2" xfId="32475"/>
    <cellStyle name="표준 13 2 2 5 2 3" xfId="31323"/>
    <cellStyle name="표준 13 2 2 5 2 3 2" xfId="32855"/>
    <cellStyle name="표준 13 2 2 5 2 4" xfId="30563"/>
    <cellStyle name="표준 13 2 2 5 2 4 2" xfId="32095"/>
    <cellStyle name="표준 13 2 2 5 2 5" xfId="31848"/>
    <cellStyle name="표준 13 2 2 5 3" xfId="30183"/>
    <cellStyle name="표준 13 2 2 5 3 2" xfId="31190"/>
    <cellStyle name="표준 13 2 2 5 3 2 2" xfId="32722"/>
    <cellStyle name="표준 13 2 2 5 3 3" xfId="30810"/>
    <cellStyle name="표준 13 2 2 5 3 3 2" xfId="32342"/>
    <cellStyle name="표준 13 2 2 5 3 4" xfId="31715"/>
    <cellStyle name="표준 13 2 2 5 4" xfId="30696"/>
    <cellStyle name="표준 13 2 2 5 4 2" xfId="32228"/>
    <cellStyle name="표준 13 2 2 5 5" xfId="31076"/>
    <cellStyle name="표준 13 2 2 5 5 2" xfId="32608"/>
    <cellStyle name="표준 13 2 2 5 6" xfId="30430"/>
    <cellStyle name="표준 13 2 2 5 6 2" xfId="31962"/>
    <cellStyle name="표준 13 2 2 5 7" xfId="31601"/>
    <cellStyle name="표준 13 2 2 6" xfId="30088"/>
    <cellStyle name="표준 13 2 2 6 2" xfId="30335"/>
    <cellStyle name="표준 13 2 2 6 2 2" xfId="30962"/>
    <cellStyle name="표준 13 2 2 6 2 2 2" xfId="32494"/>
    <cellStyle name="표준 13 2 2 6 2 3" xfId="31342"/>
    <cellStyle name="표준 13 2 2 6 2 3 2" xfId="32874"/>
    <cellStyle name="표준 13 2 2 6 2 4" xfId="30582"/>
    <cellStyle name="표준 13 2 2 6 2 4 2" xfId="32114"/>
    <cellStyle name="표준 13 2 2 6 2 5" xfId="31867"/>
    <cellStyle name="표준 13 2 2 6 3" xfId="30202"/>
    <cellStyle name="표준 13 2 2 6 3 2" xfId="31209"/>
    <cellStyle name="표준 13 2 2 6 3 2 2" xfId="32741"/>
    <cellStyle name="표준 13 2 2 6 3 3" xfId="30829"/>
    <cellStyle name="표준 13 2 2 6 3 3 2" xfId="32361"/>
    <cellStyle name="표준 13 2 2 6 3 4" xfId="31734"/>
    <cellStyle name="표준 13 2 2 6 4" xfId="30715"/>
    <cellStyle name="표준 13 2 2 6 4 2" xfId="32247"/>
    <cellStyle name="표준 13 2 2 6 5" xfId="31095"/>
    <cellStyle name="표준 13 2 2 6 5 2" xfId="32627"/>
    <cellStyle name="표준 13 2 2 6 6" xfId="30449"/>
    <cellStyle name="표준 13 2 2 6 6 2" xfId="31981"/>
    <cellStyle name="표준 13 2 2 6 7" xfId="31620"/>
    <cellStyle name="표준 13 2 2 7" xfId="30107"/>
    <cellStyle name="표준 13 2 2 7 2" xfId="30354"/>
    <cellStyle name="표준 13 2 2 7 2 2" xfId="30981"/>
    <cellStyle name="표준 13 2 2 7 2 2 2" xfId="32513"/>
    <cellStyle name="표준 13 2 2 7 2 3" xfId="31361"/>
    <cellStyle name="표준 13 2 2 7 2 3 2" xfId="32893"/>
    <cellStyle name="표준 13 2 2 7 2 4" xfId="30601"/>
    <cellStyle name="표준 13 2 2 7 2 4 2" xfId="32133"/>
    <cellStyle name="표준 13 2 2 7 2 5" xfId="31886"/>
    <cellStyle name="표준 13 2 2 7 3" xfId="30221"/>
    <cellStyle name="표준 13 2 2 7 3 2" xfId="31228"/>
    <cellStyle name="표준 13 2 2 7 3 2 2" xfId="32760"/>
    <cellStyle name="표준 13 2 2 7 3 3" xfId="30848"/>
    <cellStyle name="표준 13 2 2 7 3 3 2" xfId="32380"/>
    <cellStyle name="표준 13 2 2 7 3 4" xfId="31753"/>
    <cellStyle name="표준 13 2 2 7 4" xfId="30734"/>
    <cellStyle name="표준 13 2 2 7 4 2" xfId="32266"/>
    <cellStyle name="표준 13 2 2 7 5" xfId="31114"/>
    <cellStyle name="표준 13 2 2 7 5 2" xfId="32646"/>
    <cellStyle name="표준 13 2 2 7 6" xfId="30468"/>
    <cellStyle name="표준 13 2 2 7 6 2" xfId="32000"/>
    <cellStyle name="표준 13 2 2 7 7" xfId="31639"/>
    <cellStyle name="표준 13 2 2 8" xfId="30012"/>
    <cellStyle name="표준 13 2 2 8 2" xfId="30259"/>
    <cellStyle name="표준 13 2 2 8 2 2" xfId="31266"/>
    <cellStyle name="표준 13 2 2 8 2 2 2" xfId="32798"/>
    <cellStyle name="표준 13 2 2 8 2 3" xfId="30886"/>
    <cellStyle name="표준 13 2 2 8 2 3 2" xfId="32418"/>
    <cellStyle name="표준 13 2 2 8 2 4" xfId="31791"/>
    <cellStyle name="표준 13 2 2 8 3" xfId="30639"/>
    <cellStyle name="표준 13 2 2 8 3 2" xfId="32171"/>
    <cellStyle name="표준 13 2 2 8 4" xfId="31019"/>
    <cellStyle name="표준 13 2 2 8 4 2" xfId="32551"/>
    <cellStyle name="표준 13 2 2 8 5" xfId="30506"/>
    <cellStyle name="표준 13 2 2 8 5 2" xfId="32038"/>
    <cellStyle name="표준 13 2 2 8 6" xfId="31544"/>
    <cellStyle name="표준 13 2 2 9" xfId="30240"/>
    <cellStyle name="표준 13 2 2 9 2" xfId="30867"/>
    <cellStyle name="표준 13 2 2 9 2 2" xfId="32399"/>
    <cellStyle name="표준 13 2 2 9 3" xfId="31247"/>
    <cellStyle name="표준 13 2 2 9 3 2" xfId="32779"/>
    <cellStyle name="표준 13 2 2 9 4" xfId="30487"/>
    <cellStyle name="표준 13 2 2 9 4 2" xfId="32019"/>
    <cellStyle name="표준 13 2 2 9 5" xfId="31772"/>
    <cellStyle name="표준 13 2 3" xfId="29839"/>
    <cellStyle name="표준 13 2 3 10" xfId="30617"/>
    <cellStyle name="표준 13 2 3 10 2" xfId="32149"/>
    <cellStyle name="표준 13 2 3 11" xfId="30997"/>
    <cellStyle name="표준 13 2 3 11 2" xfId="32529"/>
    <cellStyle name="표준 13 2 3 12" xfId="30370"/>
    <cellStyle name="표준 13 2 3 12 2" xfId="31902"/>
    <cellStyle name="표준 13 2 3 13" xfId="31522"/>
    <cellStyle name="표준 13 2 3 2" xfId="30028"/>
    <cellStyle name="표준 13 2 3 2 2" xfId="30275"/>
    <cellStyle name="표준 13 2 3 2 2 2" xfId="30902"/>
    <cellStyle name="표준 13 2 3 2 2 2 2" xfId="32434"/>
    <cellStyle name="표준 13 2 3 2 2 3" xfId="31282"/>
    <cellStyle name="표준 13 2 3 2 2 3 2" xfId="32814"/>
    <cellStyle name="표준 13 2 3 2 2 4" xfId="30522"/>
    <cellStyle name="표준 13 2 3 2 2 4 2" xfId="32054"/>
    <cellStyle name="표준 13 2 3 2 2 5" xfId="31807"/>
    <cellStyle name="표준 13 2 3 2 3" xfId="30142"/>
    <cellStyle name="표준 13 2 3 2 3 2" xfId="31149"/>
    <cellStyle name="표준 13 2 3 2 3 2 2" xfId="32681"/>
    <cellStyle name="표준 13 2 3 2 3 3" xfId="30769"/>
    <cellStyle name="표준 13 2 3 2 3 3 2" xfId="32301"/>
    <cellStyle name="표준 13 2 3 2 3 4" xfId="31674"/>
    <cellStyle name="표준 13 2 3 2 4" xfId="30655"/>
    <cellStyle name="표준 13 2 3 2 4 2" xfId="32187"/>
    <cellStyle name="표준 13 2 3 2 5" xfId="31035"/>
    <cellStyle name="표준 13 2 3 2 5 2" xfId="32567"/>
    <cellStyle name="표준 13 2 3 2 6" xfId="30389"/>
    <cellStyle name="표준 13 2 3 2 6 2" xfId="31921"/>
    <cellStyle name="표준 13 2 3 2 7" xfId="31560"/>
    <cellStyle name="표준 13 2 3 3" xfId="30047"/>
    <cellStyle name="표준 13 2 3 3 2" xfId="30294"/>
    <cellStyle name="표준 13 2 3 3 2 2" xfId="30921"/>
    <cellStyle name="표준 13 2 3 3 2 2 2" xfId="32453"/>
    <cellStyle name="표준 13 2 3 3 2 3" xfId="31301"/>
    <cellStyle name="표준 13 2 3 3 2 3 2" xfId="32833"/>
    <cellStyle name="표준 13 2 3 3 2 4" xfId="30541"/>
    <cellStyle name="표준 13 2 3 3 2 4 2" xfId="32073"/>
    <cellStyle name="표준 13 2 3 3 2 5" xfId="31826"/>
    <cellStyle name="표준 13 2 3 3 3" xfId="30161"/>
    <cellStyle name="표준 13 2 3 3 3 2" xfId="31168"/>
    <cellStyle name="표준 13 2 3 3 3 2 2" xfId="32700"/>
    <cellStyle name="표준 13 2 3 3 3 3" xfId="30788"/>
    <cellStyle name="표준 13 2 3 3 3 3 2" xfId="32320"/>
    <cellStyle name="표준 13 2 3 3 3 4" xfId="31693"/>
    <cellStyle name="표준 13 2 3 3 4" xfId="30674"/>
    <cellStyle name="표준 13 2 3 3 4 2" xfId="32206"/>
    <cellStyle name="표준 13 2 3 3 5" xfId="31054"/>
    <cellStyle name="표준 13 2 3 3 5 2" xfId="32586"/>
    <cellStyle name="표준 13 2 3 3 6" xfId="30408"/>
    <cellStyle name="표준 13 2 3 3 6 2" xfId="31940"/>
    <cellStyle name="표준 13 2 3 3 7" xfId="31579"/>
    <cellStyle name="표준 13 2 3 4" xfId="30066"/>
    <cellStyle name="표준 13 2 3 4 2" xfId="30313"/>
    <cellStyle name="표준 13 2 3 4 2 2" xfId="30940"/>
    <cellStyle name="표준 13 2 3 4 2 2 2" xfId="32472"/>
    <cellStyle name="표준 13 2 3 4 2 3" xfId="31320"/>
    <cellStyle name="표준 13 2 3 4 2 3 2" xfId="32852"/>
    <cellStyle name="표준 13 2 3 4 2 4" xfId="30560"/>
    <cellStyle name="표준 13 2 3 4 2 4 2" xfId="32092"/>
    <cellStyle name="표준 13 2 3 4 2 5" xfId="31845"/>
    <cellStyle name="표준 13 2 3 4 3" xfId="30180"/>
    <cellStyle name="표준 13 2 3 4 3 2" xfId="31187"/>
    <cellStyle name="표준 13 2 3 4 3 2 2" xfId="32719"/>
    <cellStyle name="표준 13 2 3 4 3 3" xfId="30807"/>
    <cellStyle name="표준 13 2 3 4 3 3 2" xfId="32339"/>
    <cellStyle name="표준 13 2 3 4 3 4" xfId="31712"/>
    <cellStyle name="표준 13 2 3 4 4" xfId="30693"/>
    <cellStyle name="표준 13 2 3 4 4 2" xfId="32225"/>
    <cellStyle name="표준 13 2 3 4 5" xfId="31073"/>
    <cellStyle name="표준 13 2 3 4 5 2" xfId="32605"/>
    <cellStyle name="표준 13 2 3 4 6" xfId="30427"/>
    <cellStyle name="표준 13 2 3 4 6 2" xfId="31959"/>
    <cellStyle name="표준 13 2 3 4 7" xfId="31598"/>
    <cellStyle name="표준 13 2 3 5" xfId="30085"/>
    <cellStyle name="표준 13 2 3 5 2" xfId="30332"/>
    <cellStyle name="표준 13 2 3 5 2 2" xfId="30959"/>
    <cellStyle name="표준 13 2 3 5 2 2 2" xfId="32491"/>
    <cellStyle name="표준 13 2 3 5 2 3" xfId="31339"/>
    <cellStyle name="표준 13 2 3 5 2 3 2" xfId="32871"/>
    <cellStyle name="표준 13 2 3 5 2 4" xfId="30579"/>
    <cellStyle name="표준 13 2 3 5 2 4 2" xfId="32111"/>
    <cellStyle name="표준 13 2 3 5 2 5" xfId="31864"/>
    <cellStyle name="표준 13 2 3 5 3" xfId="30199"/>
    <cellStyle name="표준 13 2 3 5 3 2" xfId="31206"/>
    <cellStyle name="표준 13 2 3 5 3 2 2" xfId="32738"/>
    <cellStyle name="표준 13 2 3 5 3 3" xfId="30826"/>
    <cellStyle name="표준 13 2 3 5 3 3 2" xfId="32358"/>
    <cellStyle name="표준 13 2 3 5 3 4" xfId="31731"/>
    <cellStyle name="표준 13 2 3 5 4" xfId="30712"/>
    <cellStyle name="표준 13 2 3 5 4 2" xfId="32244"/>
    <cellStyle name="표준 13 2 3 5 5" xfId="31092"/>
    <cellStyle name="표준 13 2 3 5 5 2" xfId="32624"/>
    <cellStyle name="표준 13 2 3 5 6" xfId="30446"/>
    <cellStyle name="표준 13 2 3 5 6 2" xfId="31978"/>
    <cellStyle name="표준 13 2 3 5 7" xfId="31617"/>
    <cellStyle name="표준 13 2 3 6" xfId="30104"/>
    <cellStyle name="표준 13 2 3 6 2" xfId="30351"/>
    <cellStyle name="표준 13 2 3 6 2 2" xfId="30978"/>
    <cellStyle name="표준 13 2 3 6 2 2 2" xfId="32510"/>
    <cellStyle name="표준 13 2 3 6 2 3" xfId="31358"/>
    <cellStyle name="표준 13 2 3 6 2 3 2" xfId="32890"/>
    <cellStyle name="표준 13 2 3 6 2 4" xfId="30598"/>
    <cellStyle name="표준 13 2 3 6 2 4 2" xfId="32130"/>
    <cellStyle name="표준 13 2 3 6 2 5" xfId="31883"/>
    <cellStyle name="표준 13 2 3 6 3" xfId="30218"/>
    <cellStyle name="표준 13 2 3 6 3 2" xfId="31225"/>
    <cellStyle name="표준 13 2 3 6 3 2 2" xfId="32757"/>
    <cellStyle name="표준 13 2 3 6 3 3" xfId="30845"/>
    <cellStyle name="표준 13 2 3 6 3 3 2" xfId="32377"/>
    <cellStyle name="표준 13 2 3 6 3 4" xfId="31750"/>
    <cellStyle name="표준 13 2 3 6 4" xfId="30731"/>
    <cellStyle name="표준 13 2 3 6 4 2" xfId="32263"/>
    <cellStyle name="표준 13 2 3 6 5" xfId="31111"/>
    <cellStyle name="표준 13 2 3 6 5 2" xfId="32643"/>
    <cellStyle name="표준 13 2 3 6 6" xfId="30465"/>
    <cellStyle name="표준 13 2 3 6 6 2" xfId="31997"/>
    <cellStyle name="표준 13 2 3 6 7" xfId="31636"/>
    <cellStyle name="표준 13 2 3 7" xfId="30009"/>
    <cellStyle name="표준 13 2 3 7 2" xfId="30256"/>
    <cellStyle name="표준 13 2 3 7 2 2" xfId="31263"/>
    <cellStyle name="표준 13 2 3 7 2 2 2" xfId="32795"/>
    <cellStyle name="표준 13 2 3 7 2 3" xfId="30883"/>
    <cellStyle name="표준 13 2 3 7 2 3 2" xfId="32415"/>
    <cellStyle name="표준 13 2 3 7 2 4" xfId="31788"/>
    <cellStyle name="표준 13 2 3 7 3" xfId="30636"/>
    <cellStyle name="표준 13 2 3 7 3 2" xfId="32168"/>
    <cellStyle name="표준 13 2 3 7 4" xfId="31016"/>
    <cellStyle name="표준 13 2 3 7 4 2" xfId="32548"/>
    <cellStyle name="표준 13 2 3 7 5" xfId="30503"/>
    <cellStyle name="표준 13 2 3 7 5 2" xfId="32035"/>
    <cellStyle name="표준 13 2 3 7 6" xfId="31541"/>
    <cellStyle name="표준 13 2 3 8" xfId="30237"/>
    <cellStyle name="표준 13 2 3 8 2" xfId="30864"/>
    <cellStyle name="표준 13 2 3 8 2 2" xfId="32396"/>
    <cellStyle name="표준 13 2 3 8 3" xfId="31244"/>
    <cellStyle name="표준 13 2 3 8 3 2" xfId="32776"/>
    <cellStyle name="표준 13 2 3 8 4" xfId="30484"/>
    <cellStyle name="표준 13 2 3 8 4 2" xfId="32016"/>
    <cellStyle name="표준 13 2 3 8 5" xfId="31769"/>
    <cellStyle name="표준 13 2 3 9" xfId="30123"/>
    <cellStyle name="표준 13 2 3 9 2" xfId="31130"/>
    <cellStyle name="표준 13 2 3 9 2 2" xfId="32662"/>
    <cellStyle name="표준 13 2 3 9 3" xfId="30750"/>
    <cellStyle name="표준 13 2 3 9 3 2" xfId="32282"/>
    <cellStyle name="표준 13 2 3 9 4" xfId="31655"/>
    <cellStyle name="표준 13 2 4" xfId="29846"/>
    <cellStyle name="표준 13 2 4 10" xfId="30624"/>
    <cellStyle name="표준 13 2 4 10 2" xfId="32156"/>
    <cellStyle name="표준 13 2 4 11" xfId="31004"/>
    <cellStyle name="표준 13 2 4 11 2" xfId="32536"/>
    <cellStyle name="표준 13 2 4 12" xfId="30377"/>
    <cellStyle name="표준 13 2 4 12 2" xfId="31909"/>
    <cellStyle name="표준 13 2 4 13" xfId="31529"/>
    <cellStyle name="표준 13 2 4 2" xfId="30035"/>
    <cellStyle name="표준 13 2 4 2 2" xfId="30282"/>
    <cellStyle name="표준 13 2 4 2 2 2" xfId="30909"/>
    <cellStyle name="표준 13 2 4 2 2 2 2" xfId="32441"/>
    <cellStyle name="표준 13 2 4 2 2 3" xfId="31289"/>
    <cellStyle name="표준 13 2 4 2 2 3 2" xfId="32821"/>
    <cellStyle name="표준 13 2 4 2 2 4" xfId="30529"/>
    <cellStyle name="표준 13 2 4 2 2 4 2" xfId="32061"/>
    <cellStyle name="표준 13 2 4 2 2 5" xfId="31814"/>
    <cellStyle name="표준 13 2 4 2 3" xfId="30149"/>
    <cellStyle name="표준 13 2 4 2 3 2" xfId="31156"/>
    <cellStyle name="표준 13 2 4 2 3 2 2" xfId="32688"/>
    <cellStyle name="표준 13 2 4 2 3 3" xfId="30776"/>
    <cellStyle name="표준 13 2 4 2 3 3 2" xfId="32308"/>
    <cellStyle name="표준 13 2 4 2 3 4" xfId="31681"/>
    <cellStyle name="표준 13 2 4 2 4" xfId="30662"/>
    <cellStyle name="표준 13 2 4 2 4 2" xfId="32194"/>
    <cellStyle name="표준 13 2 4 2 5" xfId="31042"/>
    <cellStyle name="표준 13 2 4 2 5 2" xfId="32574"/>
    <cellStyle name="표준 13 2 4 2 6" xfId="30396"/>
    <cellStyle name="표준 13 2 4 2 6 2" xfId="31928"/>
    <cellStyle name="표준 13 2 4 2 7" xfId="31567"/>
    <cellStyle name="표준 13 2 4 3" xfId="30054"/>
    <cellStyle name="표준 13 2 4 3 2" xfId="30301"/>
    <cellStyle name="표준 13 2 4 3 2 2" xfId="30928"/>
    <cellStyle name="표준 13 2 4 3 2 2 2" xfId="32460"/>
    <cellStyle name="표준 13 2 4 3 2 3" xfId="31308"/>
    <cellStyle name="표준 13 2 4 3 2 3 2" xfId="32840"/>
    <cellStyle name="표준 13 2 4 3 2 4" xfId="30548"/>
    <cellStyle name="표준 13 2 4 3 2 4 2" xfId="32080"/>
    <cellStyle name="표준 13 2 4 3 2 5" xfId="31833"/>
    <cellStyle name="표준 13 2 4 3 3" xfId="30168"/>
    <cellStyle name="표준 13 2 4 3 3 2" xfId="31175"/>
    <cellStyle name="표준 13 2 4 3 3 2 2" xfId="32707"/>
    <cellStyle name="표준 13 2 4 3 3 3" xfId="30795"/>
    <cellStyle name="표준 13 2 4 3 3 3 2" xfId="32327"/>
    <cellStyle name="표준 13 2 4 3 3 4" xfId="31700"/>
    <cellStyle name="표준 13 2 4 3 4" xfId="30681"/>
    <cellStyle name="표준 13 2 4 3 4 2" xfId="32213"/>
    <cellStyle name="표준 13 2 4 3 5" xfId="31061"/>
    <cellStyle name="표준 13 2 4 3 5 2" xfId="32593"/>
    <cellStyle name="표준 13 2 4 3 6" xfId="30415"/>
    <cellStyle name="표준 13 2 4 3 6 2" xfId="31947"/>
    <cellStyle name="표준 13 2 4 3 7" xfId="31586"/>
    <cellStyle name="표준 13 2 4 4" xfId="30073"/>
    <cellStyle name="표준 13 2 4 4 2" xfId="30320"/>
    <cellStyle name="표준 13 2 4 4 2 2" xfId="30947"/>
    <cellStyle name="표준 13 2 4 4 2 2 2" xfId="32479"/>
    <cellStyle name="표준 13 2 4 4 2 3" xfId="31327"/>
    <cellStyle name="표준 13 2 4 4 2 3 2" xfId="32859"/>
    <cellStyle name="표준 13 2 4 4 2 4" xfId="30567"/>
    <cellStyle name="표준 13 2 4 4 2 4 2" xfId="32099"/>
    <cellStyle name="표준 13 2 4 4 2 5" xfId="31852"/>
    <cellStyle name="표준 13 2 4 4 3" xfId="30187"/>
    <cellStyle name="표준 13 2 4 4 3 2" xfId="31194"/>
    <cellStyle name="표준 13 2 4 4 3 2 2" xfId="32726"/>
    <cellStyle name="표준 13 2 4 4 3 3" xfId="30814"/>
    <cellStyle name="표준 13 2 4 4 3 3 2" xfId="32346"/>
    <cellStyle name="표준 13 2 4 4 3 4" xfId="31719"/>
    <cellStyle name="표준 13 2 4 4 4" xfId="30700"/>
    <cellStyle name="표준 13 2 4 4 4 2" xfId="32232"/>
    <cellStyle name="표준 13 2 4 4 5" xfId="31080"/>
    <cellStyle name="표준 13 2 4 4 5 2" xfId="32612"/>
    <cellStyle name="표준 13 2 4 4 6" xfId="30434"/>
    <cellStyle name="표준 13 2 4 4 6 2" xfId="31966"/>
    <cellStyle name="표준 13 2 4 4 7" xfId="31605"/>
    <cellStyle name="표준 13 2 4 5" xfId="30092"/>
    <cellStyle name="표준 13 2 4 5 2" xfId="30339"/>
    <cellStyle name="표준 13 2 4 5 2 2" xfId="30966"/>
    <cellStyle name="표준 13 2 4 5 2 2 2" xfId="32498"/>
    <cellStyle name="표준 13 2 4 5 2 3" xfId="31346"/>
    <cellStyle name="표준 13 2 4 5 2 3 2" xfId="32878"/>
    <cellStyle name="표준 13 2 4 5 2 4" xfId="30586"/>
    <cellStyle name="표준 13 2 4 5 2 4 2" xfId="32118"/>
    <cellStyle name="표준 13 2 4 5 2 5" xfId="31871"/>
    <cellStyle name="표준 13 2 4 5 3" xfId="30206"/>
    <cellStyle name="표준 13 2 4 5 3 2" xfId="31213"/>
    <cellStyle name="표준 13 2 4 5 3 2 2" xfId="32745"/>
    <cellStyle name="표준 13 2 4 5 3 3" xfId="30833"/>
    <cellStyle name="표준 13 2 4 5 3 3 2" xfId="32365"/>
    <cellStyle name="표준 13 2 4 5 3 4" xfId="31738"/>
    <cellStyle name="표준 13 2 4 5 4" xfId="30719"/>
    <cellStyle name="표준 13 2 4 5 4 2" xfId="32251"/>
    <cellStyle name="표준 13 2 4 5 5" xfId="31099"/>
    <cellStyle name="표준 13 2 4 5 5 2" xfId="32631"/>
    <cellStyle name="표준 13 2 4 5 6" xfId="30453"/>
    <cellStyle name="표준 13 2 4 5 6 2" xfId="31985"/>
    <cellStyle name="표준 13 2 4 5 7" xfId="31624"/>
    <cellStyle name="표준 13 2 4 6" xfId="30111"/>
    <cellStyle name="표준 13 2 4 6 2" xfId="30358"/>
    <cellStyle name="표준 13 2 4 6 2 2" xfId="30985"/>
    <cellStyle name="표준 13 2 4 6 2 2 2" xfId="32517"/>
    <cellStyle name="표준 13 2 4 6 2 3" xfId="31365"/>
    <cellStyle name="표준 13 2 4 6 2 3 2" xfId="32897"/>
    <cellStyle name="표준 13 2 4 6 2 4" xfId="30605"/>
    <cellStyle name="표준 13 2 4 6 2 4 2" xfId="32137"/>
    <cellStyle name="표준 13 2 4 6 2 5" xfId="31890"/>
    <cellStyle name="표준 13 2 4 6 3" xfId="30225"/>
    <cellStyle name="표준 13 2 4 6 3 2" xfId="31232"/>
    <cellStyle name="표준 13 2 4 6 3 2 2" xfId="32764"/>
    <cellStyle name="표준 13 2 4 6 3 3" xfId="30852"/>
    <cellStyle name="표준 13 2 4 6 3 3 2" xfId="32384"/>
    <cellStyle name="표준 13 2 4 6 3 4" xfId="31757"/>
    <cellStyle name="표준 13 2 4 6 4" xfId="30738"/>
    <cellStyle name="표준 13 2 4 6 4 2" xfId="32270"/>
    <cellStyle name="표준 13 2 4 6 5" xfId="31118"/>
    <cellStyle name="표준 13 2 4 6 5 2" xfId="32650"/>
    <cellStyle name="표준 13 2 4 6 6" xfId="30472"/>
    <cellStyle name="표준 13 2 4 6 6 2" xfId="32004"/>
    <cellStyle name="표준 13 2 4 6 7" xfId="31643"/>
    <cellStyle name="표준 13 2 4 7" xfId="30016"/>
    <cellStyle name="표준 13 2 4 7 2" xfId="30263"/>
    <cellStyle name="표준 13 2 4 7 2 2" xfId="31270"/>
    <cellStyle name="표준 13 2 4 7 2 2 2" xfId="32802"/>
    <cellStyle name="표준 13 2 4 7 2 3" xfId="30890"/>
    <cellStyle name="표준 13 2 4 7 2 3 2" xfId="32422"/>
    <cellStyle name="표준 13 2 4 7 2 4" xfId="31795"/>
    <cellStyle name="표준 13 2 4 7 3" xfId="30643"/>
    <cellStyle name="표준 13 2 4 7 3 2" xfId="32175"/>
    <cellStyle name="표준 13 2 4 7 4" xfId="31023"/>
    <cellStyle name="표준 13 2 4 7 4 2" xfId="32555"/>
    <cellStyle name="표준 13 2 4 7 5" xfId="30510"/>
    <cellStyle name="표준 13 2 4 7 5 2" xfId="32042"/>
    <cellStyle name="표준 13 2 4 7 6" xfId="31548"/>
    <cellStyle name="표준 13 2 4 8" xfId="30244"/>
    <cellStyle name="표준 13 2 4 8 2" xfId="30871"/>
    <cellStyle name="표준 13 2 4 8 2 2" xfId="32403"/>
    <cellStyle name="표준 13 2 4 8 3" xfId="31251"/>
    <cellStyle name="표준 13 2 4 8 3 2" xfId="32783"/>
    <cellStyle name="표준 13 2 4 8 4" xfId="30491"/>
    <cellStyle name="표준 13 2 4 8 4 2" xfId="32023"/>
    <cellStyle name="표준 13 2 4 8 5" xfId="31776"/>
    <cellStyle name="표준 13 2 4 9" xfId="30130"/>
    <cellStyle name="표준 13 2 4 9 2" xfId="31137"/>
    <cellStyle name="표준 13 2 4 9 2 2" xfId="32669"/>
    <cellStyle name="표준 13 2 4 9 3" xfId="30757"/>
    <cellStyle name="표준 13 2 4 9 3 2" xfId="32289"/>
    <cellStyle name="표준 13 2 4 9 4" xfId="31662"/>
    <cellStyle name="표준 13 2 5" xfId="30024"/>
    <cellStyle name="표준 13 2 5 2" xfId="30271"/>
    <cellStyle name="표준 13 2 5 2 2" xfId="30898"/>
    <cellStyle name="표준 13 2 5 2 2 2" xfId="32430"/>
    <cellStyle name="표준 13 2 5 2 3" xfId="31278"/>
    <cellStyle name="표준 13 2 5 2 3 2" xfId="32810"/>
    <cellStyle name="표준 13 2 5 2 4" xfId="30518"/>
    <cellStyle name="표준 13 2 5 2 4 2" xfId="32050"/>
    <cellStyle name="표준 13 2 5 2 5" xfId="31803"/>
    <cellStyle name="표준 13 2 5 3" xfId="30138"/>
    <cellStyle name="표준 13 2 5 3 2" xfId="31145"/>
    <cellStyle name="표준 13 2 5 3 2 2" xfId="32677"/>
    <cellStyle name="표준 13 2 5 3 3" xfId="30765"/>
    <cellStyle name="표준 13 2 5 3 3 2" xfId="32297"/>
    <cellStyle name="표준 13 2 5 3 4" xfId="31670"/>
    <cellStyle name="표준 13 2 5 4" xfId="30651"/>
    <cellStyle name="표준 13 2 5 4 2" xfId="32183"/>
    <cellStyle name="표준 13 2 5 5" xfId="31031"/>
    <cellStyle name="표준 13 2 5 5 2" xfId="32563"/>
    <cellStyle name="표준 13 2 5 6" xfId="30385"/>
    <cellStyle name="표준 13 2 5 6 2" xfId="31917"/>
    <cellStyle name="표준 13 2 5 7" xfId="31556"/>
    <cellStyle name="표준 13 2 6" xfId="30043"/>
    <cellStyle name="표준 13 2 6 2" xfId="30290"/>
    <cellStyle name="표준 13 2 6 2 2" xfId="30917"/>
    <cellStyle name="표준 13 2 6 2 2 2" xfId="32449"/>
    <cellStyle name="표준 13 2 6 2 3" xfId="31297"/>
    <cellStyle name="표준 13 2 6 2 3 2" xfId="32829"/>
    <cellStyle name="표준 13 2 6 2 4" xfId="30537"/>
    <cellStyle name="표준 13 2 6 2 4 2" xfId="32069"/>
    <cellStyle name="표준 13 2 6 2 5" xfId="31822"/>
    <cellStyle name="표준 13 2 6 3" xfId="30157"/>
    <cellStyle name="표준 13 2 6 3 2" xfId="31164"/>
    <cellStyle name="표준 13 2 6 3 2 2" xfId="32696"/>
    <cellStyle name="표준 13 2 6 3 3" xfId="30784"/>
    <cellStyle name="표준 13 2 6 3 3 2" xfId="32316"/>
    <cellStyle name="표준 13 2 6 3 4" xfId="31689"/>
    <cellStyle name="표준 13 2 6 4" xfId="30670"/>
    <cellStyle name="표준 13 2 6 4 2" xfId="32202"/>
    <cellStyle name="표준 13 2 6 5" xfId="31050"/>
    <cellStyle name="표준 13 2 6 5 2" xfId="32582"/>
    <cellStyle name="표준 13 2 6 6" xfId="30404"/>
    <cellStyle name="표준 13 2 6 6 2" xfId="31936"/>
    <cellStyle name="표준 13 2 6 7" xfId="31575"/>
    <cellStyle name="표준 13 2 7" xfId="30062"/>
    <cellStyle name="표준 13 2 7 2" xfId="30309"/>
    <cellStyle name="표준 13 2 7 2 2" xfId="30936"/>
    <cellStyle name="표준 13 2 7 2 2 2" xfId="32468"/>
    <cellStyle name="표준 13 2 7 2 3" xfId="31316"/>
    <cellStyle name="표준 13 2 7 2 3 2" xfId="32848"/>
    <cellStyle name="표준 13 2 7 2 4" xfId="30556"/>
    <cellStyle name="표준 13 2 7 2 4 2" xfId="32088"/>
    <cellStyle name="표준 13 2 7 2 5" xfId="31841"/>
    <cellStyle name="표준 13 2 7 3" xfId="30176"/>
    <cellStyle name="표준 13 2 7 3 2" xfId="31183"/>
    <cellStyle name="표준 13 2 7 3 2 2" xfId="32715"/>
    <cellStyle name="표준 13 2 7 3 3" xfId="30803"/>
    <cellStyle name="표준 13 2 7 3 3 2" xfId="32335"/>
    <cellStyle name="표준 13 2 7 3 4" xfId="31708"/>
    <cellStyle name="표준 13 2 7 4" xfId="30689"/>
    <cellStyle name="표준 13 2 7 4 2" xfId="32221"/>
    <cellStyle name="표준 13 2 7 5" xfId="31069"/>
    <cellStyle name="표준 13 2 7 5 2" xfId="32601"/>
    <cellStyle name="표준 13 2 7 6" xfId="30423"/>
    <cellStyle name="표준 13 2 7 6 2" xfId="31955"/>
    <cellStyle name="표준 13 2 7 7" xfId="31594"/>
    <cellStyle name="표준 13 2 8" xfId="30081"/>
    <cellStyle name="표준 13 2 8 2" xfId="30328"/>
    <cellStyle name="표준 13 2 8 2 2" xfId="30955"/>
    <cellStyle name="표준 13 2 8 2 2 2" xfId="32487"/>
    <cellStyle name="표준 13 2 8 2 3" xfId="31335"/>
    <cellStyle name="표준 13 2 8 2 3 2" xfId="32867"/>
    <cellStyle name="표준 13 2 8 2 4" xfId="30575"/>
    <cellStyle name="표준 13 2 8 2 4 2" xfId="32107"/>
    <cellStyle name="표준 13 2 8 2 5" xfId="31860"/>
    <cellStyle name="표준 13 2 8 3" xfId="30195"/>
    <cellStyle name="표준 13 2 8 3 2" xfId="31202"/>
    <cellStyle name="표준 13 2 8 3 2 2" xfId="32734"/>
    <cellStyle name="표준 13 2 8 3 3" xfId="30822"/>
    <cellStyle name="표준 13 2 8 3 3 2" xfId="32354"/>
    <cellStyle name="표준 13 2 8 3 4" xfId="31727"/>
    <cellStyle name="표준 13 2 8 4" xfId="30708"/>
    <cellStyle name="표준 13 2 8 4 2" xfId="32240"/>
    <cellStyle name="표준 13 2 8 5" xfId="31088"/>
    <cellStyle name="표준 13 2 8 5 2" xfId="32620"/>
    <cellStyle name="표준 13 2 8 6" xfId="30442"/>
    <cellStyle name="표준 13 2 8 6 2" xfId="31974"/>
    <cellStyle name="표준 13 2 8 7" xfId="31613"/>
    <cellStyle name="표준 13 2 9" xfId="30100"/>
    <cellStyle name="표준 13 2 9 2" xfId="30347"/>
    <cellStyle name="표준 13 2 9 2 2" xfId="30974"/>
    <cellStyle name="표준 13 2 9 2 2 2" xfId="32506"/>
    <cellStyle name="표준 13 2 9 2 3" xfId="31354"/>
    <cellStyle name="표준 13 2 9 2 3 2" xfId="32886"/>
    <cellStyle name="표준 13 2 9 2 4" xfId="30594"/>
    <cellStyle name="표준 13 2 9 2 4 2" xfId="32126"/>
    <cellStyle name="표준 13 2 9 2 5" xfId="31879"/>
    <cellStyle name="표준 13 2 9 3" xfId="30214"/>
    <cellStyle name="표준 13 2 9 3 2" xfId="31221"/>
    <cellStyle name="표준 13 2 9 3 2 2" xfId="32753"/>
    <cellStyle name="표준 13 2 9 3 3" xfId="30841"/>
    <cellStyle name="표준 13 2 9 3 3 2" xfId="32373"/>
    <cellStyle name="표준 13 2 9 3 4" xfId="31746"/>
    <cellStyle name="표준 13 2 9 4" xfId="30727"/>
    <cellStyle name="표준 13 2 9 4 2" xfId="32259"/>
    <cellStyle name="표준 13 2 9 5" xfId="31107"/>
    <cellStyle name="표준 13 2 9 5 2" xfId="32639"/>
    <cellStyle name="표준 13 2 9 6" xfId="30461"/>
    <cellStyle name="표준 13 2 9 6 2" xfId="31993"/>
    <cellStyle name="표준 13 2 9 7" xfId="31632"/>
    <cellStyle name="표준 13 3" xfId="29836"/>
    <cellStyle name="표준 13 3 10" xfId="30121"/>
    <cellStyle name="표준 13 3 10 2" xfId="31128"/>
    <cellStyle name="표준 13 3 10 2 2" xfId="32660"/>
    <cellStyle name="표준 13 3 10 3" xfId="30748"/>
    <cellStyle name="표준 13 3 10 3 2" xfId="32280"/>
    <cellStyle name="표준 13 3 10 4" xfId="31653"/>
    <cellStyle name="표준 13 3 11" xfId="30615"/>
    <cellStyle name="표준 13 3 11 2" xfId="32147"/>
    <cellStyle name="표준 13 3 12" xfId="30995"/>
    <cellStyle name="표준 13 3 12 2" xfId="32527"/>
    <cellStyle name="표준 13 3 13" xfId="30368"/>
    <cellStyle name="표준 13 3 13 2" xfId="31900"/>
    <cellStyle name="표준 13 3 14" xfId="31520"/>
    <cellStyle name="표준 13 3 2" xfId="29844"/>
    <cellStyle name="표준 13 3 2 10" xfId="30622"/>
    <cellStyle name="표준 13 3 2 10 2" xfId="32154"/>
    <cellStyle name="표준 13 3 2 11" xfId="31002"/>
    <cellStyle name="표준 13 3 2 11 2" xfId="32534"/>
    <cellStyle name="표준 13 3 2 12" xfId="30375"/>
    <cellStyle name="표준 13 3 2 12 2" xfId="31907"/>
    <cellStyle name="표준 13 3 2 13" xfId="31527"/>
    <cellStyle name="표준 13 3 2 2" xfId="30033"/>
    <cellStyle name="표준 13 3 2 2 2" xfId="30280"/>
    <cellStyle name="표준 13 3 2 2 2 2" xfId="30907"/>
    <cellStyle name="표준 13 3 2 2 2 2 2" xfId="32439"/>
    <cellStyle name="표준 13 3 2 2 2 3" xfId="31287"/>
    <cellStyle name="표준 13 3 2 2 2 3 2" xfId="32819"/>
    <cellStyle name="표준 13 3 2 2 2 4" xfId="30527"/>
    <cellStyle name="표준 13 3 2 2 2 4 2" xfId="32059"/>
    <cellStyle name="표준 13 3 2 2 2 5" xfId="31812"/>
    <cellStyle name="표준 13 3 2 2 3" xfId="30147"/>
    <cellStyle name="표준 13 3 2 2 3 2" xfId="31154"/>
    <cellStyle name="표준 13 3 2 2 3 2 2" xfId="32686"/>
    <cellStyle name="표준 13 3 2 2 3 3" xfId="30774"/>
    <cellStyle name="표준 13 3 2 2 3 3 2" xfId="32306"/>
    <cellStyle name="표준 13 3 2 2 3 4" xfId="31679"/>
    <cellStyle name="표준 13 3 2 2 4" xfId="30660"/>
    <cellStyle name="표준 13 3 2 2 4 2" xfId="32192"/>
    <cellStyle name="표준 13 3 2 2 5" xfId="31040"/>
    <cellStyle name="표준 13 3 2 2 5 2" xfId="32572"/>
    <cellStyle name="표준 13 3 2 2 6" xfId="30394"/>
    <cellStyle name="표준 13 3 2 2 6 2" xfId="31926"/>
    <cellStyle name="표준 13 3 2 2 7" xfId="31565"/>
    <cellStyle name="표준 13 3 2 3" xfId="30052"/>
    <cellStyle name="표준 13 3 2 3 2" xfId="30299"/>
    <cellStyle name="표준 13 3 2 3 2 2" xfId="30926"/>
    <cellStyle name="표준 13 3 2 3 2 2 2" xfId="32458"/>
    <cellStyle name="표준 13 3 2 3 2 3" xfId="31306"/>
    <cellStyle name="표준 13 3 2 3 2 3 2" xfId="32838"/>
    <cellStyle name="표준 13 3 2 3 2 4" xfId="30546"/>
    <cellStyle name="표준 13 3 2 3 2 4 2" xfId="32078"/>
    <cellStyle name="표준 13 3 2 3 2 5" xfId="31831"/>
    <cellStyle name="표준 13 3 2 3 3" xfId="30166"/>
    <cellStyle name="표준 13 3 2 3 3 2" xfId="31173"/>
    <cellStyle name="표준 13 3 2 3 3 2 2" xfId="32705"/>
    <cellStyle name="표준 13 3 2 3 3 3" xfId="30793"/>
    <cellStyle name="표준 13 3 2 3 3 3 2" xfId="32325"/>
    <cellStyle name="표준 13 3 2 3 3 4" xfId="31698"/>
    <cellStyle name="표준 13 3 2 3 4" xfId="30679"/>
    <cellStyle name="표준 13 3 2 3 4 2" xfId="32211"/>
    <cellStyle name="표준 13 3 2 3 5" xfId="31059"/>
    <cellStyle name="표준 13 3 2 3 5 2" xfId="32591"/>
    <cellStyle name="표준 13 3 2 3 6" xfId="30413"/>
    <cellStyle name="표준 13 3 2 3 6 2" xfId="31945"/>
    <cellStyle name="표준 13 3 2 3 7" xfId="31584"/>
    <cellStyle name="표준 13 3 2 4" xfId="30071"/>
    <cellStyle name="표준 13 3 2 4 2" xfId="30318"/>
    <cellStyle name="표준 13 3 2 4 2 2" xfId="30945"/>
    <cellStyle name="표준 13 3 2 4 2 2 2" xfId="32477"/>
    <cellStyle name="표준 13 3 2 4 2 3" xfId="31325"/>
    <cellStyle name="표준 13 3 2 4 2 3 2" xfId="32857"/>
    <cellStyle name="표준 13 3 2 4 2 4" xfId="30565"/>
    <cellStyle name="표준 13 3 2 4 2 4 2" xfId="32097"/>
    <cellStyle name="표준 13 3 2 4 2 5" xfId="31850"/>
    <cellStyle name="표준 13 3 2 4 3" xfId="30185"/>
    <cellStyle name="표준 13 3 2 4 3 2" xfId="31192"/>
    <cellStyle name="표준 13 3 2 4 3 2 2" xfId="32724"/>
    <cellStyle name="표준 13 3 2 4 3 3" xfId="30812"/>
    <cellStyle name="표준 13 3 2 4 3 3 2" xfId="32344"/>
    <cellStyle name="표준 13 3 2 4 3 4" xfId="31717"/>
    <cellStyle name="표준 13 3 2 4 4" xfId="30698"/>
    <cellStyle name="표준 13 3 2 4 4 2" xfId="32230"/>
    <cellStyle name="표준 13 3 2 4 5" xfId="31078"/>
    <cellStyle name="표준 13 3 2 4 5 2" xfId="32610"/>
    <cellStyle name="표준 13 3 2 4 6" xfId="30432"/>
    <cellStyle name="표준 13 3 2 4 6 2" xfId="31964"/>
    <cellStyle name="표준 13 3 2 4 7" xfId="31603"/>
    <cellStyle name="표준 13 3 2 5" xfId="30090"/>
    <cellStyle name="표준 13 3 2 5 2" xfId="30337"/>
    <cellStyle name="표준 13 3 2 5 2 2" xfId="30964"/>
    <cellStyle name="표준 13 3 2 5 2 2 2" xfId="32496"/>
    <cellStyle name="표준 13 3 2 5 2 3" xfId="31344"/>
    <cellStyle name="표준 13 3 2 5 2 3 2" xfId="32876"/>
    <cellStyle name="표준 13 3 2 5 2 4" xfId="30584"/>
    <cellStyle name="표준 13 3 2 5 2 4 2" xfId="32116"/>
    <cellStyle name="표준 13 3 2 5 2 5" xfId="31869"/>
    <cellStyle name="표준 13 3 2 5 3" xfId="30204"/>
    <cellStyle name="표준 13 3 2 5 3 2" xfId="31211"/>
    <cellStyle name="표준 13 3 2 5 3 2 2" xfId="32743"/>
    <cellStyle name="표준 13 3 2 5 3 3" xfId="30831"/>
    <cellStyle name="표준 13 3 2 5 3 3 2" xfId="32363"/>
    <cellStyle name="표준 13 3 2 5 3 4" xfId="31736"/>
    <cellStyle name="표준 13 3 2 5 4" xfId="30717"/>
    <cellStyle name="표준 13 3 2 5 4 2" xfId="32249"/>
    <cellStyle name="표준 13 3 2 5 5" xfId="31097"/>
    <cellStyle name="표준 13 3 2 5 5 2" xfId="32629"/>
    <cellStyle name="표준 13 3 2 5 6" xfId="30451"/>
    <cellStyle name="표준 13 3 2 5 6 2" xfId="31983"/>
    <cellStyle name="표준 13 3 2 5 7" xfId="31622"/>
    <cellStyle name="표준 13 3 2 6" xfId="30109"/>
    <cellStyle name="표준 13 3 2 6 2" xfId="30356"/>
    <cellStyle name="표준 13 3 2 6 2 2" xfId="30983"/>
    <cellStyle name="표준 13 3 2 6 2 2 2" xfId="32515"/>
    <cellStyle name="표준 13 3 2 6 2 3" xfId="31363"/>
    <cellStyle name="표준 13 3 2 6 2 3 2" xfId="32895"/>
    <cellStyle name="표준 13 3 2 6 2 4" xfId="30603"/>
    <cellStyle name="표준 13 3 2 6 2 4 2" xfId="32135"/>
    <cellStyle name="표준 13 3 2 6 2 5" xfId="31888"/>
    <cellStyle name="표준 13 3 2 6 3" xfId="30223"/>
    <cellStyle name="표준 13 3 2 6 3 2" xfId="31230"/>
    <cellStyle name="표준 13 3 2 6 3 2 2" xfId="32762"/>
    <cellStyle name="표준 13 3 2 6 3 3" xfId="30850"/>
    <cellStyle name="표준 13 3 2 6 3 3 2" xfId="32382"/>
    <cellStyle name="표준 13 3 2 6 3 4" xfId="31755"/>
    <cellStyle name="표준 13 3 2 6 4" xfId="30736"/>
    <cellStyle name="표준 13 3 2 6 4 2" xfId="32268"/>
    <cellStyle name="표준 13 3 2 6 5" xfId="31116"/>
    <cellStyle name="표준 13 3 2 6 5 2" xfId="32648"/>
    <cellStyle name="표준 13 3 2 6 6" xfId="30470"/>
    <cellStyle name="표준 13 3 2 6 6 2" xfId="32002"/>
    <cellStyle name="표준 13 3 2 6 7" xfId="31641"/>
    <cellStyle name="표준 13 3 2 7" xfId="30014"/>
    <cellStyle name="표준 13 3 2 7 2" xfId="30261"/>
    <cellStyle name="표준 13 3 2 7 2 2" xfId="31268"/>
    <cellStyle name="표준 13 3 2 7 2 2 2" xfId="32800"/>
    <cellStyle name="표준 13 3 2 7 2 3" xfId="30888"/>
    <cellStyle name="표준 13 3 2 7 2 3 2" xfId="32420"/>
    <cellStyle name="표준 13 3 2 7 2 4" xfId="31793"/>
    <cellStyle name="표준 13 3 2 7 3" xfId="30641"/>
    <cellStyle name="표준 13 3 2 7 3 2" xfId="32173"/>
    <cellStyle name="표준 13 3 2 7 4" xfId="31021"/>
    <cellStyle name="표준 13 3 2 7 4 2" xfId="32553"/>
    <cellStyle name="표준 13 3 2 7 5" xfId="30508"/>
    <cellStyle name="표준 13 3 2 7 5 2" xfId="32040"/>
    <cellStyle name="표준 13 3 2 7 6" xfId="31546"/>
    <cellStyle name="표준 13 3 2 8" xfId="30242"/>
    <cellStyle name="표준 13 3 2 8 2" xfId="30869"/>
    <cellStyle name="표준 13 3 2 8 2 2" xfId="32401"/>
    <cellStyle name="표준 13 3 2 8 3" xfId="31249"/>
    <cellStyle name="표준 13 3 2 8 3 2" xfId="32781"/>
    <cellStyle name="표준 13 3 2 8 4" xfId="30489"/>
    <cellStyle name="표준 13 3 2 8 4 2" xfId="32021"/>
    <cellStyle name="표준 13 3 2 8 5" xfId="31774"/>
    <cellStyle name="표준 13 3 2 9" xfId="30128"/>
    <cellStyle name="표준 13 3 2 9 2" xfId="31135"/>
    <cellStyle name="표준 13 3 2 9 2 2" xfId="32667"/>
    <cellStyle name="표준 13 3 2 9 3" xfId="30755"/>
    <cellStyle name="표준 13 3 2 9 3 2" xfId="32287"/>
    <cellStyle name="표준 13 3 2 9 4" xfId="31660"/>
    <cellStyle name="표준 13 3 3" xfId="30026"/>
    <cellStyle name="표준 13 3 3 2" xfId="30273"/>
    <cellStyle name="표준 13 3 3 2 2" xfId="30900"/>
    <cellStyle name="표준 13 3 3 2 2 2" xfId="32432"/>
    <cellStyle name="표준 13 3 3 2 3" xfId="31280"/>
    <cellStyle name="표준 13 3 3 2 3 2" xfId="32812"/>
    <cellStyle name="표준 13 3 3 2 4" xfId="30520"/>
    <cellStyle name="표준 13 3 3 2 4 2" xfId="32052"/>
    <cellStyle name="표준 13 3 3 2 5" xfId="31805"/>
    <cellStyle name="표준 13 3 3 3" xfId="30140"/>
    <cellStyle name="표준 13 3 3 3 2" xfId="31147"/>
    <cellStyle name="표준 13 3 3 3 2 2" xfId="32679"/>
    <cellStyle name="표준 13 3 3 3 3" xfId="30767"/>
    <cellStyle name="표준 13 3 3 3 3 2" xfId="32299"/>
    <cellStyle name="표준 13 3 3 3 4" xfId="31672"/>
    <cellStyle name="표준 13 3 3 4" xfId="30653"/>
    <cellStyle name="표준 13 3 3 4 2" xfId="32185"/>
    <cellStyle name="표준 13 3 3 5" xfId="31033"/>
    <cellStyle name="표준 13 3 3 5 2" xfId="32565"/>
    <cellStyle name="표준 13 3 3 6" xfId="30387"/>
    <cellStyle name="표준 13 3 3 6 2" xfId="31919"/>
    <cellStyle name="표준 13 3 3 7" xfId="31558"/>
    <cellStyle name="표준 13 3 4" xfId="30045"/>
    <cellStyle name="표준 13 3 4 2" xfId="30292"/>
    <cellStyle name="표준 13 3 4 2 2" xfId="30919"/>
    <cellStyle name="표준 13 3 4 2 2 2" xfId="32451"/>
    <cellStyle name="표준 13 3 4 2 3" xfId="31299"/>
    <cellStyle name="표준 13 3 4 2 3 2" xfId="32831"/>
    <cellStyle name="표준 13 3 4 2 4" xfId="30539"/>
    <cellStyle name="표준 13 3 4 2 4 2" xfId="32071"/>
    <cellStyle name="표준 13 3 4 2 5" xfId="31824"/>
    <cellStyle name="표준 13 3 4 3" xfId="30159"/>
    <cellStyle name="표준 13 3 4 3 2" xfId="31166"/>
    <cellStyle name="표준 13 3 4 3 2 2" xfId="32698"/>
    <cellStyle name="표준 13 3 4 3 3" xfId="30786"/>
    <cellStyle name="표준 13 3 4 3 3 2" xfId="32318"/>
    <cellStyle name="표준 13 3 4 3 4" xfId="31691"/>
    <cellStyle name="표준 13 3 4 4" xfId="30672"/>
    <cellStyle name="표준 13 3 4 4 2" xfId="32204"/>
    <cellStyle name="표준 13 3 4 5" xfId="31052"/>
    <cellStyle name="표준 13 3 4 5 2" xfId="32584"/>
    <cellStyle name="표준 13 3 4 6" xfId="30406"/>
    <cellStyle name="표준 13 3 4 6 2" xfId="31938"/>
    <cellStyle name="표준 13 3 4 7" xfId="31577"/>
    <cellStyle name="표준 13 3 5" xfId="30064"/>
    <cellStyle name="표준 13 3 5 2" xfId="30311"/>
    <cellStyle name="표준 13 3 5 2 2" xfId="30938"/>
    <cellStyle name="표준 13 3 5 2 2 2" xfId="32470"/>
    <cellStyle name="표준 13 3 5 2 3" xfId="31318"/>
    <cellStyle name="표준 13 3 5 2 3 2" xfId="32850"/>
    <cellStyle name="표준 13 3 5 2 4" xfId="30558"/>
    <cellStyle name="표준 13 3 5 2 4 2" xfId="32090"/>
    <cellStyle name="표준 13 3 5 2 5" xfId="31843"/>
    <cellStyle name="표준 13 3 5 3" xfId="30178"/>
    <cellStyle name="표준 13 3 5 3 2" xfId="31185"/>
    <cellStyle name="표준 13 3 5 3 2 2" xfId="32717"/>
    <cellStyle name="표준 13 3 5 3 3" xfId="30805"/>
    <cellStyle name="표준 13 3 5 3 3 2" xfId="32337"/>
    <cellStyle name="표준 13 3 5 3 4" xfId="31710"/>
    <cellStyle name="표준 13 3 5 4" xfId="30691"/>
    <cellStyle name="표준 13 3 5 4 2" xfId="32223"/>
    <cellStyle name="표준 13 3 5 5" xfId="31071"/>
    <cellStyle name="표준 13 3 5 5 2" xfId="32603"/>
    <cellStyle name="표준 13 3 5 6" xfId="30425"/>
    <cellStyle name="표준 13 3 5 6 2" xfId="31957"/>
    <cellStyle name="표준 13 3 5 7" xfId="31596"/>
    <cellStyle name="표준 13 3 6" xfId="30083"/>
    <cellStyle name="표준 13 3 6 2" xfId="30330"/>
    <cellStyle name="표준 13 3 6 2 2" xfId="30957"/>
    <cellStyle name="표준 13 3 6 2 2 2" xfId="32489"/>
    <cellStyle name="표준 13 3 6 2 3" xfId="31337"/>
    <cellStyle name="표준 13 3 6 2 3 2" xfId="32869"/>
    <cellStyle name="표준 13 3 6 2 4" xfId="30577"/>
    <cellStyle name="표준 13 3 6 2 4 2" xfId="32109"/>
    <cellStyle name="표준 13 3 6 2 5" xfId="31862"/>
    <cellStyle name="표준 13 3 6 3" xfId="30197"/>
    <cellStyle name="표준 13 3 6 3 2" xfId="31204"/>
    <cellStyle name="표준 13 3 6 3 2 2" xfId="32736"/>
    <cellStyle name="표준 13 3 6 3 3" xfId="30824"/>
    <cellStyle name="표준 13 3 6 3 3 2" xfId="32356"/>
    <cellStyle name="표준 13 3 6 3 4" xfId="31729"/>
    <cellStyle name="표준 13 3 6 4" xfId="30710"/>
    <cellStyle name="표준 13 3 6 4 2" xfId="32242"/>
    <cellStyle name="표준 13 3 6 5" xfId="31090"/>
    <cellStyle name="표준 13 3 6 5 2" xfId="32622"/>
    <cellStyle name="표준 13 3 6 6" xfId="30444"/>
    <cellStyle name="표준 13 3 6 6 2" xfId="31976"/>
    <cellStyle name="표준 13 3 6 7" xfId="31615"/>
    <cellStyle name="표준 13 3 7" xfId="30102"/>
    <cellStyle name="표준 13 3 7 2" xfId="30349"/>
    <cellStyle name="표준 13 3 7 2 2" xfId="30976"/>
    <cellStyle name="표준 13 3 7 2 2 2" xfId="32508"/>
    <cellStyle name="표준 13 3 7 2 3" xfId="31356"/>
    <cellStyle name="표준 13 3 7 2 3 2" xfId="32888"/>
    <cellStyle name="표준 13 3 7 2 4" xfId="30596"/>
    <cellStyle name="표준 13 3 7 2 4 2" xfId="32128"/>
    <cellStyle name="표준 13 3 7 2 5" xfId="31881"/>
    <cellStyle name="표준 13 3 7 3" xfId="30216"/>
    <cellStyle name="표준 13 3 7 3 2" xfId="31223"/>
    <cellStyle name="표준 13 3 7 3 2 2" xfId="32755"/>
    <cellStyle name="표준 13 3 7 3 3" xfId="30843"/>
    <cellStyle name="표준 13 3 7 3 3 2" xfId="32375"/>
    <cellStyle name="표준 13 3 7 3 4" xfId="31748"/>
    <cellStyle name="표준 13 3 7 4" xfId="30729"/>
    <cellStyle name="표준 13 3 7 4 2" xfId="32261"/>
    <cellStyle name="표준 13 3 7 5" xfId="31109"/>
    <cellStyle name="표준 13 3 7 5 2" xfId="32641"/>
    <cellStyle name="표준 13 3 7 6" xfId="30463"/>
    <cellStyle name="표준 13 3 7 6 2" xfId="31995"/>
    <cellStyle name="표준 13 3 7 7" xfId="31634"/>
    <cellStyle name="표준 13 3 8" xfId="30007"/>
    <cellStyle name="표준 13 3 8 2" xfId="30254"/>
    <cellStyle name="표준 13 3 8 2 2" xfId="31261"/>
    <cellStyle name="표준 13 3 8 2 2 2" xfId="32793"/>
    <cellStyle name="표준 13 3 8 2 3" xfId="30881"/>
    <cellStyle name="표준 13 3 8 2 3 2" xfId="32413"/>
    <cellStyle name="표준 13 3 8 2 4" xfId="31786"/>
    <cellStyle name="표준 13 3 8 3" xfId="30634"/>
    <cellStyle name="표준 13 3 8 3 2" xfId="32166"/>
    <cellStyle name="표준 13 3 8 4" xfId="31014"/>
    <cellStyle name="표준 13 3 8 4 2" xfId="32546"/>
    <cellStyle name="표준 13 3 8 5" xfId="30501"/>
    <cellStyle name="표준 13 3 8 5 2" xfId="32033"/>
    <cellStyle name="표준 13 3 8 6" xfId="31539"/>
    <cellStyle name="표준 13 3 9" xfId="30235"/>
    <cellStyle name="표준 13 3 9 2" xfId="30862"/>
    <cellStyle name="표준 13 3 9 2 2" xfId="32394"/>
    <cellStyle name="표준 13 3 9 3" xfId="31242"/>
    <cellStyle name="표준 13 3 9 3 2" xfId="32774"/>
    <cellStyle name="표준 13 3 9 4" xfId="30482"/>
    <cellStyle name="표준 13 3 9 4 2" xfId="32014"/>
    <cellStyle name="표준 13 3 9 5" xfId="31767"/>
    <cellStyle name="표준 13 4" xfId="29840"/>
    <cellStyle name="표준 13 4 10" xfId="30124"/>
    <cellStyle name="표준 13 4 10 2" xfId="31131"/>
    <cellStyle name="표준 13 4 10 2 2" xfId="32663"/>
    <cellStyle name="표준 13 4 10 3" xfId="30751"/>
    <cellStyle name="표준 13 4 10 3 2" xfId="32283"/>
    <cellStyle name="표준 13 4 10 4" xfId="31656"/>
    <cellStyle name="표준 13 4 11" xfId="30618"/>
    <cellStyle name="표준 13 4 11 2" xfId="32150"/>
    <cellStyle name="표준 13 4 12" xfId="30998"/>
    <cellStyle name="표준 13 4 12 2" xfId="32530"/>
    <cellStyle name="표준 13 4 13" xfId="30371"/>
    <cellStyle name="표준 13 4 13 2" xfId="31903"/>
    <cellStyle name="표준 13 4 14" xfId="31523"/>
    <cellStyle name="표준 13 4 2" xfId="29847"/>
    <cellStyle name="표준 13 4 2 10" xfId="30625"/>
    <cellStyle name="표준 13 4 2 10 2" xfId="32157"/>
    <cellStyle name="표준 13 4 2 11" xfId="31005"/>
    <cellStyle name="표준 13 4 2 11 2" xfId="32537"/>
    <cellStyle name="표준 13 4 2 12" xfId="30378"/>
    <cellStyle name="표준 13 4 2 12 2" xfId="31910"/>
    <cellStyle name="표준 13 4 2 13" xfId="31530"/>
    <cellStyle name="표준 13 4 2 2" xfId="30036"/>
    <cellStyle name="표준 13 4 2 2 2" xfId="30283"/>
    <cellStyle name="표준 13 4 2 2 2 2" xfId="30910"/>
    <cellStyle name="표준 13 4 2 2 2 2 2" xfId="32442"/>
    <cellStyle name="표준 13 4 2 2 2 3" xfId="31290"/>
    <cellStyle name="표준 13 4 2 2 2 3 2" xfId="32822"/>
    <cellStyle name="표준 13 4 2 2 2 4" xfId="30530"/>
    <cellStyle name="표준 13 4 2 2 2 4 2" xfId="32062"/>
    <cellStyle name="표준 13 4 2 2 2 5" xfId="31815"/>
    <cellStyle name="표준 13 4 2 2 3" xfId="30150"/>
    <cellStyle name="표준 13 4 2 2 3 2" xfId="31157"/>
    <cellStyle name="표준 13 4 2 2 3 2 2" xfId="32689"/>
    <cellStyle name="표준 13 4 2 2 3 3" xfId="30777"/>
    <cellStyle name="표준 13 4 2 2 3 3 2" xfId="32309"/>
    <cellStyle name="표준 13 4 2 2 3 4" xfId="31682"/>
    <cellStyle name="표준 13 4 2 2 4" xfId="30663"/>
    <cellStyle name="표준 13 4 2 2 4 2" xfId="32195"/>
    <cellStyle name="표준 13 4 2 2 5" xfId="31043"/>
    <cellStyle name="표준 13 4 2 2 5 2" xfId="32575"/>
    <cellStyle name="표준 13 4 2 2 6" xfId="30397"/>
    <cellStyle name="표준 13 4 2 2 6 2" xfId="31929"/>
    <cellStyle name="표준 13 4 2 2 7" xfId="31568"/>
    <cellStyle name="표준 13 4 2 3" xfId="30055"/>
    <cellStyle name="표준 13 4 2 3 2" xfId="30302"/>
    <cellStyle name="표준 13 4 2 3 2 2" xfId="30929"/>
    <cellStyle name="표준 13 4 2 3 2 2 2" xfId="32461"/>
    <cellStyle name="표준 13 4 2 3 2 3" xfId="31309"/>
    <cellStyle name="표준 13 4 2 3 2 3 2" xfId="32841"/>
    <cellStyle name="표준 13 4 2 3 2 4" xfId="30549"/>
    <cellStyle name="표준 13 4 2 3 2 4 2" xfId="32081"/>
    <cellStyle name="표준 13 4 2 3 2 5" xfId="31834"/>
    <cellStyle name="표준 13 4 2 3 3" xfId="30169"/>
    <cellStyle name="표준 13 4 2 3 3 2" xfId="31176"/>
    <cellStyle name="표준 13 4 2 3 3 2 2" xfId="32708"/>
    <cellStyle name="표준 13 4 2 3 3 3" xfId="30796"/>
    <cellStyle name="표준 13 4 2 3 3 3 2" xfId="32328"/>
    <cellStyle name="표준 13 4 2 3 3 4" xfId="31701"/>
    <cellStyle name="표준 13 4 2 3 4" xfId="30682"/>
    <cellStyle name="표준 13 4 2 3 4 2" xfId="32214"/>
    <cellStyle name="표준 13 4 2 3 5" xfId="31062"/>
    <cellStyle name="표준 13 4 2 3 5 2" xfId="32594"/>
    <cellStyle name="표준 13 4 2 3 6" xfId="30416"/>
    <cellStyle name="표준 13 4 2 3 6 2" xfId="31948"/>
    <cellStyle name="표준 13 4 2 3 7" xfId="31587"/>
    <cellStyle name="표준 13 4 2 4" xfId="30074"/>
    <cellStyle name="표준 13 4 2 4 2" xfId="30321"/>
    <cellStyle name="표준 13 4 2 4 2 2" xfId="30948"/>
    <cellStyle name="표준 13 4 2 4 2 2 2" xfId="32480"/>
    <cellStyle name="표준 13 4 2 4 2 3" xfId="31328"/>
    <cellStyle name="표준 13 4 2 4 2 3 2" xfId="32860"/>
    <cellStyle name="표준 13 4 2 4 2 4" xfId="30568"/>
    <cellStyle name="표준 13 4 2 4 2 4 2" xfId="32100"/>
    <cellStyle name="표준 13 4 2 4 2 5" xfId="31853"/>
    <cellStyle name="표준 13 4 2 4 3" xfId="30188"/>
    <cellStyle name="표준 13 4 2 4 3 2" xfId="31195"/>
    <cellStyle name="표준 13 4 2 4 3 2 2" xfId="32727"/>
    <cellStyle name="표준 13 4 2 4 3 3" xfId="30815"/>
    <cellStyle name="표준 13 4 2 4 3 3 2" xfId="32347"/>
    <cellStyle name="표준 13 4 2 4 3 4" xfId="31720"/>
    <cellStyle name="표준 13 4 2 4 4" xfId="30701"/>
    <cellStyle name="표준 13 4 2 4 4 2" xfId="32233"/>
    <cellStyle name="표준 13 4 2 4 5" xfId="31081"/>
    <cellStyle name="표준 13 4 2 4 5 2" xfId="32613"/>
    <cellStyle name="표준 13 4 2 4 6" xfId="30435"/>
    <cellStyle name="표준 13 4 2 4 6 2" xfId="31967"/>
    <cellStyle name="표준 13 4 2 4 7" xfId="31606"/>
    <cellStyle name="표준 13 4 2 5" xfId="30093"/>
    <cellStyle name="표준 13 4 2 5 2" xfId="30340"/>
    <cellStyle name="표준 13 4 2 5 2 2" xfId="30967"/>
    <cellStyle name="표준 13 4 2 5 2 2 2" xfId="32499"/>
    <cellStyle name="표준 13 4 2 5 2 3" xfId="31347"/>
    <cellStyle name="표준 13 4 2 5 2 3 2" xfId="32879"/>
    <cellStyle name="표준 13 4 2 5 2 4" xfId="30587"/>
    <cellStyle name="표준 13 4 2 5 2 4 2" xfId="32119"/>
    <cellStyle name="표준 13 4 2 5 2 5" xfId="31872"/>
    <cellStyle name="표준 13 4 2 5 3" xfId="30207"/>
    <cellStyle name="표준 13 4 2 5 3 2" xfId="31214"/>
    <cellStyle name="표준 13 4 2 5 3 2 2" xfId="32746"/>
    <cellStyle name="표준 13 4 2 5 3 3" xfId="30834"/>
    <cellStyle name="표준 13 4 2 5 3 3 2" xfId="32366"/>
    <cellStyle name="표준 13 4 2 5 3 4" xfId="31739"/>
    <cellStyle name="표준 13 4 2 5 4" xfId="30720"/>
    <cellStyle name="표준 13 4 2 5 4 2" xfId="32252"/>
    <cellStyle name="표준 13 4 2 5 5" xfId="31100"/>
    <cellStyle name="표준 13 4 2 5 5 2" xfId="32632"/>
    <cellStyle name="표준 13 4 2 5 6" xfId="30454"/>
    <cellStyle name="표준 13 4 2 5 6 2" xfId="31986"/>
    <cellStyle name="표준 13 4 2 5 7" xfId="31625"/>
    <cellStyle name="표준 13 4 2 6" xfId="30112"/>
    <cellStyle name="표준 13 4 2 6 2" xfId="30359"/>
    <cellStyle name="표준 13 4 2 6 2 2" xfId="30986"/>
    <cellStyle name="표준 13 4 2 6 2 2 2" xfId="32518"/>
    <cellStyle name="표준 13 4 2 6 2 3" xfId="31366"/>
    <cellStyle name="표준 13 4 2 6 2 3 2" xfId="32898"/>
    <cellStyle name="표준 13 4 2 6 2 4" xfId="30606"/>
    <cellStyle name="표준 13 4 2 6 2 4 2" xfId="32138"/>
    <cellStyle name="표준 13 4 2 6 2 5" xfId="31891"/>
    <cellStyle name="표준 13 4 2 6 3" xfId="30226"/>
    <cellStyle name="표준 13 4 2 6 3 2" xfId="31233"/>
    <cellStyle name="표준 13 4 2 6 3 2 2" xfId="32765"/>
    <cellStyle name="표준 13 4 2 6 3 3" xfId="30853"/>
    <cellStyle name="표준 13 4 2 6 3 3 2" xfId="32385"/>
    <cellStyle name="표준 13 4 2 6 3 4" xfId="31758"/>
    <cellStyle name="표준 13 4 2 6 4" xfId="30739"/>
    <cellStyle name="표준 13 4 2 6 4 2" xfId="32271"/>
    <cellStyle name="표준 13 4 2 6 5" xfId="31119"/>
    <cellStyle name="표준 13 4 2 6 5 2" xfId="32651"/>
    <cellStyle name="표준 13 4 2 6 6" xfId="30473"/>
    <cellStyle name="표준 13 4 2 6 6 2" xfId="32005"/>
    <cellStyle name="표준 13 4 2 6 7" xfId="31644"/>
    <cellStyle name="표준 13 4 2 7" xfId="30017"/>
    <cellStyle name="표준 13 4 2 7 2" xfId="30264"/>
    <cellStyle name="표준 13 4 2 7 2 2" xfId="31271"/>
    <cellStyle name="표준 13 4 2 7 2 2 2" xfId="32803"/>
    <cellStyle name="표준 13 4 2 7 2 3" xfId="30891"/>
    <cellStyle name="표준 13 4 2 7 2 3 2" xfId="32423"/>
    <cellStyle name="표준 13 4 2 7 2 4" xfId="31796"/>
    <cellStyle name="표준 13 4 2 7 3" xfId="30644"/>
    <cellStyle name="표준 13 4 2 7 3 2" xfId="32176"/>
    <cellStyle name="표준 13 4 2 7 4" xfId="31024"/>
    <cellStyle name="표준 13 4 2 7 4 2" xfId="32556"/>
    <cellStyle name="표준 13 4 2 7 5" xfId="30511"/>
    <cellStyle name="표준 13 4 2 7 5 2" xfId="32043"/>
    <cellStyle name="표준 13 4 2 7 6" xfId="31549"/>
    <cellStyle name="표준 13 4 2 8" xfId="30245"/>
    <cellStyle name="표준 13 4 2 8 2" xfId="30872"/>
    <cellStyle name="표준 13 4 2 8 2 2" xfId="32404"/>
    <cellStyle name="표준 13 4 2 8 3" xfId="31252"/>
    <cellStyle name="표준 13 4 2 8 3 2" xfId="32784"/>
    <cellStyle name="표준 13 4 2 8 4" xfId="30492"/>
    <cellStyle name="표준 13 4 2 8 4 2" xfId="32024"/>
    <cellStyle name="표준 13 4 2 8 5" xfId="31777"/>
    <cellStyle name="표준 13 4 2 9" xfId="30131"/>
    <cellStyle name="표준 13 4 2 9 2" xfId="31138"/>
    <cellStyle name="표준 13 4 2 9 2 2" xfId="32670"/>
    <cellStyle name="표준 13 4 2 9 3" xfId="30758"/>
    <cellStyle name="표준 13 4 2 9 3 2" xfId="32290"/>
    <cellStyle name="표준 13 4 2 9 4" xfId="31663"/>
    <cellStyle name="표준 13 4 3" xfId="30029"/>
    <cellStyle name="표준 13 4 3 2" xfId="30276"/>
    <cellStyle name="표준 13 4 3 2 2" xfId="30903"/>
    <cellStyle name="표준 13 4 3 2 2 2" xfId="32435"/>
    <cellStyle name="표준 13 4 3 2 3" xfId="31283"/>
    <cellStyle name="표준 13 4 3 2 3 2" xfId="32815"/>
    <cellStyle name="표준 13 4 3 2 4" xfId="30523"/>
    <cellStyle name="표준 13 4 3 2 4 2" xfId="32055"/>
    <cellStyle name="표준 13 4 3 2 5" xfId="31808"/>
    <cellStyle name="표준 13 4 3 3" xfId="30143"/>
    <cellStyle name="표준 13 4 3 3 2" xfId="31150"/>
    <cellStyle name="표준 13 4 3 3 2 2" xfId="32682"/>
    <cellStyle name="표준 13 4 3 3 3" xfId="30770"/>
    <cellStyle name="표준 13 4 3 3 3 2" xfId="32302"/>
    <cellStyle name="표준 13 4 3 3 4" xfId="31675"/>
    <cellStyle name="표준 13 4 3 4" xfId="30656"/>
    <cellStyle name="표준 13 4 3 4 2" xfId="32188"/>
    <cellStyle name="표준 13 4 3 5" xfId="31036"/>
    <cellStyle name="표준 13 4 3 5 2" xfId="32568"/>
    <cellStyle name="표준 13 4 3 6" xfId="30390"/>
    <cellStyle name="표준 13 4 3 6 2" xfId="31922"/>
    <cellStyle name="표준 13 4 3 7" xfId="31561"/>
    <cellStyle name="표준 13 4 4" xfId="30048"/>
    <cellStyle name="표준 13 4 4 2" xfId="30295"/>
    <cellStyle name="표준 13 4 4 2 2" xfId="30922"/>
    <cellStyle name="표준 13 4 4 2 2 2" xfId="32454"/>
    <cellStyle name="표준 13 4 4 2 3" xfId="31302"/>
    <cellStyle name="표준 13 4 4 2 3 2" xfId="32834"/>
    <cellStyle name="표준 13 4 4 2 4" xfId="30542"/>
    <cellStyle name="표준 13 4 4 2 4 2" xfId="32074"/>
    <cellStyle name="표준 13 4 4 2 5" xfId="31827"/>
    <cellStyle name="표준 13 4 4 3" xfId="30162"/>
    <cellStyle name="표준 13 4 4 3 2" xfId="31169"/>
    <cellStyle name="표준 13 4 4 3 2 2" xfId="32701"/>
    <cellStyle name="표준 13 4 4 3 3" xfId="30789"/>
    <cellStyle name="표준 13 4 4 3 3 2" xfId="32321"/>
    <cellStyle name="표준 13 4 4 3 4" xfId="31694"/>
    <cellStyle name="표준 13 4 4 4" xfId="30675"/>
    <cellStyle name="표준 13 4 4 4 2" xfId="32207"/>
    <cellStyle name="표준 13 4 4 5" xfId="31055"/>
    <cellStyle name="표준 13 4 4 5 2" xfId="32587"/>
    <cellStyle name="표준 13 4 4 6" xfId="30409"/>
    <cellStyle name="표준 13 4 4 6 2" xfId="31941"/>
    <cellStyle name="표준 13 4 4 7" xfId="31580"/>
    <cellStyle name="표준 13 4 5" xfId="30067"/>
    <cellStyle name="표준 13 4 5 2" xfId="30314"/>
    <cellStyle name="표준 13 4 5 2 2" xfId="30941"/>
    <cellStyle name="표준 13 4 5 2 2 2" xfId="32473"/>
    <cellStyle name="표준 13 4 5 2 3" xfId="31321"/>
    <cellStyle name="표준 13 4 5 2 3 2" xfId="32853"/>
    <cellStyle name="표준 13 4 5 2 4" xfId="30561"/>
    <cellStyle name="표준 13 4 5 2 4 2" xfId="32093"/>
    <cellStyle name="표준 13 4 5 2 5" xfId="31846"/>
    <cellStyle name="표준 13 4 5 3" xfId="30181"/>
    <cellStyle name="표준 13 4 5 3 2" xfId="31188"/>
    <cellStyle name="표준 13 4 5 3 2 2" xfId="32720"/>
    <cellStyle name="표준 13 4 5 3 3" xfId="30808"/>
    <cellStyle name="표준 13 4 5 3 3 2" xfId="32340"/>
    <cellStyle name="표준 13 4 5 3 4" xfId="31713"/>
    <cellStyle name="표준 13 4 5 4" xfId="30694"/>
    <cellStyle name="표준 13 4 5 4 2" xfId="32226"/>
    <cellStyle name="표준 13 4 5 5" xfId="31074"/>
    <cellStyle name="표준 13 4 5 5 2" xfId="32606"/>
    <cellStyle name="표준 13 4 5 6" xfId="30428"/>
    <cellStyle name="표준 13 4 5 6 2" xfId="31960"/>
    <cellStyle name="표준 13 4 5 7" xfId="31599"/>
    <cellStyle name="표준 13 4 6" xfId="30086"/>
    <cellStyle name="표준 13 4 6 2" xfId="30333"/>
    <cellStyle name="표준 13 4 6 2 2" xfId="30960"/>
    <cellStyle name="표준 13 4 6 2 2 2" xfId="32492"/>
    <cellStyle name="표준 13 4 6 2 3" xfId="31340"/>
    <cellStyle name="표준 13 4 6 2 3 2" xfId="32872"/>
    <cellStyle name="표준 13 4 6 2 4" xfId="30580"/>
    <cellStyle name="표준 13 4 6 2 4 2" xfId="32112"/>
    <cellStyle name="표준 13 4 6 2 5" xfId="31865"/>
    <cellStyle name="표준 13 4 6 3" xfId="30200"/>
    <cellStyle name="표준 13 4 6 3 2" xfId="31207"/>
    <cellStyle name="표준 13 4 6 3 2 2" xfId="32739"/>
    <cellStyle name="표준 13 4 6 3 3" xfId="30827"/>
    <cellStyle name="표준 13 4 6 3 3 2" xfId="32359"/>
    <cellStyle name="표준 13 4 6 3 4" xfId="31732"/>
    <cellStyle name="표준 13 4 6 4" xfId="30713"/>
    <cellStyle name="표준 13 4 6 4 2" xfId="32245"/>
    <cellStyle name="표준 13 4 6 5" xfId="31093"/>
    <cellStyle name="표준 13 4 6 5 2" xfId="32625"/>
    <cellStyle name="표준 13 4 6 6" xfId="30447"/>
    <cellStyle name="표준 13 4 6 6 2" xfId="31979"/>
    <cellStyle name="표준 13 4 6 7" xfId="31618"/>
    <cellStyle name="표준 13 4 7" xfId="30105"/>
    <cellStyle name="표준 13 4 7 2" xfId="30352"/>
    <cellStyle name="표준 13 4 7 2 2" xfId="30979"/>
    <cellStyle name="표준 13 4 7 2 2 2" xfId="32511"/>
    <cellStyle name="표준 13 4 7 2 3" xfId="31359"/>
    <cellStyle name="표준 13 4 7 2 3 2" xfId="32891"/>
    <cellStyle name="표준 13 4 7 2 4" xfId="30599"/>
    <cellStyle name="표준 13 4 7 2 4 2" xfId="32131"/>
    <cellStyle name="표준 13 4 7 2 5" xfId="31884"/>
    <cellStyle name="표준 13 4 7 3" xfId="30219"/>
    <cellStyle name="표준 13 4 7 3 2" xfId="31226"/>
    <cellStyle name="표준 13 4 7 3 2 2" xfId="32758"/>
    <cellStyle name="표준 13 4 7 3 3" xfId="30846"/>
    <cellStyle name="표준 13 4 7 3 3 2" xfId="32378"/>
    <cellStyle name="표준 13 4 7 3 4" xfId="31751"/>
    <cellStyle name="표준 13 4 7 4" xfId="30732"/>
    <cellStyle name="표준 13 4 7 4 2" xfId="32264"/>
    <cellStyle name="표준 13 4 7 5" xfId="31112"/>
    <cellStyle name="표준 13 4 7 5 2" xfId="32644"/>
    <cellStyle name="표준 13 4 7 6" xfId="30466"/>
    <cellStyle name="표준 13 4 7 6 2" xfId="31998"/>
    <cellStyle name="표준 13 4 7 7" xfId="31637"/>
    <cellStyle name="표준 13 4 8" xfId="30010"/>
    <cellStyle name="표준 13 4 8 2" xfId="30257"/>
    <cellStyle name="표준 13 4 8 2 2" xfId="31264"/>
    <cellStyle name="표준 13 4 8 2 2 2" xfId="32796"/>
    <cellStyle name="표준 13 4 8 2 3" xfId="30884"/>
    <cellStyle name="표준 13 4 8 2 3 2" xfId="32416"/>
    <cellStyle name="표준 13 4 8 2 4" xfId="31789"/>
    <cellStyle name="표준 13 4 8 3" xfId="30637"/>
    <cellStyle name="표준 13 4 8 3 2" xfId="32169"/>
    <cellStyle name="표준 13 4 8 4" xfId="31017"/>
    <cellStyle name="표준 13 4 8 4 2" xfId="32549"/>
    <cellStyle name="표준 13 4 8 5" xfId="30504"/>
    <cellStyle name="표준 13 4 8 5 2" xfId="32036"/>
    <cellStyle name="표준 13 4 8 6" xfId="31542"/>
    <cellStyle name="표준 13 4 9" xfId="30238"/>
    <cellStyle name="표준 13 4 9 2" xfId="30865"/>
    <cellStyle name="표준 13 4 9 2 2" xfId="32397"/>
    <cellStyle name="표준 13 4 9 3" xfId="31245"/>
    <cellStyle name="표준 13 4 9 3 2" xfId="32777"/>
    <cellStyle name="표준 13 4 9 4" xfId="30485"/>
    <cellStyle name="표준 13 4 9 4 2" xfId="32017"/>
    <cellStyle name="표준 13 4 9 5" xfId="31770"/>
    <cellStyle name="표준 13 5" xfId="29835"/>
    <cellStyle name="표준 13 5 10" xfId="30614"/>
    <cellStyle name="표준 13 5 10 2" xfId="32146"/>
    <cellStyle name="표준 13 5 11" xfId="30994"/>
    <cellStyle name="표준 13 5 11 2" xfId="32526"/>
    <cellStyle name="표준 13 5 12" xfId="30367"/>
    <cellStyle name="표준 13 5 12 2" xfId="31899"/>
    <cellStyle name="표준 13 5 13" xfId="31519"/>
    <cellStyle name="표준 13 5 2" xfId="30025"/>
    <cellStyle name="표준 13 5 2 2" xfId="30272"/>
    <cellStyle name="표준 13 5 2 2 2" xfId="30899"/>
    <cellStyle name="표준 13 5 2 2 2 2" xfId="32431"/>
    <cellStyle name="표준 13 5 2 2 3" xfId="31279"/>
    <cellStyle name="표준 13 5 2 2 3 2" xfId="32811"/>
    <cellStyle name="표준 13 5 2 2 4" xfId="30519"/>
    <cellStyle name="표준 13 5 2 2 4 2" xfId="32051"/>
    <cellStyle name="표준 13 5 2 2 5" xfId="31804"/>
    <cellStyle name="표준 13 5 2 3" xfId="30139"/>
    <cellStyle name="표준 13 5 2 3 2" xfId="31146"/>
    <cellStyle name="표준 13 5 2 3 2 2" xfId="32678"/>
    <cellStyle name="표준 13 5 2 3 3" xfId="30766"/>
    <cellStyle name="표준 13 5 2 3 3 2" xfId="32298"/>
    <cellStyle name="표준 13 5 2 3 4" xfId="31671"/>
    <cellStyle name="표준 13 5 2 4" xfId="30652"/>
    <cellStyle name="표준 13 5 2 4 2" xfId="32184"/>
    <cellStyle name="표준 13 5 2 5" xfId="31032"/>
    <cellStyle name="표준 13 5 2 5 2" xfId="32564"/>
    <cellStyle name="표준 13 5 2 6" xfId="30386"/>
    <cellStyle name="표준 13 5 2 6 2" xfId="31918"/>
    <cellStyle name="표준 13 5 2 7" xfId="31557"/>
    <cellStyle name="표준 13 5 3" xfId="30044"/>
    <cellStyle name="표준 13 5 3 2" xfId="30291"/>
    <cellStyle name="표준 13 5 3 2 2" xfId="30918"/>
    <cellStyle name="표준 13 5 3 2 2 2" xfId="32450"/>
    <cellStyle name="표준 13 5 3 2 3" xfId="31298"/>
    <cellStyle name="표준 13 5 3 2 3 2" xfId="32830"/>
    <cellStyle name="표준 13 5 3 2 4" xfId="30538"/>
    <cellStyle name="표준 13 5 3 2 4 2" xfId="32070"/>
    <cellStyle name="표준 13 5 3 2 5" xfId="31823"/>
    <cellStyle name="표준 13 5 3 3" xfId="30158"/>
    <cellStyle name="표준 13 5 3 3 2" xfId="31165"/>
    <cellStyle name="표준 13 5 3 3 2 2" xfId="32697"/>
    <cellStyle name="표준 13 5 3 3 3" xfId="30785"/>
    <cellStyle name="표준 13 5 3 3 3 2" xfId="32317"/>
    <cellStyle name="표준 13 5 3 3 4" xfId="31690"/>
    <cellStyle name="표준 13 5 3 4" xfId="30671"/>
    <cellStyle name="표준 13 5 3 4 2" xfId="32203"/>
    <cellStyle name="표준 13 5 3 5" xfId="31051"/>
    <cellStyle name="표준 13 5 3 5 2" xfId="32583"/>
    <cellStyle name="표준 13 5 3 6" xfId="30405"/>
    <cellStyle name="표준 13 5 3 6 2" xfId="31937"/>
    <cellStyle name="표준 13 5 3 7" xfId="31576"/>
    <cellStyle name="표준 13 5 4" xfId="30063"/>
    <cellStyle name="표준 13 5 4 2" xfId="30310"/>
    <cellStyle name="표준 13 5 4 2 2" xfId="30937"/>
    <cellStyle name="표준 13 5 4 2 2 2" xfId="32469"/>
    <cellStyle name="표준 13 5 4 2 3" xfId="31317"/>
    <cellStyle name="표준 13 5 4 2 3 2" xfId="32849"/>
    <cellStyle name="표준 13 5 4 2 4" xfId="30557"/>
    <cellStyle name="표준 13 5 4 2 4 2" xfId="32089"/>
    <cellStyle name="표준 13 5 4 2 5" xfId="31842"/>
    <cellStyle name="표준 13 5 4 3" xfId="30177"/>
    <cellStyle name="표준 13 5 4 3 2" xfId="31184"/>
    <cellStyle name="표준 13 5 4 3 2 2" xfId="32716"/>
    <cellStyle name="표준 13 5 4 3 3" xfId="30804"/>
    <cellStyle name="표준 13 5 4 3 3 2" xfId="32336"/>
    <cellStyle name="표준 13 5 4 3 4" xfId="31709"/>
    <cellStyle name="표준 13 5 4 4" xfId="30690"/>
    <cellStyle name="표준 13 5 4 4 2" xfId="32222"/>
    <cellStyle name="표준 13 5 4 5" xfId="31070"/>
    <cellStyle name="표준 13 5 4 5 2" xfId="32602"/>
    <cellStyle name="표준 13 5 4 6" xfId="30424"/>
    <cellStyle name="표준 13 5 4 6 2" xfId="31956"/>
    <cellStyle name="표준 13 5 4 7" xfId="31595"/>
    <cellStyle name="표준 13 5 5" xfId="30082"/>
    <cellStyle name="표준 13 5 5 2" xfId="30329"/>
    <cellStyle name="표준 13 5 5 2 2" xfId="30956"/>
    <cellStyle name="표준 13 5 5 2 2 2" xfId="32488"/>
    <cellStyle name="표준 13 5 5 2 3" xfId="31336"/>
    <cellStyle name="표준 13 5 5 2 3 2" xfId="32868"/>
    <cellStyle name="표준 13 5 5 2 4" xfId="30576"/>
    <cellStyle name="표준 13 5 5 2 4 2" xfId="32108"/>
    <cellStyle name="표준 13 5 5 2 5" xfId="31861"/>
    <cellStyle name="표준 13 5 5 3" xfId="30196"/>
    <cellStyle name="표준 13 5 5 3 2" xfId="31203"/>
    <cellStyle name="표준 13 5 5 3 2 2" xfId="32735"/>
    <cellStyle name="표준 13 5 5 3 3" xfId="30823"/>
    <cellStyle name="표준 13 5 5 3 3 2" xfId="32355"/>
    <cellStyle name="표준 13 5 5 3 4" xfId="31728"/>
    <cellStyle name="표준 13 5 5 4" xfId="30709"/>
    <cellStyle name="표준 13 5 5 4 2" xfId="32241"/>
    <cellStyle name="표준 13 5 5 5" xfId="31089"/>
    <cellStyle name="표준 13 5 5 5 2" xfId="32621"/>
    <cellStyle name="표준 13 5 5 6" xfId="30443"/>
    <cellStyle name="표준 13 5 5 6 2" xfId="31975"/>
    <cellStyle name="표준 13 5 5 7" xfId="31614"/>
    <cellStyle name="표준 13 5 6" xfId="30101"/>
    <cellStyle name="표준 13 5 6 2" xfId="30348"/>
    <cellStyle name="표준 13 5 6 2 2" xfId="30975"/>
    <cellStyle name="표준 13 5 6 2 2 2" xfId="32507"/>
    <cellStyle name="표준 13 5 6 2 3" xfId="31355"/>
    <cellStyle name="표준 13 5 6 2 3 2" xfId="32887"/>
    <cellStyle name="표준 13 5 6 2 4" xfId="30595"/>
    <cellStyle name="표준 13 5 6 2 4 2" xfId="32127"/>
    <cellStyle name="표준 13 5 6 2 5" xfId="31880"/>
    <cellStyle name="표준 13 5 6 3" xfId="30215"/>
    <cellStyle name="표준 13 5 6 3 2" xfId="31222"/>
    <cellStyle name="표준 13 5 6 3 2 2" xfId="32754"/>
    <cellStyle name="표준 13 5 6 3 3" xfId="30842"/>
    <cellStyle name="표준 13 5 6 3 3 2" xfId="32374"/>
    <cellStyle name="표준 13 5 6 3 4" xfId="31747"/>
    <cellStyle name="표준 13 5 6 4" xfId="30728"/>
    <cellStyle name="표준 13 5 6 4 2" xfId="32260"/>
    <cellStyle name="표준 13 5 6 5" xfId="31108"/>
    <cellStyle name="표준 13 5 6 5 2" xfId="32640"/>
    <cellStyle name="표준 13 5 6 6" xfId="30462"/>
    <cellStyle name="표준 13 5 6 6 2" xfId="31994"/>
    <cellStyle name="표준 13 5 6 7" xfId="31633"/>
    <cellStyle name="표준 13 5 7" xfId="30006"/>
    <cellStyle name="표준 13 5 7 2" xfId="30253"/>
    <cellStyle name="표준 13 5 7 2 2" xfId="31260"/>
    <cellStyle name="표준 13 5 7 2 2 2" xfId="32792"/>
    <cellStyle name="표준 13 5 7 2 3" xfId="30880"/>
    <cellStyle name="표준 13 5 7 2 3 2" xfId="32412"/>
    <cellStyle name="표준 13 5 7 2 4" xfId="31785"/>
    <cellStyle name="표준 13 5 7 3" xfId="30633"/>
    <cellStyle name="표준 13 5 7 3 2" xfId="32165"/>
    <cellStyle name="표준 13 5 7 4" xfId="31013"/>
    <cellStyle name="표준 13 5 7 4 2" xfId="32545"/>
    <cellStyle name="표준 13 5 7 5" xfId="30500"/>
    <cellStyle name="표준 13 5 7 5 2" xfId="32032"/>
    <cellStyle name="표준 13 5 7 6" xfId="31538"/>
    <cellStyle name="표준 13 5 8" xfId="30234"/>
    <cellStyle name="표준 13 5 8 2" xfId="30861"/>
    <cellStyle name="표준 13 5 8 2 2" xfId="32393"/>
    <cellStyle name="표준 13 5 8 3" xfId="31241"/>
    <cellStyle name="표준 13 5 8 3 2" xfId="32773"/>
    <cellStyle name="표준 13 5 8 4" xfId="30481"/>
    <cellStyle name="표준 13 5 8 4 2" xfId="32013"/>
    <cellStyle name="표준 13 5 8 5" xfId="31766"/>
    <cellStyle name="표준 13 5 9" xfId="30120"/>
    <cellStyle name="표준 13 5 9 2" xfId="31127"/>
    <cellStyle name="표준 13 5 9 2 2" xfId="32659"/>
    <cellStyle name="표준 13 5 9 3" xfId="30747"/>
    <cellStyle name="표준 13 5 9 3 2" xfId="32279"/>
    <cellStyle name="표준 13 5 9 4" xfId="31652"/>
    <cellStyle name="표준 13 6" xfId="29843"/>
    <cellStyle name="표준 13 6 10" xfId="30621"/>
    <cellStyle name="표준 13 6 10 2" xfId="32153"/>
    <cellStyle name="표준 13 6 11" xfId="31001"/>
    <cellStyle name="표준 13 6 11 2" xfId="32533"/>
    <cellStyle name="표준 13 6 12" xfId="30374"/>
    <cellStyle name="표준 13 6 12 2" xfId="31906"/>
    <cellStyle name="표준 13 6 13" xfId="31526"/>
    <cellStyle name="표준 13 6 2" xfId="30032"/>
    <cellStyle name="표준 13 6 2 2" xfId="30279"/>
    <cellStyle name="표준 13 6 2 2 2" xfId="30906"/>
    <cellStyle name="표준 13 6 2 2 2 2" xfId="32438"/>
    <cellStyle name="표준 13 6 2 2 3" xfId="31286"/>
    <cellStyle name="표준 13 6 2 2 3 2" xfId="32818"/>
    <cellStyle name="표준 13 6 2 2 4" xfId="30526"/>
    <cellStyle name="표준 13 6 2 2 4 2" xfId="32058"/>
    <cellStyle name="표준 13 6 2 2 5" xfId="31811"/>
    <cellStyle name="표준 13 6 2 3" xfId="30146"/>
    <cellStyle name="표준 13 6 2 3 2" xfId="31153"/>
    <cellStyle name="표준 13 6 2 3 2 2" xfId="32685"/>
    <cellStyle name="표준 13 6 2 3 3" xfId="30773"/>
    <cellStyle name="표준 13 6 2 3 3 2" xfId="32305"/>
    <cellStyle name="표준 13 6 2 3 4" xfId="31678"/>
    <cellStyle name="표준 13 6 2 4" xfId="30659"/>
    <cellStyle name="표준 13 6 2 4 2" xfId="32191"/>
    <cellStyle name="표준 13 6 2 5" xfId="31039"/>
    <cellStyle name="표준 13 6 2 5 2" xfId="32571"/>
    <cellStyle name="표준 13 6 2 6" xfId="30393"/>
    <cellStyle name="표준 13 6 2 6 2" xfId="31925"/>
    <cellStyle name="표준 13 6 2 7" xfId="31564"/>
    <cellStyle name="표준 13 6 3" xfId="30051"/>
    <cellStyle name="표준 13 6 3 2" xfId="30298"/>
    <cellStyle name="표준 13 6 3 2 2" xfId="30925"/>
    <cellStyle name="표준 13 6 3 2 2 2" xfId="32457"/>
    <cellStyle name="표준 13 6 3 2 3" xfId="31305"/>
    <cellStyle name="표준 13 6 3 2 3 2" xfId="32837"/>
    <cellStyle name="표준 13 6 3 2 4" xfId="30545"/>
    <cellStyle name="표준 13 6 3 2 4 2" xfId="32077"/>
    <cellStyle name="표준 13 6 3 2 5" xfId="31830"/>
    <cellStyle name="표준 13 6 3 3" xfId="30165"/>
    <cellStyle name="표준 13 6 3 3 2" xfId="31172"/>
    <cellStyle name="표준 13 6 3 3 2 2" xfId="32704"/>
    <cellStyle name="표준 13 6 3 3 3" xfId="30792"/>
    <cellStyle name="표준 13 6 3 3 3 2" xfId="32324"/>
    <cellStyle name="표준 13 6 3 3 4" xfId="31697"/>
    <cellStyle name="표준 13 6 3 4" xfId="30678"/>
    <cellStyle name="표준 13 6 3 4 2" xfId="32210"/>
    <cellStyle name="표준 13 6 3 5" xfId="31058"/>
    <cellStyle name="표준 13 6 3 5 2" xfId="32590"/>
    <cellStyle name="표준 13 6 3 6" xfId="30412"/>
    <cellStyle name="표준 13 6 3 6 2" xfId="31944"/>
    <cellStyle name="표준 13 6 3 7" xfId="31583"/>
    <cellStyle name="표준 13 6 4" xfId="30070"/>
    <cellStyle name="표준 13 6 4 2" xfId="30317"/>
    <cellStyle name="표준 13 6 4 2 2" xfId="30944"/>
    <cellStyle name="표준 13 6 4 2 2 2" xfId="32476"/>
    <cellStyle name="표준 13 6 4 2 3" xfId="31324"/>
    <cellStyle name="표준 13 6 4 2 3 2" xfId="32856"/>
    <cellStyle name="표준 13 6 4 2 4" xfId="30564"/>
    <cellStyle name="표준 13 6 4 2 4 2" xfId="32096"/>
    <cellStyle name="표준 13 6 4 2 5" xfId="31849"/>
    <cellStyle name="표준 13 6 4 3" xfId="30184"/>
    <cellStyle name="표준 13 6 4 3 2" xfId="31191"/>
    <cellStyle name="표준 13 6 4 3 2 2" xfId="32723"/>
    <cellStyle name="표준 13 6 4 3 3" xfId="30811"/>
    <cellStyle name="표준 13 6 4 3 3 2" xfId="32343"/>
    <cellStyle name="표준 13 6 4 3 4" xfId="31716"/>
    <cellStyle name="표준 13 6 4 4" xfId="30697"/>
    <cellStyle name="표준 13 6 4 4 2" xfId="32229"/>
    <cellStyle name="표준 13 6 4 5" xfId="31077"/>
    <cellStyle name="표준 13 6 4 5 2" xfId="32609"/>
    <cellStyle name="표준 13 6 4 6" xfId="30431"/>
    <cellStyle name="표준 13 6 4 6 2" xfId="31963"/>
    <cellStyle name="표준 13 6 4 7" xfId="31602"/>
    <cellStyle name="표준 13 6 5" xfId="30089"/>
    <cellStyle name="표준 13 6 5 2" xfId="30336"/>
    <cellStyle name="표준 13 6 5 2 2" xfId="30963"/>
    <cellStyle name="표준 13 6 5 2 2 2" xfId="32495"/>
    <cellStyle name="표준 13 6 5 2 3" xfId="31343"/>
    <cellStyle name="표준 13 6 5 2 3 2" xfId="32875"/>
    <cellStyle name="표준 13 6 5 2 4" xfId="30583"/>
    <cellStyle name="표준 13 6 5 2 4 2" xfId="32115"/>
    <cellStyle name="표준 13 6 5 2 5" xfId="31868"/>
    <cellStyle name="표준 13 6 5 3" xfId="30203"/>
    <cellStyle name="표준 13 6 5 3 2" xfId="31210"/>
    <cellStyle name="표준 13 6 5 3 2 2" xfId="32742"/>
    <cellStyle name="표준 13 6 5 3 3" xfId="30830"/>
    <cellStyle name="표준 13 6 5 3 3 2" xfId="32362"/>
    <cellStyle name="표준 13 6 5 3 4" xfId="31735"/>
    <cellStyle name="표준 13 6 5 4" xfId="30716"/>
    <cellStyle name="표준 13 6 5 4 2" xfId="32248"/>
    <cellStyle name="표준 13 6 5 5" xfId="31096"/>
    <cellStyle name="표준 13 6 5 5 2" xfId="32628"/>
    <cellStyle name="표준 13 6 5 6" xfId="30450"/>
    <cellStyle name="표준 13 6 5 6 2" xfId="31982"/>
    <cellStyle name="표준 13 6 5 7" xfId="31621"/>
    <cellStyle name="표준 13 6 6" xfId="30108"/>
    <cellStyle name="표준 13 6 6 2" xfId="30355"/>
    <cellStyle name="표준 13 6 6 2 2" xfId="30982"/>
    <cellStyle name="표준 13 6 6 2 2 2" xfId="32514"/>
    <cellStyle name="표준 13 6 6 2 3" xfId="31362"/>
    <cellStyle name="표준 13 6 6 2 3 2" xfId="32894"/>
    <cellStyle name="표준 13 6 6 2 4" xfId="30602"/>
    <cellStyle name="표준 13 6 6 2 4 2" xfId="32134"/>
    <cellStyle name="표준 13 6 6 2 5" xfId="31887"/>
    <cellStyle name="표준 13 6 6 3" xfId="30222"/>
    <cellStyle name="표준 13 6 6 3 2" xfId="31229"/>
    <cellStyle name="표준 13 6 6 3 2 2" xfId="32761"/>
    <cellStyle name="표준 13 6 6 3 3" xfId="30849"/>
    <cellStyle name="표준 13 6 6 3 3 2" xfId="32381"/>
    <cellStyle name="표준 13 6 6 3 4" xfId="31754"/>
    <cellStyle name="표준 13 6 6 4" xfId="30735"/>
    <cellStyle name="표준 13 6 6 4 2" xfId="32267"/>
    <cellStyle name="표준 13 6 6 5" xfId="31115"/>
    <cellStyle name="표준 13 6 6 5 2" xfId="32647"/>
    <cellStyle name="표준 13 6 6 6" xfId="30469"/>
    <cellStyle name="표준 13 6 6 6 2" xfId="32001"/>
    <cellStyle name="표준 13 6 6 7" xfId="31640"/>
    <cellStyle name="표준 13 6 7" xfId="30013"/>
    <cellStyle name="표준 13 6 7 2" xfId="30260"/>
    <cellStyle name="표준 13 6 7 2 2" xfId="31267"/>
    <cellStyle name="표준 13 6 7 2 2 2" xfId="32799"/>
    <cellStyle name="표준 13 6 7 2 3" xfId="30887"/>
    <cellStyle name="표준 13 6 7 2 3 2" xfId="32419"/>
    <cellStyle name="표준 13 6 7 2 4" xfId="31792"/>
    <cellStyle name="표준 13 6 7 3" xfId="30640"/>
    <cellStyle name="표준 13 6 7 3 2" xfId="32172"/>
    <cellStyle name="표준 13 6 7 4" xfId="31020"/>
    <cellStyle name="표준 13 6 7 4 2" xfId="32552"/>
    <cellStyle name="표준 13 6 7 5" xfId="30507"/>
    <cellStyle name="표준 13 6 7 5 2" xfId="32039"/>
    <cellStyle name="표준 13 6 7 6" xfId="31545"/>
    <cellStyle name="표준 13 6 8" xfId="30241"/>
    <cellStyle name="표준 13 6 8 2" xfId="30868"/>
    <cellStyle name="표준 13 6 8 2 2" xfId="32400"/>
    <cellStyle name="표준 13 6 8 3" xfId="31248"/>
    <cellStyle name="표준 13 6 8 3 2" xfId="32780"/>
    <cellStyle name="표준 13 6 8 4" xfId="30488"/>
    <cellStyle name="표준 13 6 8 4 2" xfId="32020"/>
    <cellStyle name="표준 13 6 8 5" xfId="31773"/>
    <cellStyle name="표준 13 6 9" xfId="30127"/>
    <cellStyle name="표준 13 6 9 2" xfId="31134"/>
    <cellStyle name="표준 13 6 9 2 2" xfId="32666"/>
    <cellStyle name="표준 13 6 9 3" xfId="30754"/>
    <cellStyle name="표준 13 6 9 3 2" xfId="32286"/>
    <cellStyle name="표준 13 6 9 4" xfId="31659"/>
    <cellStyle name="표준 13 7" xfId="29900"/>
    <cellStyle name="표준 13 8" xfId="29978"/>
    <cellStyle name="표준 13 9" xfId="26237"/>
    <cellStyle name="표준 13 9 10" xfId="30612"/>
    <cellStyle name="표준 13 9 10 2" xfId="32144"/>
    <cellStyle name="표준 13 9 11" xfId="30992"/>
    <cellStyle name="표준 13 9 11 2" xfId="32524"/>
    <cellStyle name="표준 13 9 12" xfId="30365"/>
    <cellStyle name="표준 13 9 12 2" xfId="31897"/>
    <cellStyle name="표준 13 9 13" xfId="31517"/>
    <cellStyle name="표준 13 9 2" xfId="30023"/>
    <cellStyle name="표준 13 9 2 2" xfId="30270"/>
    <cellStyle name="표준 13 9 2 2 2" xfId="30897"/>
    <cellStyle name="표준 13 9 2 2 2 2" xfId="32429"/>
    <cellStyle name="표준 13 9 2 2 3" xfId="31277"/>
    <cellStyle name="표준 13 9 2 2 3 2" xfId="32809"/>
    <cellStyle name="표준 13 9 2 2 4" xfId="30517"/>
    <cellStyle name="표준 13 9 2 2 4 2" xfId="32049"/>
    <cellStyle name="표준 13 9 2 2 5" xfId="31802"/>
    <cellStyle name="표준 13 9 2 3" xfId="30137"/>
    <cellStyle name="표준 13 9 2 3 2" xfId="31144"/>
    <cellStyle name="표준 13 9 2 3 2 2" xfId="32676"/>
    <cellStyle name="표준 13 9 2 3 3" xfId="30764"/>
    <cellStyle name="표준 13 9 2 3 3 2" xfId="32296"/>
    <cellStyle name="표준 13 9 2 3 4" xfId="31669"/>
    <cellStyle name="표준 13 9 2 4" xfId="30650"/>
    <cellStyle name="표준 13 9 2 4 2" xfId="32182"/>
    <cellStyle name="표준 13 9 2 5" xfId="31030"/>
    <cellStyle name="표준 13 9 2 5 2" xfId="32562"/>
    <cellStyle name="표준 13 9 2 6" xfId="30384"/>
    <cellStyle name="표준 13 9 2 6 2" xfId="31916"/>
    <cellStyle name="표준 13 9 2 7" xfId="31555"/>
    <cellStyle name="표준 13 9 3" xfId="30042"/>
    <cellStyle name="표준 13 9 3 2" xfId="30289"/>
    <cellStyle name="표준 13 9 3 2 2" xfId="30916"/>
    <cellStyle name="표준 13 9 3 2 2 2" xfId="32448"/>
    <cellStyle name="표준 13 9 3 2 3" xfId="31296"/>
    <cellStyle name="표준 13 9 3 2 3 2" xfId="32828"/>
    <cellStyle name="표준 13 9 3 2 4" xfId="30536"/>
    <cellStyle name="표준 13 9 3 2 4 2" xfId="32068"/>
    <cellStyle name="표준 13 9 3 2 5" xfId="31821"/>
    <cellStyle name="표준 13 9 3 3" xfId="30156"/>
    <cellStyle name="표준 13 9 3 3 2" xfId="31163"/>
    <cellStyle name="표준 13 9 3 3 2 2" xfId="32695"/>
    <cellStyle name="표준 13 9 3 3 3" xfId="30783"/>
    <cellStyle name="표준 13 9 3 3 3 2" xfId="32315"/>
    <cellStyle name="표준 13 9 3 3 4" xfId="31688"/>
    <cellStyle name="표준 13 9 3 4" xfId="30669"/>
    <cellStyle name="표준 13 9 3 4 2" xfId="32201"/>
    <cellStyle name="표준 13 9 3 5" xfId="31049"/>
    <cellStyle name="표준 13 9 3 5 2" xfId="32581"/>
    <cellStyle name="표준 13 9 3 6" xfId="30403"/>
    <cellStyle name="표준 13 9 3 6 2" xfId="31935"/>
    <cellStyle name="표준 13 9 3 7" xfId="31574"/>
    <cellStyle name="표준 13 9 4" xfId="30061"/>
    <cellStyle name="표준 13 9 4 2" xfId="30308"/>
    <cellStyle name="표준 13 9 4 2 2" xfId="30935"/>
    <cellStyle name="표준 13 9 4 2 2 2" xfId="32467"/>
    <cellStyle name="표준 13 9 4 2 3" xfId="31315"/>
    <cellStyle name="표준 13 9 4 2 3 2" xfId="32847"/>
    <cellStyle name="표준 13 9 4 2 4" xfId="30555"/>
    <cellStyle name="표준 13 9 4 2 4 2" xfId="32087"/>
    <cellStyle name="표준 13 9 4 2 5" xfId="31840"/>
    <cellStyle name="표준 13 9 4 3" xfId="30175"/>
    <cellStyle name="표준 13 9 4 3 2" xfId="31182"/>
    <cellStyle name="표준 13 9 4 3 2 2" xfId="32714"/>
    <cellStyle name="표준 13 9 4 3 3" xfId="30802"/>
    <cellStyle name="표준 13 9 4 3 3 2" xfId="32334"/>
    <cellStyle name="표준 13 9 4 3 4" xfId="31707"/>
    <cellStyle name="표준 13 9 4 4" xfId="30688"/>
    <cellStyle name="표준 13 9 4 4 2" xfId="32220"/>
    <cellStyle name="표준 13 9 4 5" xfId="31068"/>
    <cellStyle name="표준 13 9 4 5 2" xfId="32600"/>
    <cellStyle name="표준 13 9 4 6" xfId="30422"/>
    <cellStyle name="표준 13 9 4 6 2" xfId="31954"/>
    <cellStyle name="표준 13 9 4 7" xfId="31593"/>
    <cellStyle name="표준 13 9 5" xfId="30080"/>
    <cellStyle name="표준 13 9 5 2" xfId="30327"/>
    <cellStyle name="표준 13 9 5 2 2" xfId="30954"/>
    <cellStyle name="표준 13 9 5 2 2 2" xfId="32486"/>
    <cellStyle name="표준 13 9 5 2 3" xfId="31334"/>
    <cellStyle name="표준 13 9 5 2 3 2" xfId="32866"/>
    <cellStyle name="표준 13 9 5 2 4" xfId="30574"/>
    <cellStyle name="표준 13 9 5 2 4 2" xfId="32106"/>
    <cellStyle name="표준 13 9 5 2 5" xfId="31859"/>
    <cellStyle name="표준 13 9 5 3" xfId="30194"/>
    <cellStyle name="표준 13 9 5 3 2" xfId="31201"/>
    <cellStyle name="표준 13 9 5 3 2 2" xfId="32733"/>
    <cellStyle name="표준 13 9 5 3 3" xfId="30821"/>
    <cellStyle name="표준 13 9 5 3 3 2" xfId="32353"/>
    <cellStyle name="표준 13 9 5 3 4" xfId="31726"/>
    <cellStyle name="표준 13 9 5 4" xfId="30707"/>
    <cellStyle name="표준 13 9 5 4 2" xfId="32239"/>
    <cellStyle name="표준 13 9 5 5" xfId="31087"/>
    <cellStyle name="표준 13 9 5 5 2" xfId="32619"/>
    <cellStyle name="표준 13 9 5 6" xfId="30441"/>
    <cellStyle name="표준 13 9 5 6 2" xfId="31973"/>
    <cellStyle name="표준 13 9 5 7" xfId="31612"/>
    <cellStyle name="표준 13 9 6" xfId="30099"/>
    <cellStyle name="표준 13 9 6 2" xfId="30346"/>
    <cellStyle name="표준 13 9 6 2 2" xfId="30973"/>
    <cellStyle name="표준 13 9 6 2 2 2" xfId="32505"/>
    <cellStyle name="표준 13 9 6 2 3" xfId="31353"/>
    <cellStyle name="표준 13 9 6 2 3 2" xfId="32885"/>
    <cellStyle name="표준 13 9 6 2 4" xfId="30593"/>
    <cellStyle name="표준 13 9 6 2 4 2" xfId="32125"/>
    <cellStyle name="표준 13 9 6 2 5" xfId="31878"/>
    <cellStyle name="표준 13 9 6 3" xfId="30213"/>
    <cellStyle name="표준 13 9 6 3 2" xfId="31220"/>
    <cellStyle name="표준 13 9 6 3 2 2" xfId="32752"/>
    <cellStyle name="표준 13 9 6 3 3" xfId="30840"/>
    <cellStyle name="표준 13 9 6 3 3 2" xfId="32372"/>
    <cellStyle name="표준 13 9 6 3 4" xfId="31745"/>
    <cellStyle name="표준 13 9 6 4" xfId="30726"/>
    <cellStyle name="표준 13 9 6 4 2" xfId="32258"/>
    <cellStyle name="표준 13 9 6 5" xfId="31106"/>
    <cellStyle name="표준 13 9 6 5 2" xfId="32638"/>
    <cellStyle name="표준 13 9 6 6" xfId="30460"/>
    <cellStyle name="표준 13 9 6 6 2" xfId="31992"/>
    <cellStyle name="표준 13 9 6 7" xfId="31631"/>
    <cellStyle name="표준 13 9 7" xfId="30004"/>
    <cellStyle name="표준 13 9 7 2" xfId="30251"/>
    <cellStyle name="표준 13 9 7 2 2" xfId="31258"/>
    <cellStyle name="표준 13 9 7 2 2 2" xfId="32790"/>
    <cellStyle name="표준 13 9 7 2 3" xfId="30878"/>
    <cellStyle name="표준 13 9 7 2 3 2" xfId="32410"/>
    <cellStyle name="표준 13 9 7 2 4" xfId="31783"/>
    <cellStyle name="표준 13 9 7 3" xfId="30631"/>
    <cellStyle name="표준 13 9 7 3 2" xfId="32163"/>
    <cellStyle name="표준 13 9 7 4" xfId="31011"/>
    <cellStyle name="표준 13 9 7 4 2" xfId="32543"/>
    <cellStyle name="표준 13 9 7 5" xfId="30498"/>
    <cellStyle name="표준 13 9 7 5 2" xfId="32030"/>
    <cellStyle name="표준 13 9 7 6" xfId="31536"/>
    <cellStyle name="표준 13 9 8" xfId="30232"/>
    <cellStyle name="표준 13 9 8 2" xfId="30859"/>
    <cellStyle name="표준 13 9 8 2 2" xfId="32391"/>
    <cellStyle name="표준 13 9 8 3" xfId="31239"/>
    <cellStyle name="표준 13 9 8 3 2" xfId="32771"/>
    <cellStyle name="표준 13 9 8 4" xfId="30479"/>
    <cellStyle name="표준 13 9 8 4 2" xfId="32011"/>
    <cellStyle name="표준 13 9 8 5" xfId="31764"/>
    <cellStyle name="표준 13 9 9" xfId="30118"/>
    <cellStyle name="표준 13 9 9 2" xfId="31125"/>
    <cellStyle name="표준 13 9 9 2 2" xfId="32657"/>
    <cellStyle name="표준 13 9 9 3" xfId="30745"/>
    <cellStyle name="표준 13 9 9 3 2" xfId="32277"/>
    <cellStyle name="표준 13 9 9 4" xfId="31650"/>
    <cellStyle name="표준 130" xfId="103"/>
    <cellStyle name="표준 131" xfId="104"/>
    <cellStyle name="표준 132" xfId="105"/>
    <cellStyle name="표준 133" xfId="106"/>
    <cellStyle name="표준 134" xfId="107"/>
    <cellStyle name="표준 135" xfId="108"/>
    <cellStyle name="표준 136" xfId="109"/>
    <cellStyle name="표준 137" xfId="110"/>
    <cellStyle name="표준 138" xfId="111"/>
    <cellStyle name="표준 139" xfId="112"/>
    <cellStyle name="표준 14" xfId="113"/>
    <cellStyle name="표준 14 2" xfId="114"/>
    <cellStyle name="표준 14 2 2" xfId="28024"/>
    <cellStyle name="표준 14 3" xfId="28025"/>
    <cellStyle name="표준 14 4" xfId="28026"/>
    <cellStyle name="표준 14 5" xfId="28027"/>
    <cellStyle name="표준 14 6" xfId="29850"/>
    <cellStyle name="표준 140" xfId="115"/>
    <cellStyle name="표준 141" xfId="116"/>
    <cellStyle name="표준 142" xfId="117"/>
    <cellStyle name="표준 143" xfId="118"/>
    <cellStyle name="표준 144" xfId="119"/>
    <cellStyle name="표준 145" xfId="120"/>
    <cellStyle name="표준 146" xfId="121"/>
    <cellStyle name="표준 146 2" xfId="25974"/>
    <cellStyle name="표준 146 2 10" xfId="30610"/>
    <cellStyle name="표준 146 2 10 2" xfId="32142"/>
    <cellStyle name="표준 146 2 11" xfId="30990"/>
    <cellStyle name="표준 146 2 11 2" xfId="32522"/>
    <cellStyle name="표준 146 2 12" xfId="30363"/>
    <cellStyle name="표준 146 2 12 2" xfId="31895"/>
    <cellStyle name="표준 146 2 13" xfId="31515"/>
    <cellStyle name="표준 146 2 2" xfId="30021"/>
    <cellStyle name="표준 146 2 2 2" xfId="30268"/>
    <cellStyle name="표준 146 2 2 2 2" xfId="30895"/>
    <cellStyle name="표준 146 2 2 2 2 2" xfId="32427"/>
    <cellStyle name="표준 146 2 2 2 3" xfId="31275"/>
    <cellStyle name="표준 146 2 2 2 3 2" xfId="32807"/>
    <cellStyle name="표준 146 2 2 2 4" xfId="30515"/>
    <cellStyle name="표준 146 2 2 2 4 2" xfId="32047"/>
    <cellStyle name="표준 146 2 2 2 5" xfId="31800"/>
    <cellStyle name="표준 146 2 2 3" xfId="30135"/>
    <cellStyle name="표준 146 2 2 3 2" xfId="31142"/>
    <cellStyle name="표준 146 2 2 3 2 2" xfId="32674"/>
    <cellStyle name="표준 146 2 2 3 3" xfId="30762"/>
    <cellStyle name="표준 146 2 2 3 3 2" xfId="32294"/>
    <cellStyle name="표준 146 2 2 3 4" xfId="31667"/>
    <cellStyle name="표준 146 2 2 4" xfId="30648"/>
    <cellStyle name="표준 146 2 2 4 2" xfId="32180"/>
    <cellStyle name="표준 146 2 2 5" xfId="31028"/>
    <cellStyle name="표준 146 2 2 5 2" xfId="32560"/>
    <cellStyle name="표준 146 2 2 6" xfId="30382"/>
    <cellStyle name="표준 146 2 2 6 2" xfId="31914"/>
    <cellStyle name="표준 146 2 2 7" xfId="31553"/>
    <cellStyle name="표준 146 2 3" xfId="30040"/>
    <cellStyle name="표준 146 2 3 2" xfId="30287"/>
    <cellStyle name="표준 146 2 3 2 2" xfId="30914"/>
    <cellStyle name="표준 146 2 3 2 2 2" xfId="32446"/>
    <cellStyle name="표준 146 2 3 2 3" xfId="31294"/>
    <cellStyle name="표준 146 2 3 2 3 2" xfId="32826"/>
    <cellStyle name="표준 146 2 3 2 4" xfId="30534"/>
    <cellStyle name="표준 146 2 3 2 4 2" xfId="32066"/>
    <cellStyle name="표준 146 2 3 2 5" xfId="31819"/>
    <cellStyle name="표준 146 2 3 3" xfId="30154"/>
    <cellStyle name="표준 146 2 3 3 2" xfId="31161"/>
    <cellStyle name="표준 146 2 3 3 2 2" xfId="32693"/>
    <cellStyle name="표준 146 2 3 3 3" xfId="30781"/>
    <cellStyle name="표준 146 2 3 3 3 2" xfId="32313"/>
    <cellStyle name="표준 146 2 3 3 4" xfId="31686"/>
    <cellStyle name="표준 146 2 3 4" xfId="30667"/>
    <cellStyle name="표준 146 2 3 4 2" xfId="32199"/>
    <cellStyle name="표준 146 2 3 5" xfId="31047"/>
    <cellStyle name="표준 146 2 3 5 2" xfId="32579"/>
    <cellStyle name="표준 146 2 3 6" xfId="30401"/>
    <cellStyle name="표준 146 2 3 6 2" xfId="31933"/>
    <cellStyle name="표준 146 2 3 7" xfId="31572"/>
    <cellStyle name="표준 146 2 4" xfId="30059"/>
    <cellStyle name="표준 146 2 4 2" xfId="30306"/>
    <cellStyle name="표준 146 2 4 2 2" xfId="30933"/>
    <cellStyle name="표준 146 2 4 2 2 2" xfId="32465"/>
    <cellStyle name="표준 146 2 4 2 3" xfId="31313"/>
    <cellStyle name="표준 146 2 4 2 3 2" xfId="32845"/>
    <cellStyle name="표준 146 2 4 2 4" xfId="30553"/>
    <cellStyle name="표준 146 2 4 2 4 2" xfId="32085"/>
    <cellStyle name="표준 146 2 4 2 5" xfId="31838"/>
    <cellStyle name="표준 146 2 4 3" xfId="30173"/>
    <cellStyle name="표준 146 2 4 3 2" xfId="31180"/>
    <cellStyle name="표준 146 2 4 3 2 2" xfId="32712"/>
    <cellStyle name="표준 146 2 4 3 3" xfId="30800"/>
    <cellStyle name="표준 146 2 4 3 3 2" xfId="32332"/>
    <cellStyle name="표준 146 2 4 3 4" xfId="31705"/>
    <cellStyle name="표준 146 2 4 4" xfId="30686"/>
    <cellStyle name="표준 146 2 4 4 2" xfId="32218"/>
    <cellStyle name="표준 146 2 4 5" xfId="31066"/>
    <cellStyle name="표준 146 2 4 5 2" xfId="32598"/>
    <cellStyle name="표준 146 2 4 6" xfId="30420"/>
    <cellStyle name="표준 146 2 4 6 2" xfId="31952"/>
    <cellStyle name="표준 146 2 4 7" xfId="31591"/>
    <cellStyle name="표준 146 2 5" xfId="30078"/>
    <cellStyle name="표준 146 2 5 2" xfId="30325"/>
    <cellStyle name="표준 146 2 5 2 2" xfId="30952"/>
    <cellStyle name="표준 146 2 5 2 2 2" xfId="32484"/>
    <cellStyle name="표준 146 2 5 2 3" xfId="31332"/>
    <cellStyle name="표준 146 2 5 2 3 2" xfId="32864"/>
    <cellStyle name="표준 146 2 5 2 4" xfId="30572"/>
    <cellStyle name="표준 146 2 5 2 4 2" xfId="32104"/>
    <cellStyle name="표준 146 2 5 2 5" xfId="31857"/>
    <cellStyle name="표준 146 2 5 3" xfId="30192"/>
    <cellStyle name="표준 146 2 5 3 2" xfId="31199"/>
    <cellStyle name="표준 146 2 5 3 2 2" xfId="32731"/>
    <cellStyle name="표준 146 2 5 3 3" xfId="30819"/>
    <cellStyle name="표준 146 2 5 3 3 2" xfId="32351"/>
    <cellStyle name="표준 146 2 5 3 4" xfId="31724"/>
    <cellStyle name="표준 146 2 5 4" xfId="30705"/>
    <cellStyle name="표준 146 2 5 4 2" xfId="32237"/>
    <cellStyle name="표준 146 2 5 5" xfId="31085"/>
    <cellStyle name="표준 146 2 5 5 2" xfId="32617"/>
    <cellStyle name="표준 146 2 5 6" xfId="30439"/>
    <cellStyle name="표준 146 2 5 6 2" xfId="31971"/>
    <cellStyle name="표준 146 2 5 7" xfId="31610"/>
    <cellStyle name="표준 146 2 6" xfId="30097"/>
    <cellStyle name="표준 146 2 6 2" xfId="30344"/>
    <cellStyle name="표준 146 2 6 2 2" xfId="30971"/>
    <cellStyle name="표준 146 2 6 2 2 2" xfId="32503"/>
    <cellStyle name="표준 146 2 6 2 3" xfId="31351"/>
    <cellStyle name="표준 146 2 6 2 3 2" xfId="32883"/>
    <cellStyle name="표준 146 2 6 2 4" xfId="30591"/>
    <cellStyle name="표준 146 2 6 2 4 2" xfId="32123"/>
    <cellStyle name="표준 146 2 6 2 5" xfId="31876"/>
    <cellStyle name="표준 146 2 6 3" xfId="30211"/>
    <cellStyle name="표준 146 2 6 3 2" xfId="31218"/>
    <cellStyle name="표준 146 2 6 3 2 2" xfId="32750"/>
    <cellStyle name="표준 146 2 6 3 3" xfId="30838"/>
    <cellStyle name="표준 146 2 6 3 3 2" xfId="32370"/>
    <cellStyle name="표준 146 2 6 3 4" xfId="31743"/>
    <cellStyle name="표준 146 2 6 4" xfId="30724"/>
    <cellStyle name="표준 146 2 6 4 2" xfId="32256"/>
    <cellStyle name="표준 146 2 6 5" xfId="31104"/>
    <cellStyle name="표준 146 2 6 5 2" xfId="32636"/>
    <cellStyle name="표준 146 2 6 6" xfId="30458"/>
    <cellStyle name="표준 146 2 6 6 2" xfId="31990"/>
    <cellStyle name="표준 146 2 6 7" xfId="31629"/>
    <cellStyle name="표준 146 2 7" xfId="30002"/>
    <cellStyle name="표준 146 2 7 2" xfId="30249"/>
    <cellStyle name="표준 146 2 7 2 2" xfId="31256"/>
    <cellStyle name="표준 146 2 7 2 2 2" xfId="32788"/>
    <cellStyle name="표준 146 2 7 2 3" xfId="30876"/>
    <cellStyle name="표준 146 2 7 2 3 2" xfId="32408"/>
    <cellStyle name="표준 146 2 7 2 4" xfId="31781"/>
    <cellStyle name="표준 146 2 7 3" xfId="30629"/>
    <cellStyle name="표준 146 2 7 3 2" xfId="32161"/>
    <cellStyle name="표준 146 2 7 4" xfId="31009"/>
    <cellStyle name="표준 146 2 7 4 2" xfId="32541"/>
    <cellStyle name="표준 146 2 7 5" xfId="30496"/>
    <cellStyle name="표준 146 2 7 5 2" xfId="32028"/>
    <cellStyle name="표준 146 2 7 6" xfId="31534"/>
    <cellStyle name="표준 146 2 8" xfId="30230"/>
    <cellStyle name="표준 146 2 8 2" xfId="30857"/>
    <cellStyle name="표준 146 2 8 2 2" xfId="32389"/>
    <cellStyle name="표준 146 2 8 3" xfId="31237"/>
    <cellStyle name="표준 146 2 8 3 2" xfId="32769"/>
    <cellStyle name="표준 146 2 8 4" xfId="30477"/>
    <cellStyle name="표준 146 2 8 4 2" xfId="32009"/>
    <cellStyle name="표준 146 2 8 5" xfId="31762"/>
    <cellStyle name="표준 146 2 9" xfId="30116"/>
    <cellStyle name="표준 146 2 9 2" xfId="31123"/>
    <cellStyle name="표준 146 2 9 2 2" xfId="32655"/>
    <cellStyle name="표준 146 2 9 3" xfId="30743"/>
    <cellStyle name="표준 146 2 9 3 2" xfId="32275"/>
    <cellStyle name="표준 146 2 9 4" xfId="31648"/>
    <cellStyle name="표준 147" xfId="31409"/>
    <cellStyle name="표준 147 2" xfId="32914"/>
    <cellStyle name="표준 148" xfId="31466"/>
    <cellStyle name="표준 148 2" xfId="31503"/>
    <cellStyle name="표준 148 3" xfId="32938"/>
    <cellStyle name="표준 149" xfId="31502"/>
    <cellStyle name="표준 149 2" xfId="31514"/>
    <cellStyle name="표준 149 3" xfId="32974"/>
    <cellStyle name="표준 15" xfId="122"/>
    <cellStyle name="표준 15 2" xfId="123"/>
    <cellStyle name="표준 150" xfId="31508"/>
    <cellStyle name="표준 150 2" xfId="32979"/>
    <cellStyle name="표준 151" xfId="31509"/>
    <cellStyle name="표준 16" xfId="124"/>
    <cellStyle name="표준 16 2" xfId="125"/>
    <cellStyle name="표준 16 2 2" xfId="28028"/>
    <cellStyle name="표준 16 3" xfId="126"/>
    <cellStyle name="표준 16 3 2" xfId="28029"/>
    <cellStyle name="표준 16 4" xfId="127"/>
    <cellStyle name="표준 16 5" xfId="128"/>
    <cellStyle name="표준 16 6" xfId="129"/>
    <cellStyle name="표준 16 6 2" xfId="28005"/>
    <cellStyle name="표준 16 6 3" xfId="26217"/>
    <cellStyle name="표준 16 7" xfId="130"/>
    <cellStyle name="표준 16 8" xfId="131"/>
    <cellStyle name="표준 16 9" xfId="132"/>
    <cellStyle name="표준 16 9 2" xfId="29984"/>
    <cellStyle name="표준 17" xfId="133"/>
    <cellStyle name="표준 17 2" xfId="134"/>
    <cellStyle name="표준 18" xfId="135"/>
    <cellStyle name="표준 18 2" xfId="136"/>
    <cellStyle name="표준 19" xfId="137"/>
    <cellStyle name="표준 19 2" xfId="138"/>
    <cellStyle name="표준 2" xfId="1"/>
    <cellStyle name="표준 2 10" xfId="139"/>
    <cellStyle name="표준 2 10 2" xfId="140"/>
    <cellStyle name="표준 2 10 2 2" xfId="28004"/>
    <cellStyle name="표준 2 10 2 3" xfId="26218"/>
    <cellStyle name="표준 2 10 3" xfId="141"/>
    <cellStyle name="표준 2 10 4" xfId="142"/>
    <cellStyle name="표준 2 10 5" xfId="143"/>
    <cellStyle name="표준 2 10 5 2" xfId="29990"/>
    <cellStyle name="표준 2 10 6" xfId="25967"/>
    <cellStyle name="표준 2 100" xfId="144"/>
    <cellStyle name="표준 2 101" xfId="145"/>
    <cellStyle name="표준 2 102" xfId="146"/>
    <cellStyle name="표준 2 103" xfId="147"/>
    <cellStyle name="표준 2 104" xfId="148"/>
    <cellStyle name="표준 2 105" xfId="149"/>
    <cellStyle name="표준 2 106" xfId="150"/>
    <cellStyle name="표준 2 107" xfId="151"/>
    <cellStyle name="표준 2 108" xfId="152"/>
    <cellStyle name="표준 2 109" xfId="153"/>
    <cellStyle name="표준 2 11" xfId="154"/>
    <cellStyle name="표준 2 11 2" xfId="155"/>
    <cellStyle name="표준 2 11 2 2" xfId="28003"/>
    <cellStyle name="표준 2 11 2 3" xfId="26219"/>
    <cellStyle name="표준 2 11 3" xfId="156"/>
    <cellStyle name="표준 2 11 4" xfId="157"/>
    <cellStyle name="표준 2 11 5" xfId="158"/>
    <cellStyle name="표준 2 11 5 2" xfId="29991"/>
    <cellStyle name="표준 2 11 6" xfId="25968"/>
    <cellStyle name="표준 2 110" xfId="159"/>
    <cellStyle name="표준 2 111" xfId="160"/>
    <cellStyle name="표준 2 112" xfId="161"/>
    <cellStyle name="표준 2 113" xfId="162"/>
    <cellStyle name="표준 2 114" xfId="163"/>
    <cellStyle name="표준 2 115" xfId="164"/>
    <cellStyle name="표준 2 116" xfId="165"/>
    <cellStyle name="표준 2 117" xfId="166"/>
    <cellStyle name="표준 2 118" xfId="167"/>
    <cellStyle name="표준 2 119" xfId="168"/>
    <cellStyle name="표준 2 12" xfId="169"/>
    <cellStyle name="표준 2 12 2" xfId="170"/>
    <cellStyle name="표준 2 12 2 2" xfId="28002"/>
    <cellStyle name="표준 2 12 2 3" xfId="26220"/>
    <cellStyle name="표준 2 12 3" xfId="171"/>
    <cellStyle name="표준 2 12 4" xfId="172"/>
    <cellStyle name="표준 2 12 5" xfId="173"/>
    <cellStyle name="표준 2 12 5 2" xfId="29992"/>
    <cellStyle name="표준 2 12 6" xfId="25969"/>
    <cellStyle name="표준 2 120" xfId="174"/>
    <cellStyle name="표준 2 121" xfId="175"/>
    <cellStyle name="표준 2 122" xfId="176"/>
    <cellStyle name="표준 2 123" xfId="177"/>
    <cellStyle name="표준 2 124" xfId="178"/>
    <cellStyle name="표준 2 125" xfId="179"/>
    <cellStyle name="표준 2 126" xfId="180"/>
    <cellStyle name="표준 2 127" xfId="181"/>
    <cellStyle name="표준 2 128" xfId="182"/>
    <cellStyle name="표준 2 129" xfId="183"/>
    <cellStyle name="표준 2 13" xfId="184"/>
    <cellStyle name="표준 2 13 2" xfId="185"/>
    <cellStyle name="표준 2 13 2 2" xfId="28001"/>
    <cellStyle name="표준 2 13 2 3" xfId="26221"/>
    <cellStyle name="표준 2 13 3" xfId="186"/>
    <cellStyle name="표준 2 13 4" xfId="187"/>
    <cellStyle name="표준 2 13 5" xfId="188"/>
    <cellStyle name="표준 2 13 6" xfId="25970"/>
    <cellStyle name="표준 2 130" xfId="189"/>
    <cellStyle name="표준 2 131" xfId="190"/>
    <cellStyle name="표준 2 132" xfId="191"/>
    <cellStyle name="표준 2 133" xfId="192"/>
    <cellStyle name="표준 2 134" xfId="193"/>
    <cellStyle name="표준 2 135" xfId="194"/>
    <cellStyle name="표준 2 136" xfId="195"/>
    <cellStyle name="표준 2 137" xfId="196"/>
    <cellStyle name="표준 2 138" xfId="197"/>
    <cellStyle name="표준 2 139" xfId="198"/>
    <cellStyle name="표준 2 14" xfId="199"/>
    <cellStyle name="표준 2 14 2" xfId="200"/>
    <cellStyle name="표준 2 14 2 2" xfId="28000"/>
    <cellStyle name="표준 2 14 2 3" xfId="26222"/>
    <cellStyle name="표준 2 14 3" xfId="201"/>
    <cellStyle name="표준 2 14 4" xfId="202"/>
    <cellStyle name="표준 2 14 5" xfId="203"/>
    <cellStyle name="표준 2 14 6" xfId="25971"/>
    <cellStyle name="표준 2 140" xfId="204"/>
    <cellStyle name="표준 2 141" xfId="205"/>
    <cellStyle name="표준 2 142" xfId="206"/>
    <cellStyle name="표준 2 143" xfId="207"/>
    <cellStyle name="표준 2 144" xfId="208"/>
    <cellStyle name="표준 2 145" xfId="209"/>
    <cellStyle name="표준 2 146" xfId="210"/>
    <cellStyle name="표준 2 147" xfId="211"/>
    <cellStyle name="표준 2 148" xfId="212"/>
    <cellStyle name="표준 2 149" xfId="213"/>
    <cellStyle name="표준 2 15" xfId="214"/>
    <cellStyle name="표준 2 15 2" xfId="215"/>
    <cellStyle name="표준 2 15 2 2" xfId="29977"/>
    <cellStyle name="표준 2 15 2 3" xfId="29851"/>
    <cellStyle name="표준 2 15 3" xfId="216"/>
    <cellStyle name="표준 2 15 4" xfId="217"/>
    <cellStyle name="표준 2 150" xfId="218"/>
    <cellStyle name="표준 2 151" xfId="219"/>
    <cellStyle name="표준 2 152" xfId="220"/>
    <cellStyle name="표준 2 153" xfId="221"/>
    <cellStyle name="표준 2 154" xfId="222"/>
    <cellStyle name="표준 2 155" xfId="223"/>
    <cellStyle name="표준 2 156" xfId="224"/>
    <cellStyle name="표준 2 157" xfId="225"/>
    <cellStyle name="표준 2 158" xfId="226"/>
    <cellStyle name="표준 2 159" xfId="227"/>
    <cellStyle name="표준 2 16" xfId="228"/>
    <cellStyle name="표준 2 16 2" xfId="229"/>
    <cellStyle name="표준 2 16 2 2" xfId="29852"/>
    <cellStyle name="표준 2 16 3" xfId="25972"/>
    <cellStyle name="표준 2 160" xfId="230"/>
    <cellStyle name="표준 2 161" xfId="231"/>
    <cellStyle name="표준 2 162" xfId="232"/>
    <cellStyle name="표준 2 163" xfId="233"/>
    <cellStyle name="표준 2 164" xfId="234"/>
    <cellStyle name="표준 2 165" xfId="235"/>
    <cellStyle name="표준 2 166" xfId="236"/>
    <cellStyle name="표준 2 167" xfId="237"/>
    <cellStyle name="표준 2 168" xfId="238"/>
    <cellStyle name="표준 2 169" xfId="239"/>
    <cellStyle name="표준 2 17" xfId="240"/>
    <cellStyle name="표준 2 17 2" xfId="241"/>
    <cellStyle name="표준 2 17 2 2" xfId="29853"/>
    <cellStyle name="표준 2 17 3" xfId="25973"/>
    <cellStyle name="표준 2 170" xfId="242"/>
    <cellStyle name="표준 2 171" xfId="243"/>
    <cellStyle name="표준 2 172" xfId="244"/>
    <cellStyle name="표준 2 173" xfId="245"/>
    <cellStyle name="표준 2 174" xfId="246"/>
    <cellStyle name="표준 2 175" xfId="247"/>
    <cellStyle name="표준 2 176" xfId="248"/>
    <cellStyle name="표준 2 177" xfId="249"/>
    <cellStyle name="표준 2 178" xfId="250"/>
    <cellStyle name="표준 2 179" xfId="251"/>
    <cellStyle name="표준 2 18" xfId="252"/>
    <cellStyle name="표준 2 18 2" xfId="253"/>
    <cellStyle name="표준 2 18 2 2" xfId="29854"/>
    <cellStyle name="표준 2 18 3" xfId="25975"/>
    <cellStyle name="표준 2 180" xfId="254"/>
    <cellStyle name="표준 2 181" xfId="255"/>
    <cellStyle name="표준 2 182" xfId="256"/>
    <cellStyle name="표준 2 183" xfId="257"/>
    <cellStyle name="표준 2 184" xfId="258"/>
    <cellStyle name="표준 2 185" xfId="259"/>
    <cellStyle name="표준 2 186" xfId="260"/>
    <cellStyle name="표준 2 187" xfId="261"/>
    <cellStyle name="표준 2 188" xfId="262"/>
    <cellStyle name="표준 2 189" xfId="263"/>
    <cellStyle name="표준 2 19" xfId="264"/>
    <cellStyle name="표준 2 19 2" xfId="265"/>
    <cellStyle name="표준 2 19 2 2" xfId="29855"/>
    <cellStyle name="표준 2 19 3" xfId="25976"/>
    <cellStyle name="표준 2 190" xfId="266"/>
    <cellStyle name="표준 2 191" xfId="267"/>
    <cellStyle name="표준 2 192" xfId="268"/>
    <cellStyle name="표준 2 193" xfId="269"/>
    <cellStyle name="표준 2 194" xfId="270"/>
    <cellStyle name="표준 2 195" xfId="271"/>
    <cellStyle name="표준 2 196" xfId="272"/>
    <cellStyle name="표준 2 197" xfId="273"/>
    <cellStyle name="표준 2 198" xfId="274"/>
    <cellStyle name="표준 2 199" xfId="275"/>
    <cellStyle name="표준 2 2" xfId="2"/>
    <cellStyle name="표준 2 2 10" xfId="276"/>
    <cellStyle name="표준 2 2 100" xfId="277"/>
    <cellStyle name="표준 2 2 101" xfId="278"/>
    <cellStyle name="표준 2 2 102" xfId="279"/>
    <cellStyle name="표준 2 2 103" xfId="280"/>
    <cellStyle name="표준 2 2 104" xfId="281"/>
    <cellStyle name="표준 2 2 105" xfId="282"/>
    <cellStyle name="표준 2 2 106" xfId="283"/>
    <cellStyle name="표준 2 2 107" xfId="284"/>
    <cellStyle name="표준 2 2 108" xfId="285"/>
    <cellStyle name="표준 2 2 109" xfId="286"/>
    <cellStyle name="표준 2 2 11" xfId="287"/>
    <cellStyle name="표준 2 2 110" xfId="288"/>
    <cellStyle name="표준 2 2 111" xfId="289"/>
    <cellStyle name="표준 2 2 112" xfId="290"/>
    <cellStyle name="표준 2 2 113" xfId="291"/>
    <cellStyle name="표준 2 2 114" xfId="292"/>
    <cellStyle name="표준 2 2 115" xfId="293"/>
    <cellStyle name="표준 2 2 116" xfId="294"/>
    <cellStyle name="표준 2 2 117" xfId="295"/>
    <cellStyle name="표준 2 2 118" xfId="296"/>
    <cellStyle name="표준 2 2 119" xfId="297"/>
    <cellStyle name="표준 2 2 12" xfId="298"/>
    <cellStyle name="표준 2 2 120" xfId="299"/>
    <cellStyle name="표준 2 2 121" xfId="300"/>
    <cellStyle name="표준 2 2 122" xfId="301"/>
    <cellStyle name="표준 2 2 123" xfId="302"/>
    <cellStyle name="표준 2 2 124" xfId="303"/>
    <cellStyle name="표준 2 2 125" xfId="304"/>
    <cellStyle name="표준 2 2 126" xfId="305"/>
    <cellStyle name="표준 2 2 127" xfId="306"/>
    <cellStyle name="표준 2 2 128" xfId="307"/>
    <cellStyle name="표준 2 2 129" xfId="308"/>
    <cellStyle name="표준 2 2 13" xfId="309"/>
    <cellStyle name="표준 2 2 130" xfId="310"/>
    <cellStyle name="표준 2 2 131" xfId="311"/>
    <cellStyle name="표준 2 2 132" xfId="312"/>
    <cellStyle name="표준 2 2 133" xfId="313"/>
    <cellStyle name="표준 2 2 134" xfId="314"/>
    <cellStyle name="표준 2 2 135" xfId="315"/>
    <cellStyle name="표준 2 2 136" xfId="316"/>
    <cellStyle name="표준 2 2 137" xfId="317"/>
    <cellStyle name="표준 2 2 138" xfId="318"/>
    <cellStyle name="표준 2 2 139" xfId="319"/>
    <cellStyle name="표준 2 2 14" xfId="320"/>
    <cellStyle name="표준 2 2 140" xfId="321"/>
    <cellStyle name="표준 2 2 141" xfId="322"/>
    <cellStyle name="표준 2 2 142" xfId="323"/>
    <cellStyle name="표준 2 2 143" xfId="324"/>
    <cellStyle name="표준 2 2 144" xfId="325"/>
    <cellStyle name="표준 2 2 145" xfId="326"/>
    <cellStyle name="표준 2 2 146" xfId="327"/>
    <cellStyle name="표준 2 2 147" xfId="328"/>
    <cellStyle name="표준 2 2 148" xfId="329"/>
    <cellStyle name="표준 2 2 149" xfId="330"/>
    <cellStyle name="표준 2 2 15" xfId="331"/>
    <cellStyle name="표준 2 2 150" xfId="332"/>
    <cellStyle name="표준 2 2 151" xfId="333"/>
    <cellStyle name="표준 2 2 152" xfId="334"/>
    <cellStyle name="표준 2 2 153" xfId="335"/>
    <cellStyle name="표준 2 2 154" xfId="336"/>
    <cellStyle name="표준 2 2 155" xfId="337"/>
    <cellStyle name="표준 2 2 156" xfId="338"/>
    <cellStyle name="표준 2 2 157" xfId="339"/>
    <cellStyle name="표준 2 2 158" xfId="340"/>
    <cellStyle name="표준 2 2 159" xfId="341"/>
    <cellStyle name="표준 2 2 16" xfId="342"/>
    <cellStyle name="표준 2 2 160" xfId="343"/>
    <cellStyle name="표준 2 2 161" xfId="344"/>
    <cellStyle name="표준 2 2 162" xfId="345"/>
    <cellStyle name="표준 2 2 163" xfId="346"/>
    <cellStyle name="표준 2 2 164" xfId="347"/>
    <cellStyle name="표준 2 2 165" xfId="348"/>
    <cellStyle name="표준 2 2 166" xfId="349"/>
    <cellStyle name="표준 2 2 167" xfId="350"/>
    <cellStyle name="표준 2 2 168" xfId="351"/>
    <cellStyle name="표준 2 2 169" xfId="352"/>
    <cellStyle name="표준 2 2 17" xfId="353"/>
    <cellStyle name="표준 2 2 170" xfId="354"/>
    <cellStyle name="표준 2 2 171" xfId="355"/>
    <cellStyle name="표준 2 2 172" xfId="356"/>
    <cellStyle name="표준 2 2 173" xfId="357"/>
    <cellStyle name="표준 2 2 174" xfId="358"/>
    <cellStyle name="표준 2 2 175" xfId="359"/>
    <cellStyle name="표준 2 2 176" xfId="360"/>
    <cellStyle name="표준 2 2 177" xfId="361"/>
    <cellStyle name="표준 2 2 178" xfId="362"/>
    <cellStyle name="표준 2 2 179" xfId="363"/>
    <cellStyle name="표준 2 2 18" xfId="364"/>
    <cellStyle name="표준 2 2 180" xfId="365"/>
    <cellStyle name="표준 2 2 181" xfId="366"/>
    <cellStyle name="표준 2 2 182" xfId="367"/>
    <cellStyle name="표준 2 2 183" xfId="368"/>
    <cellStyle name="표준 2 2 184" xfId="369"/>
    <cellStyle name="표준 2 2 185" xfId="370"/>
    <cellStyle name="표준 2 2 186" xfId="371"/>
    <cellStyle name="표준 2 2 187" xfId="372"/>
    <cellStyle name="표준 2 2 188" xfId="373"/>
    <cellStyle name="표준 2 2 189" xfId="374"/>
    <cellStyle name="표준 2 2 19" xfId="375"/>
    <cellStyle name="표준 2 2 19 2" xfId="376"/>
    <cellStyle name="표준 2 2 19 3" xfId="377"/>
    <cellStyle name="표준 2 2 190" xfId="378"/>
    <cellStyle name="표준 2 2 191" xfId="379"/>
    <cellStyle name="표준 2 2 192" xfId="380"/>
    <cellStyle name="표준 2 2 193" xfId="381"/>
    <cellStyle name="표준 2 2 194" xfId="382"/>
    <cellStyle name="표준 2 2 195" xfId="383"/>
    <cellStyle name="표준 2 2 196" xfId="384"/>
    <cellStyle name="표준 2 2 197" xfId="385"/>
    <cellStyle name="표준 2 2 198" xfId="386"/>
    <cellStyle name="표준 2 2 199" xfId="387"/>
    <cellStyle name="표준 2 2 2" xfId="388"/>
    <cellStyle name="표준 2 2 2 10" xfId="389"/>
    <cellStyle name="표준 2 2 2 10 2" xfId="390"/>
    <cellStyle name="표준 2 2 2 10 3" xfId="391"/>
    <cellStyle name="표준 2 2 2 10 3 2" xfId="26253"/>
    <cellStyle name="표준 2 2 2 10 3 3" xfId="28099"/>
    <cellStyle name="표준 2 2 2 10 4" xfId="26252"/>
    <cellStyle name="표준 2 2 2 10 5" xfId="28098"/>
    <cellStyle name="표준 2 2 2 11" xfId="392"/>
    <cellStyle name="표준 2 2 2 11 2" xfId="393"/>
    <cellStyle name="표준 2 2 2 11 3" xfId="394"/>
    <cellStyle name="표준 2 2 2 11 3 2" xfId="26255"/>
    <cellStyle name="표준 2 2 2 11 3 3" xfId="28101"/>
    <cellStyle name="표준 2 2 2 11 4" xfId="26254"/>
    <cellStyle name="표준 2 2 2 11 5" xfId="28100"/>
    <cellStyle name="표준 2 2 2 12" xfId="395"/>
    <cellStyle name="표준 2 2 2 12 2" xfId="396"/>
    <cellStyle name="표준 2 2 2 12 3" xfId="397"/>
    <cellStyle name="표준 2 2 2 12 3 2" xfId="26257"/>
    <cellStyle name="표준 2 2 2 12 3 3" xfId="28103"/>
    <cellStyle name="표준 2 2 2 12 4" xfId="26256"/>
    <cellStyle name="표준 2 2 2 12 5" xfId="28102"/>
    <cellStyle name="표준 2 2 2 13" xfId="398"/>
    <cellStyle name="표준 2 2 2 13 2" xfId="399"/>
    <cellStyle name="표준 2 2 2 13 3" xfId="400"/>
    <cellStyle name="표준 2 2 2 13 3 2" xfId="26259"/>
    <cellStyle name="표준 2 2 2 13 3 3" xfId="28105"/>
    <cellStyle name="표준 2 2 2 13 4" xfId="26258"/>
    <cellStyle name="표준 2 2 2 13 5" xfId="28104"/>
    <cellStyle name="표준 2 2 2 14" xfId="401"/>
    <cellStyle name="표준 2 2 2 14 2" xfId="402"/>
    <cellStyle name="표준 2 2 2 14 3" xfId="403"/>
    <cellStyle name="표준 2 2 2 14 3 2" xfId="26261"/>
    <cellStyle name="표준 2 2 2 14 3 3" xfId="28107"/>
    <cellStyle name="표준 2 2 2 14 4" xfId="26260"/>
    <cellStyle name="표준 2 2 2 14 5" xfId="28106"/>
    <cellStyle name="표준 2 2 2 15" xfId="404"/>
    <cellStyle name="표준 2 2 2 15 2" xfId="405"/>
    <cellStyle name="표준 2 2 2 15 3" xfId="406"/>
    <cellStyle name="표준 2 2 2 15 3 2" xfId="26263"/>
    <cellStyle name="표준 2 2 2 15 3 3" xfId="28109"/>
    <cellStyle name="표준 2 2 2 15 4" xfId="26262"/>
    <cellStyle name="표준 2 2 2 15 5" xfId="28108"/>
    <cellStyle name="표준 2 2 2 16" xfId="407"/>
    <cellStyle name="표준 2 2 2 16 2" xfId="408"/>
    <cellStyle name="표준 2 2 2 16 3" xfId="409"/>
    <cellStyle name="표준 2 2 2 16 3 2" xfId="26265"/>
    <cellStyle name="표준 2 2 2 16 3 3" xfId="28111"/>
    <cellStyle name="표준 2 2 2 16 4" xfId="26264"/>
    <cellStyle name="표준 2 2 2 16 5" xfId="28110"/>
    <cellStyle name="표준 2 2 2 17" xfId="410"/>
    <cellStyle name="표준 2 2 2 17 2" xfId="411"/>
    <cellStyle name="표준 2 2 2 17 3" xfId="412"/>
    <cellStyle name="표준 2 2 2 17 3 2" xfId="26267"/>
    <cellStyle name="표준 2 2 2 17 3 3" xfId="28113"/>
    <cellStyle name="표준 2 2 2 17 4" xfId="26266"/>
    <cellStyle name="표준 2 2 2 17 5" xfId="28112"/>
    <cellStyle name="표준 2 2 2 18" xfId="413"/>
    <cellStyle name="표준 2 2 2 18 2" xfId="414"/>
    <cellStyle name="표준 2 2 2 18 3" xfId="415"/>
    <cellStyle name="표준 2 2 2 18 3 2" xfId="26269"/>
    <cellStyle name="표준 2 2 2 18 3 3" xfId="28115"/>
    <cellStyle name="표준 2 2 2 18 4" xfId="26268"/>
    <cellStyle name="표준 2 2 2 18 5" xfId="28114"/>
    <cellStyle name="표준 2 2 2 19" xfId="416"/>
    <cellStyle name="표준 2 2 2 2" xfId="417"/>
    <cellStyle name="표준 2 2 2 2 10" xfId="418"/>
    <cellStyle name="표준 2 2 2 2 10 2" xfId="419"/>
    <cellStyle name="표준 2 2 2 2 10 3" xfId="420"/>
    <cellStyle name="표준 2 2 2 2 11" xfId="421"/>
    <cellStyle name="표준 2 2 2 2 11 2" xfId="422"/>
    <cellStyle name="표준 2 2 2 2 11 3" xfId="423"/>
    <cellStyle name="표준 2 2 2 2 12" xfId="424"/>
    <cellStyle name="표준 2 2 2 2 12 2" xfId="425"/>
    <cellStyle name="표준 2 2 2 2 12 3" xfId="426"/>
    <cellStyle name="표준 2 2 2 2 13" xfId="427"/>
    <cellStyle name="표준 2 2 2 2 13 2" xfId="428"/>
    <cellStyle name="표준 2 2 2 2 13 3" xfId="429"/>
    <cellStyle name="표준 2 2 2 2 14" xfId="430"/>
    <cellStyle name="표준 2 2 2 2 14 2" xfId="431"/>
    <cellStyle name="표준 2 2 2 2 14 3" xfId="432"/>
    <cellStyle name="표준 2 2 2 2 15" xfId="433"/>
    <cellStyle name="표준 2 2 2 2 15 2" xfId="434"/>
    <cellStyle name="표준 2 2 2 2 15 3" xfId="435"/>
    <cellStyle name="표준 2 2 2 2 16" xfId="436"/>
    <cellStyle name="표준 2 2 2 2 16 2" xfId="437"/>
    <cellStyle name="표준 2 2 2 2 16 3" xfId="438"/>
    <cellStyle name="표준 2 2 2 2 17" xfId="439"/>
    <cellStyle name="표준 2 2 2 2 17 2" xfId="440"/>
    <cellStyle name="표준 2 2 2 2 17 3" xfId="441"/>
    <cellStyle name="표준 2 2 2 2 18" xfId="442"/>
    <cellStyle name="표준 2 2 2 2 18 2" xfId="443"/>
    <cellStyle name="표준 2 2 2 2 18 3" xfId="444"/>
    <cellStyle name="표준 2 2 2 2 19" xfId="445"/>
    <cellStyle name="표준 2 2 2 2 2" xfId="446"/>
    <cellStyle name="표준 2 2 2 2 2 10" xfId="447"/>
    <cellStyle name="표준 2 2 2 2 2 10 2" xfId="448"/>
    <cellStyle name="표준 2 2 2 2 2 10 3" xfId="449"/>
    <cellStyle name="표준 2 2 2 2 2 11" xfId="450"/>
    <cellStyle name="표준 2 2 2 2 2 11 2" xfId="451"/>
    <cellStyle name="표준 2 2 2 2 2 11 3" xfId="452"/>
    <cellStyle name="표준 2 2 2 2 2 12" xfId="453"/>
    <cellStyle name="표준 2 2 2 2 2 12 2" xfId="454"/>
    <cellStyle name="표준 2 2 2 2 2 12 3" xfId="455"/>
    <cellStyle name="표준 2 2 2 2 2 13" xfId="456"/>
    <cellStyle name="표준 2 2 2 2 2 13 2" xfId="457"/>
    <cellStyle name="표준 2 2 2 2 2 13 3" xfId="458"/>
    <cellStyle name="표준 2 2 2 2 2 14" xfId="459"/>
    <cellStyle name="표준 2 2 2 2 2 14 2" xfId="460"/>
    <cellStyle name="표준 2 2 2 2 2 14 3" xfId="461"/>
    <cellStyle name="표준 2 2 2 2 2 15" xfId="462"/>
    <cellStyle name="표준 2 2 2 2 2 15 2" xfId="463"/>
    <cellStyle name="표준 2 2 2 2 2 15 3" xfId="464"/>
    <cellStyle name="표준 2 2 2 2 2 16" xfId="465"/>
    <cellStyle name="표준 2 2 2 2 2 16 2" xfId="466"/>
    <cellStyle name="표준 2 2 2 2 2 16 3" xfId="467"/>
    <cellStyle name="표준 2 2 2 2 2 17" xfId="468"/>
    <cellStyle name="표준 2 2 2 2 2 17 2" xfId="469"/>
    <cellStyle name="표준 2 2 2 2 2 17 3" xfId="470"/>
    <cellStyle name="표준 2 2 2 2 2 18" xfId="471"/>
    <cellStyle name="표준 2 2 2 2 2 18 2" xfId="472"/>
    <cellStyle name="표준 2 2 2 2 2 18 3" xfId="473"/>
    <cellStyle name="표준 2 2 2 2 2 19" xfId="474"/>
    <cellStyle name="표준 2 2 2 2 2 2" xfId="475"/>
    <cellStyle name="표준 2 2 2 2 2 2 10" xfId="476"/>
    <cellStyle name="표준 2 2 2 2 2 2 11" xfId="477"/>
    <cellStyle name="표준 2 2 2 2 2 2 12" xfId="478"/>
    <cellStyle name="표준 2 2 2 2 2 2 13" xfId="479"/>
    <cellStyle name="표준 2 2 2 2 2 2 14" xfId="480"/>
    <cellStyle name="표준 2 2 2 2 2 2 15" xfId="481"/>
    <cellStyle name="표준 2 2 2 2 2 2 16" xfId="482"/>
    <cellStyle name="표준 2 2 2 2 2 2 17" xfId="483"/>
    <cellStyle name="표준 2 2 2 2 2 2 18" xfId="484"/>
    <cellStyle name="표준 2 2 2 2 2 2 19" xfId="485"/>
    <cellStyle name="표준 2 2 2 2 2 2 2" xfId="486"/>
    <cellStyle name="표준 2 2 2 2 2 2 2 10" xfId="487"/>
    <cellStyle name="표준 2 2 2 2 2 2 2 10 2" xfId="488"/>
    <cellStyle name="표준 2 2 2 2 2 2 2 10 3" xfId="489"/>
    <cellStyle name="표준 2 2 2 2 2 2 2 11" xfId="490"/>
    <cellStyle name="표준 2 2 2 2 2 2 2 11 2" xfId="491"/>
    <cellStyle name="표준 2 2 2 2 2 2 2 11 3" xfId="492"/>
    <cellStyle name="표준 2 2 2 2 2 2 2 12" xfId="493"/>
    <cellStyle name="표준 2 2 2 2 2 2 2 12 2" xfId="494"/>
    <cellStyle name="표준 2 2 2 2 2 2 2 12 3" xfId="495"/>
    <cellStyle name="표준 2 2 2 2 2 2 2 13" xfId="496"/>
    <cellStyle name="표준 2 2 2 2 2 2 2 13 2" xfId="497"/>
    <cellStyle name="표준 2 2 2 2 2 2 2 13 3" xfId="498"/>
    <cellStyle name="표준 2 2 2 2 2 2 2 14" xfId="499"/>
    <cellStyle name="표준 2 2 2 2 2 2 2 14 2" xfId="500"/>
    <cellStyle name="표준 2 2 2 2 2 2 2 14 3" xfId="501"/>
    <cellStyle name="표준 2 2 2 2 2 2 2 15" xfId="502"/>
    <cellStyle name="표준 2 2 2 2 2 2 2 15 2" xfId="503"/>
    <cellStyle name="표준 2 2 2 2 2 2 2 15 3" xfId="504"/>
    <cellStyle name="표준 2 2 2 2 2 2 2 16" xfId="505"/>
    <cellStyle name="표준 2 2 2 2 2 2 2 16 2" xfId="506"/>
    <cellStyle name="표준 2 2 2 2 2 2 2 16 3" xfId="507"/>
    <cellStyle name="표준 2 2 2 2 2 2 2 17" xfId="508"/>
    <cellStyle name="표준 2 2 2 2 2 2 2 2" xfId="509"/>
    <cellStyle name="표준 2 2 2 2 2 2 2 2 10" xfId="510"/>
    <cellStyle name="표준 2 2 2 2 2 2 2 2 11" xfId="511"/>
    <cellStyle name="표준 2 2 2 2 2 2 2 2 12" xfId="512"/>
    <cellStyle name="표준 2 2 2 2 2 2 2 2 13" xfId="513"/>
    <cellStyle name="표준 2 2 2 2 2 2 2 2 14" xfId="514"/>
    <cellStyle name="표준 2 2 2 2 2 2 2 2 15" xfId="515"/>
    <cellStyle name="표준 2 2 2 2 2 2 2 2 16" xfId="516"/>
    <cellStyle name="표준 2 2 2 2 2 2 2 2 17" xfId="517"/>
    <cellStyle name="표준 2 2 2 2 2 2 2 2 2" xfId="518"/>
    <cellStyle name="표준 2 2 2 2 2 2 2 2 2 2" xfId="519"/>
    <cellStyle name="표준 2 2 2 2 2 2 2 2 2 3" xfId="520"/>
    <cellStyle name="표준 2 2 2 2 2 2 2 2 3" xfId="521"/>
    <cellStyle name="표준 2 2 2 2 2 2 2 2 4" xfId="522"/>
    <cellStyle name="표준 2 2 2 2 2 2 2 2 5" xfId="523"/>
    <cellStyle name="표준 2 2 2 2 2 2 2 2 6" xfId="524"/>
    <cellStyle name="표준 2 2 2 2 2 2 2 2 7" xfId="525"/>
    <cellStyle name="표준 2 2 2 2 2 2 2 2 8" xfId="526"/>
    <cellStyle name="표준 2 2 2 2 2 2 2 2 9" xfId="527"/>
    <cellStyle name="표준 2 2 2 2 2 2 2 3" xfId="528"/>
    <cellStyle name="표준 2 2 2 2 2 2 2 3 2" xfId="529"/>
    <cellStyle name="표준 2 2 2 2 2 2 2 3 3" xfId="530"/>
    <cellStyle name="표준 2 2 2 2 2 2 2 4" xfId="531"/>
    <cellStyle name="표준 2 2 2 2 2 2 2 4 2" xfId="532"/>
    <cellStyle name="표준 2 2 2 2 2 2 2 4 3" xfId="533"/>
    <cellStyle name="표준 2 2 2 2 2 2 2 5" xfId="534"/>
    <cellStyle name="표준 2 2 2 2 2 2 2 5 2" xfId="535"/>
    <cellStyle name="표준 2 2 2 2 2 2 2 5 3" xfId="536"/>
    <cellStyle name="표준 2 2 2 2 2 2 2 6" xfId="537"/>
    <cellStyle name="표준 2 2 2 2 2 2 2 6 2" xfId="538"/>
    <cellStyle name="표준 2 2 2 2 2 2 2 6 3" xfId="539"/>
    <cellStyle name="표준 2 2 2 2 2 2 2 7" xfId="540"/>
    <cellStyle name="표준 2 2 2 2 2 2 2 7 2" xfId="541"/>
    <cellStyle name="표준 2 2 2 2 2 2 2 7 3" xfId="542"/>
    <cellStyle name="표준 2 2 2 2 2 2 2 8" xfId="543"/>
    <cellStyle name="표준 2 2 2 2 2 2 2 8 2" xfId="544"/>
    <cellStyle name="표준 2 2 2 2 2 2 2 8 3" xfId="545"/>
    <cellStyle name="표준 2 2 2 2 2 2 2 9" xfId="546"/>
    <cellStyle name="표준 2 2 2 2 2 2 2 9 2" xfId="547"/>
    <cellStyle name="표준 2 2 2 2 2 2 2 9 3" xfId="548"/>
    <cellStyle name="표준 2 2 2 2 2 2 3" xfId="549"/>
    <cellStyle name="표준 2 2 2 2 2 2 4" xfId="550"/>
    <cellStyle name="표준 2 2 2 2 2 2 5" xfId="551"/>
    <cellStyle name="표준 2 2 2 2 2 2 6" xfId="552"/>
    <cellStyle name="표준 2 2 2 2 2 2 7" xfId="553"/>
    <cellStyle name="표준 2 2 2 2 2 2 8" xfId="554"/>
    <cellStyle name="표준 2 2 2 2 2 2 9" xfId="555"/>
    <cellStyle name="표준 2 2 2 2 2 3" xfId="556"/>
    <cellStyle name="표준 2 2 2 2 2 3 2" xfId="557"/>
    <cellStyle name="표준 2 2 2 2 2 3 3" xfId="558"/>
    <cellStyle name="표준 2 2 2 2 2 4" xfId="559"/>
    <cellStyle name="표준 2 2 2 2 2 4 2" xfId="560"/>
    <cellStyle name="표준 2 2 2 2 2 4 3" xfId="561"/>
    <cellStyle name="표준 2 2 2 2 2 5" xfId="562"/>
    <cellStyle name="표준 2 2 2 2 2 5 2" xfId="563"/>
    <cellStyle name="표준 2 2 2 2 2 5 3" xfId="564"/>
    <cellStyle name="표준 2 2 2 2 2 6" xfId="565"/>
    <cellStyle name="표준 2 2 2 2 2 6 2" xfId="566"/>
    <cellStyle name="표준 2 2 2 2 2 6 3" xfId="567"/>
    <cellStyle name="표준 2 2 2 2 2 7" xfId="568"/>
    <cellStyle name="표준 2 2 2 2 2 7 2" xfId="569"/>
    <cellStyle name="표준 2 2 2 2 2 7 3" xfId="570"/>
    <cellStyle name="표준 2 2 2 2 2 8" xfId="571"/>
    <cellStyle name="표준 2 2 2 2 2 8 2" xfId="572"/>
    <cellStyle name="표준 2 2 2 2 2 8 3" xfId="573"/>
    <cellStyle name="표준 2 2 2 2 2 9" xfId="574"/>
    <cellStyle name="표준 2 2 2 2 2 9 2" xfId="575"/>
    <cellStyle name="표준 2 2 2 2 2 9 3" xfId="576"/>
    <cellStyle name="표준 2 2 2 2 20" xfId="577"/>
    <cellStyle name="표준 2 2 2 2 3" xfId="578"/>
    <cellStyle name="표준 2 2 2 2 4" xfId="579"/>
    <cellStyle name="표준 2 2 2 2 4 2" xfId="580"/>
    <cellStyle name="표준 2 2 2 2 4 3" xfId="581"/>
    <cellStyle name="표준 2 2 2 2 5" xfId="582"/>
    <cellStyle name="표준 2 2 2 2 5 2" xfId="583"/>
    <cellStyle name="표준 2 2 2 2 5 3" xfId="584"/>
    <cellStyle name="표준 2 2 2 2 6" xfId="585"/>
    <cellStyle name="표준 2 2 2 2 6 2" xfId="586"/>
    <cellStyle name="표준 2 2 2 2 6 3" xfId="587"/>
    <cellStyle name="표준 2 2 2 2 7" xfId="588"/>
    <cellStyle name="표준 2 2 2 2 7 2" xfId="589"/>
    <cellStyle name="표준 2 2 2 2 7 3" xfId="590"/>
    <cellStyle name="표준 2 2 2 2 8" xfId="591"/>
    <cellStyle name="표준 2 2 2 2 8 2" xfId="592"/>
    <cellStyle name="표준 2 2 2 2 8 3" xfId="593"/>
    <cellStyle name="표준 2 2 2 2 9" xfId="594"/>
    <cellStyle name="표준 2 2 2 2 9 2" xfId="595"/>
    <cellStyle name="표준 2 2 2 2 9 3" xfId="596"/>
    <cellStyle name="표준 2 2 2 20" xfId="597"/>
    <cellStyle name="표준 2 2 2 20 2" xfId="26270"/>
    <cellStyle name="표준 2 2 2 20 3" xfId="28116"/>
    <cellStyle name="표준 2 2 2 21" xfId="598"/>
    <cellStyle name="표준 2 2 2 21 2" xfId="26271"/>
    <cellStyle name="표준 2 2 2 21 3" xfId="28117"/>
    <cellStyle name="표준 2 2 2 22" xfId="599"/>
    <cellStyle name="표준 2 2 2 23" xfId="600"/>
    <cellStyle name="표준 2 2 2 24" xfId="601"/>
    <cellStyle name="표준 2 2 2 3" xfId="602"/>
    <cellStyle name="표준 2 2 2 3 2" xfId="603"/>
    <cellStyle name="표준 2 2 2 3 3" xfId="604"/>
    <cellStyle name="표준 2 2 2 4" xfId="605"/>
    <cellStyle name="표준 2 2 2 4 2" xfId="606"/>
    <cellStyle name="표준 2 2 2 4 3" xfId="607"/>
    <cellStyle name="표준 2 2 2 4 3 2" xfId="26273"/>
    <cellStyle name="표준 2 2 2 4 3 3" xfId="28119"/>
    <cellStyle name="표준 2 2 2 4 4" xfId="26272"/>
    <cellStyle name="표준 2 2 2 4 5" xfId="28118"/>
    <cellStyle name="표준 2 2 2 5" xfId="608"/>
    <cellStyle name="표준 2 2 2 5 2" xfId="609"/>
    <cellStyle name="표준 2 2 2 5 3" xfId="610"/>
    <cellStyle name="표준 2 2 2 5 3 2" xfId="26275"/>
    <cellStyle name="표준 2 2 2 5 3 3" xfId="28121"/>
    <cellStyle name="표준 2 2 2 5 4" xfId="26274"/>
    <cellStyle name="표준 2 2 2 5 5" xfId="28120"/>
    <cellStyle name="표준 2 2 2 6" xfId="611"/>
    <cellStyle name="표준 2 2 2 6 2" xfId="612"/>
    <cellStyle name="표준 2 2 2 6 3" xfId="613"/>
    <cellStyle name="표준 2 2 2 6 3 2" xfId="26277"/>
    <cellStyle name="표준 2 2 2 6 3 3" xfId="28123"/>
    <cellStyle name="표준 2 2 2 6 4" xfId="26276"/>
    <cellStyle name="표준 2 2 2 6 5" xfId="28122"/>
    <cellStyle name="표준 2 2 2 7" xfId="614"/>
    <cellStyle name="표준 2 2 2 7 2" xfId="615"/>
    <cellStyle name="표준 2 2 2 7 3" xfId="616"/>
    <cellStyle name="표준 2 2 2 7 3 2" xfId="26279"/>
    <cellStyle name="표준 2 2 2 7 3 3" xfId="28125"/>
    <cellStyle name="표준 2 2 2 7 4" xfId="26278"/>
    <cellStyle name="표준 2 2 2 7 5" xfId="28124"/>
    <cellStyle name="표준 2 2 2 8" xfId="617"/>
    <cellStyle name="표준 2 2 2 8 2" xfId="618"/>
    <cellStyle name="표준 2 2 2 8 3" xfId="619"/>
    <cellStyle name="표준 2 2 2 8 3 2" xfId="26281"/>
    <cellStyle name="표준 2 2 2 8 3 3" xfId="28127"/>
    <cellStyle name="표준 2 2 2 8 4" xfId="26280"/>
    <cellStyle name="표준 2 2 2 8 5" xfId="28126"/>
    <cellStyle name="표준 2 2 2 9" xfId="620"/>
    <cellStyle name="표준 2 2 2 9 2" xfId="621"/>
    <cellStyle name="표준 2 2 2 9 3" xfId="622"/>
    <cellStyle name="표준 2 2 2 9 3 2" xfId="26283"/>
    <cellStyle name="표준 2 2 2 9 3 3" xfId="28129"/>
    <cellStyle name="표준 2 2 2 9 4" xfId="26282"/>
    <cellStyle name="표준 2 2 2 9 5" xfId="28128"/>
    <cellStyle name="표준 2 2 20" xfId="623"/>
    <cellStyle name="표준 2 2 200" xfId="624"/>
    <cellStyle name="표준 2 2 201" xfId="625"/>
    <cellStyle name="표준 2 2 202" xfId="626"/>
    <cellStyle name="표준 2 2 203" xfId="627"/>
    <cellStyle name="표준 2 2 204" xfId="628"/>
    <cellStyle name="표준 2 2 205" xfId="629"/>
    <cellStyle name="표준 2 2 206" xfId="630"/>
    <cellStyle name="표준 2 2 207" xfId="631"/>
    <cellStyle name="표준 2 2 208" xfId="632"/>
    <cellStyle name="표준 2 2 209" xfId="633"/>
    <cellStyle name="표준 2 2 21" xfId="634"/>
    <cellStyle name="표준 2 2 210" xfId="635"/>
    <cellStyle name="표준 2 2 211" xfId="636"/>
    <cellStyle name="표준 2 2 212" xfId="637"/>
    <cellStyle name="표준 2 2 213" xfId="638"/>
    <cellStyle name="표준 2 2 214" xfId="639"/>
    <cellStyle name="표준 2 2 215" xfId="640"/>
    <cellStyle name="표준 2 2 216" xfId="641"/>
    <cellStyle name="표준 2 2 217" xfId="642"/>
    <cellStyle name="표준 2 2 218" xfId="643"/>
    <cellStyle name="표준 2 2 219" xfId="644"/>
    <cellStyle name="표준 2 2 22" xfId="645"/>
    <cellStyle name="표준 2 2 220" xfId="646"/>
    <cellStyle name="표준 2 2 221" xfId="647"/>
    <cellStyle name="표준 2 2 222" xfId="648"/>
    <cellStyle name="표준 2 2 223" xfId="649"/>
    <cellStyle name="표준 2 2 224" xfId="650"/>
    <cellStyle name="표준 2 2 225" xfId="651"/>
    <cellStyle name="표준 2 2 226" xfId="652"/>
    <cellStyle name="표준 2 2 227" xfId="653"/>
    <cellStyle name="표준 2 2 228" xfId="654"/>
    <cellStyle name="표준 2 2 229" xfId="655"/>
    <cellStyle name="표준 2 2 23" xfId="656"/>
    <cellStyle name="표준 2 2 230" xfId="657"/>
    <cellStyle name="표준 2 2 231" xfId="658"/>
    <cellStyle name="표준 2 2 232" xfId="659"/>
    <cellStyle name="표준 2 2 233" xfId="660"/>
    <cellStyle name="표준 2 2 234" xfId="661"/>
    <cellStyle name="표준 2 2 235" xfId="662"/>
    <cellStyle name="표준 2 2 236" xfId="663"/>
    <cellStyle name="표준 2 2 237" xfId="664"/>
    <cellStyle name="표준 2 2 238" xfId="665"/>
    <cellStyle name="표준 2 2 239" xfId="666"/>
    <cellStyle name="표준 2 2 24" xfId="667"/>
    <cellStyle name="표준 2 2 240" xfId="668"/>
    <cellStyle name="표준 2 2 241" xfId="669"/>
    <cellStyle name="표준 2 2 242" xfId="670"/>
    <cellStyle name="표준 2 2 243" xfId="671"/>
    <cellStyle name="표준 2 2 244" xfId="672"/>
    <cellStyle name="표준 2 2 245" xfId="673"/>
    <cellStyle name="표준 2 2 246" xfId="674"/>
    <cellStyle name="표준 2 2 247" xfId="675"/>
    <cellStyle name="표준 2 2 248" xfId="676"/>
    <cellStyle name="표준 2 2 249" xfId="677"/>
    <cellStyle name="표준 2 2 25" xfId="678"/>
    <cellStyle name="표준 2 2 250" xfId="679"/>
    <cellStyle name="표준 2 2 251" xfId="680"/>
    <cellStyle name="표준 2 2 252" xfId="681"/>
    <cellStyle name="표준 2 2 253" xfId="682"/>
    <cellStyle name="표준 2 2 254" xfId="683"/>
    <cellStyle name="표준 2 2 26" xfId="684"/>
    <cellStyle name="표준 2 2 27" xfId="685"/>
    <cellStyle name="표준 2 2 27 10" xfId="686"/>
    <cellStyle name="표준 2 2 27 100" xfId="687"/>
    <cellStyle name="표준 2 2 27 100 2" xfId="26284"/>
    <cellStyle name="표준 2 2 27 100 3" xfId="28130"/>
    <cellStyle name="표준 2 2 27 101" xfId="688"/>
    <cellStyle name="표준 2 2 27 101 2" xfId="26285"/>
    <cellStyle name="표준 2 2 27 101 3" xfId="28131"/>
    <cellStyle name="표준 2 2 27 102" xfId="689"/>
    <cellStyle name="표준 2 2 27 102 2" xfId="26286"/>
    <cellStyle name="표준 2 2 27 102 3" xfId="28132"/>
    <cellStyle name="표준 2 2 27 103" xfId="690"/>
    <cellStyle name="표준 2 2 27 103 2" xfId="26287"/>
    <cellStyle name="표준 2 2 27 103 3" xfId="28133"/>
    <cellStyle name="표준 2 2 27 104" xfId="691"/>
    <cellStyle name="표준 2 2 27 104 2" xfId="26288"/>
    <cellStyle name="표준 2 2 27 104 3" xfId="28134"/>
    <cellStyle name="표준 2 2 27 105" xfId="692"/>
    <cellStyle name="표준 2 2 27 105 2" xfId="26289"/>
    <cellStyle name="표준 2 2 27 105 3" xfId="28135"/>
    <cellStyle name="표준 2 2 27 106" xfId="693"/>
    <cellStyle name="표준 2 2 27 106 2" xfId="26290"/>
    <cellStyle name="표준 2 2 27 106 3" xfId="28136"/>
    <cellStyle name="표준 2 2 27 107" xfId="694"/>
    <cellStyle name="표준 2 2 27 107 2" xfId="26291"/>
    <cellStyle name="표준 2 2 27 107 3" xfId="28137"/>
    <cellStyle name="표준 2 2 27 108" xfId="695"/>
    <cellStyle name="표준 2 2 27 108 2" xfId="26292"/>
    <cellStyle name="표준 2 2 27 108 3" xfId="28138"/>
    <cellStyle name="표준 2 2 27 109" xfId="696"/>
    <cellStyle name="표준 2 2 27 109 2" xfId="26293"/>
    <cellStyle name="표준 2 2 27 109 3" xfId="28139"/>
    <cellStyle name="표준 2 2 27 11" xfId="697"/>
    <cellStyle name="표준 2 2 27 110" xfId="698"/>
    <cellStyle name="표준 2 2 27 110 2" xfId="26294"/>
    <cellStyle name="표준 2 2 27 110 3" xfId="28140"/>
    <cellStyle name="표준 2 2 27 111" xfId="699"/>
    <cellStyle name="표준 2 2 27 111 2" xfId="26295"/>
    <cellStyle name="표준 2 2 27 111 3" xfId="28141"/>
    <cellStyle name="표준 2 2 27 112" xfId="700"/>
    <cellStyle name="표준 2 2 27 112 2" xfId="26296"/>
    <cellStyle name="표준 2 2 27 112 3" xfId="28142"/>
    <cellStyle name="표준 2 2 27 113" xfId="701"/>
    <cellStyle name="표준 2 2 27 113 2" xfId="26297"/>
    <cellStyle name="표준 2 2 27 113 3" xfId="28143"/>
    <cellStyle name="표준 2 2 27 114" xfId="702"/>
    <cellStyle name="표준 2 2 27 114 2" xfId="26298"/>
    <cellStyle name="표준 2 2 27 114 3" xfId="28144"/>
    <cellStyle name="표준 2 2 27 115" xfId="703"/>
    <cellStyle name="표준 2 2 27 115 2" xfId="26299"/>
    <cellStyle name="표준 2 2 27 115 3" xfId="28145"/>
    <cellStyle name="표준 2 2 27 116" xfId="704"/>
    <cellStyle name="표준 2 2 27 116 2" xfId="26300"/>
    <cellStyle name="표준 2 2 27 116 3" xfId="28146"/>
    <cellStyle name="표준 2 2 27 117" xfId="705"/>
    <cellStyle name="표준 2 2 27 117 2" xfId="26301"/>
    <cellStyle name="표준 2 2 27 117 3" xfId="28147"/>
    <cellStyle name="표준 2 2 27 118" xfId="706"/>
    <cellStyle name="표준 2 2 27 118 2" xfId="26302"/>
    <cellStyle name="표준 2 2 27 118 3" xfId="28148"/>
    <cellStyle name="표준 2 2 27 119" xfId="707"/>
    <cellStyle name="표준 2 2 27 119 2" xfId="26303"/>
    <cellStyle name="표준 2 2 27 119 3" xfId="28149"/>
    <cellStyle name="표준 2 2 27 12" xfId="708"/>
    <cellStyle name="표준 2 2 27 120" xfId="709"/>
    <cellStyle name="표준 2 2 27 120 2" xfId="26304"/>
    <cellStyle name="표준 2 2 27 120 3" xfId="28150"/>
    <cellStyle name="표준 2 2 27 121" xfId="710"/>
    <cellStyle name="표준 2 2 27 121 2" xfId="26305"/>
    <cellStyle name="표준 2 2 27 121 3" xfId="28151"/>
    <cellStyle name="표준 2 2 27 122" xfId="711"/>
    <cellStyle name="표준 2 2 27 122 2" xfId="26306"/>
    <cellStyle name="표준 2 2 27 122 3" xfId="28152"/>
    <cellStyle name="표준 2 2 27 123" xfId="712"/>
    <cellStyle name="표준 2 2 27 123 2" xfId="26307"/>
    <cellStyle name="표준 2 2 27 123 3" xfId="28153"/>
    <cellStyle name="표준 2 2 27 124" xfId="713"/>
    <cellStyle name="표준 2 2 27 124 2" xfId="26308"/>
    <cellStyle name="표준 2 2 27 124 3" xfId="28154"/>
    <cellStyle name="표준 2 2 27 125" xfId="714"/>
    <cellStyle name="표준 2 2 27 125 2" xfId="26309"/>
    <cellStyle name="표준 2 2 27 125 3" xfId="28155"/>
    <cellStyle name="표준 2 2 27 126" xfId="715"/>
    <cellStyle name="표준 2 2 27 126 2" xfId="26310"/>
    <cellStyle name="표준 2 2 27 126 3" xfId="28156"/>
    <cellStyle name="표준 2 2 27 127" xfId="716"/>
    <cellStyle name="표준 2 2 27 127 2" xfId="26311"/>
    <cellStyle name="표준 2 2 27 127 3" xfId="28157"/>
    <cellStyle name="표준 2 2 27 128" xfId="717"/>
    <cellStyle name="표준 2 2 27 128 2" xfId="26312"/>
    <cellStyle name="표준 2 2 27 128 3" xfId="28158"/>
    <cellStyle name="표준 2 2 27 129" xfId="718"/>
    <cellStyle name="표준 2 2 27 129 2" xfId="26313"/>
    <cellStyle name="표준 2 2 27 129 3" xfId="28159"/>
    <cellStyle name="표준 2 2 27 13" xfId="719"/>
    <cellStyle name="표준 2 2 27 130" xfId="720"/>
    <cellStyle name="표준 2 2 27 130 2" xfId="26314"/>
    <cellStyle name="표준 2 2 27 130 3" xfId="28160"/>
    <cellStyle name="표준 2 2 27 131" xfId="721"/>
    <cellStyle name="표준 2 2 27 131 2" xfId="26315"/>
    <cellStyle name="표준 2 2 27 131 3" xfId="28161"/>
    <cellStyle name="표준 2 2 27 132" xfId="722"/>
    <cellStyle name="표준 2 2 27 132 2" xfId="26316"/>
    <cellStyle name="표준 2 2 27 132 3" xfId="28162"/>
    <cellStyle name="표준 2 2 27 133" xfId="723"/>
    <cellStyle name="표준 2 2 27 133 2" xfId="26317"/>
    <cellStyle name="표준 2 2 27 133 3" xfId="28163"/>
    <cellStyle name="표준 2 2 27 134" xfId="724"/>
    <cellStyle name="표준 2 2 27 134 2" xfId="26318"/>
    <cellStyle name="표준 2 2 27 134 3" xfId="28164"/>
    <cellStyle name="표준 2 2 27 135" xfId="725"/>
    <cellStyle name="표준 2 2 27 135 2" xfId="26319"/>
    <cellStyle name="표준 2 2 27 135 3" xfId="28165"/>
    <cellStyle name="표준 2 2 27 136" xfId="726"/>
    <cellStyle name="표준 2 2 27 136 2" xfId="26320"/>
    <cellStyle name="표준 2 2 27 136 3" xfId="28166"/>
    <cellStyle name="표준 2 2 27 137" xfId="727"/>
    <cellStyle name="표준 2 2 27 137 2" xfId="26321"/>
    <cellStyle name="표준 2 2 27 137 3" xfId="28167"/>
    <cellStyle name="표준 2 2 27 138" xfId="728"/>
    <cellStyle name="표준 2 2 27 138 2" xfId="26322"/>
    <cellStyle name="표준 2 2 27 138 3" xfId="28168"/>
    <cellStyle name="표준 2 2 27 139" xfId="729"/>
    <cellStyle name="표준 2 2 27 139 2" xfId="26323"/>
    <cellStyle name="표준 2 2 27 139 3" xfId="28169"/>
    <cellStyle name="표준 2 2 27 14" xfId="730"/>
    <cellStyle name="표준 2 2 27 140" xfId="731"/>
    <cellStyle name="표준 2 2 27 140 2" xfId="26324"/>
    <cellStyle name="표준 2 2 27 140 3" xfId="28170"/>
    <cellStyle name="표준 2 2 27 141" xfId="732"/>
    <cellStyle name="표준 2 2 27 141 2" xfId="26325"/>
    <cellStyle name="표준 2 2 27 141 3" xfId="28171"/>
    <cellStyle name="표준 2 2 27 142" xfId="733"/>
    <cellStyle name="표준 2 2 27 142 2" xfId="26326"/>
    <cellStyle name="표준 2 2 27 142 3" xfId="28172"/>
    <cellStyle name="표준 2 2 27 143" xfId="734"/>
    <cellStyle name="표준 2 2 27 143 2" xfId="26327"/>
    <cellStyle name="표준 2 2 27 143 3" xfId="28173"/>
    <cellStyle name="표준 2 2 27 144" xfId="735"/>
    <cellStyle name="표준 2 2 27 144 2" xfId="26328"/>
    <cellStyle name="표준 2 2 27 144 3" xfId="28174"/>
    <cellStyle name="표준 2 2 27 145" xfId="736"/>
    <cellStyle name="표준 2 2 27 145 2" xfId="26329"/>
    <cellStyle name="표준 2 2 27 145 3" xfId="28175"/>
    <cellStyle name="표준 2 2 27 146" xfId="737"/>
    <cellStyle name="표준 2 2 27 146 2" xfId="26330"/>
    <cellStyle name="표준 2 2 27 146 3" xfId="28176"/>
    <cellStyle name="표준 2 2 27 147" xfId="738"/>
    <cellStyle name="표준 2 2 27 147 2" xfId="26331"/>
    <cellStyle name="표준 2 2 27 147 3" xfId="28177"/>
    <cellStyle name="표준 2 2 27 148" xfId="739"/>
    <cellStyle name="표준 2 2 27 148 2" xfId="26332"/>
    <cellStyle name="표준 2 2 27 148 3" xfId="28178"/>
    <cellStyle name="표준 2 2 27 149" xfId="740"/>
    <cellStyle name="표준 2 2 27 149 2" xfId="26333"/>
    <cellStyle name="표준 2 2 27 149 3" xfId="28179"/>
    <cellStyle name="표준 2 2 27 15" xfId="741"/>
    <cellStyle name="표준 2 2 27 150" xfId="742"/>
    <cellStyle name="표준 2 2 27 150 2" xfId="26334"/>
    <cellStyle name="표준 2 2 27 150 3" xfId="28180"/>
    <cellStyle name="표준 2 2 27 151" xfId="743"/>
    <cellStyle name="표준 2 2 27 151 2" xfId="26335"/>
    <cellStyle name="표준 2 2 27 151 3" xfId="28181"/>
    <cellStyle name="표준 2 2 27 152" xfId="744"/>
    <cellStyle name="표준 2 2 27 152 2" xfId="26336"/>
    <cellStyle name="표준 2 2 27 152 3" xfId="28182"/>
    <cellStyle name="표준 2 2 27 153" xfId="745"/>
    <cellStyle name="표준 2 2 27 153 2" xfId="26337"/>
    <cellStyle name="표준 2 2 27 153 3" xfId="28183"/>
    <cellStyle name="표준 2 2 27 154" xfId="746"/>
    <cellStyle name="표준 2 2 27 154 2" xfId="26338"/>
    <cellStyle name="표준 2 2 27 154 3" xfId="28184"/>
    <cellStyle name="표준 2 2 27 155" xfId="747"/>
    <cellStyle name="표준 2 2 27 155 2" xfId="26339"/>
    <cellStyle name="표준 2 2 27 155 3" xfId="28185"/>
    <cellStyle name="표준 2 2 27 156" xfId="748"/>
    <cellStyle name="표준 2 2 27 156 2" xfId="26340"/>
    <cellStyle name="표준 2 2 27 156 3" xfId="28186"/>
    <cellStyle name="표준 2 2 27 157" xfId="749"/>
    <cellStyle name="표준 2 2 27 157 2" xfId="26341"/>
    <cellStyle name="표준 2 2 27 157 3" xfId="28187"/>
    <cellStyle name="표준 2 2 27 158" xfId="750"/>
    <cellStyle name="표준 2 2 27 158 2" xfId="26342"/>
    <cellStyle name="표준 2 2 27 158 3" xfId="28188"/>
    <cellStyle name="표준 2 2 27 159" xfId="751"/>
    <cellStyle name="표준 2 2 27 159 2" xfId="26343"/>
    <cellStyle name="표준 2 2 27 159 3" xfId="28189"/>
    <cellStyle name="표준 2 2 27 16" xfId="752"/>
    <cellStyle name="표준 2 2 27 160" xfId="753"/>
    <cellStyle name="표준 2 2 27 160 2" xfId="26344"/>
    <cellStyle name="표준 2 2 27 160 3" xfId="28190"/>
    <cellStyle name="표준 2 2 27 161" xfId="754"/>
    <cellStyle name="표준 2 2 27 161 2" xfId="26345"/>
    <cellStyle name="표준 2 2 27 161 3" xfId="28191"/>
    <cellStyle name="표준 2 2 27 162" xfId="755"/>
    <cellStyle name="표준 2 2 27 162 2" xfId="26346"/>
    <cellStyle name="표준 2 2 27 162 3" xfId="28192"/>
    <cellStyle name="표준 2 2 27 163" xfId="756"/>
    <cellStyle name="표준 2 2 27 163 2" xfId="26347"/>
    <cellStyle name="표준 2 2 27 163 3" xfId="28193"/>
    <cellStyle name="표준 2 2 27 164" xfId="757"/>
    <cellStyle name="표준 2 2 27 164 2" xfId="26348"/>
    <cellStyle name="표준 2 2 27 164 3" xfId="28194"/>
    <cellStyle name="표준 2 2 27 165" xfId="758"/>
    <cellStyle name="표준 2 2 27 165 2" xfId="26349"/>
    <cellStyle name="표준 2 2 27 165 3" xfId="28195"/>
    <cellStyle name="표준 2 2 27 166" xfId="759"/>
    <cellStyle name="표준 2 2 27 166 2" xfId="26350"/>
    <cellStyle name="표준 2 2 27 166 3" xfId="28196"/>
    <cellStyle name="표준 2 2 27 167" xfId="760"/>
    <cellStyle name="표준 2 2 27 167 2" xfId="26351"/>
    <cellStyle name="표준 2 2 27 167 3" xfId="28197"/>
    <cellStyle name="표준 2 2 27 168" xfId="761"/>
    <cellStyle name="표준 2 2 27 168 2" xfId="26352"/>
    <cellStyle name="표준 2 2 27 168 3" xfId="28198"/>
    <cellStyle name="표준 2 2 27 169" xfId="762"/>
    <cellStyle name="표준 2 2 27 169 2" xfId="26353"/>
    <cellStyle name="표준 2 2 27 169 3" xfId="28199"/>
    <cellStyle name="표준 2 2 27 17" xfId="763"/>
    <cellStyle name="표준 2 2 27 170" xfId="764"/>
    <cellStyle name="표준 2 2 27 170 2" xfId="26354"/>
    <cellStyle name="표준 2 2 27 170 3" xfId="28200"/>
    <cellStyle name="표준 2 2 27 171" xfId="765"/>
    <cellStyle name="표준 2 2 27 171 2" xfId="26355"/>
    <cellStyle name="표준 2 2 27 171 3" xfId="28201"/>
    <cellStyle name="표준 2 2 27 172" xfId="766"/>
    <cellStyle name="표준 2 2 27 172 2" xfId="26356"/>
    <cellStyle name="표준 2 2 27 172 3" xfId="28202"/>
    <cellStyle name="표준 2 2 27 173" xfId="767"/>
    <cellStyle name="표준 2 2 27 173 2" xfId="26357"/>
    <cellStyle name="표준 2 2 27 173 3" xfId="28203"/>
    <cellStyle name="표준 2 2 27 174" xfId="768"/>
    <cellStyle name="표준 2 2 27 174 2" xfId="26358"/>
    <cellStyle name="표준 2 2 27 174 3" xfId="28204"/>
    <cellStyle name="표준 2 2 27 175" xfId="769"/>
    <cellStyle name="표준 2 2 27 175 2" xfId="26359"/>
    <cellStyle name="표준 2 2 27 175 3" xfId="28205"/>
    <cellStyle name="표준 2 2 27 176" xfId="770"/>
    <cellStyle name="표준 2 2 27 176 2" xfId="26360"/>
    <cellStyle name="표준 2 2 27 176 3" xfId="28206"/>
    <cellStyle name="표준 2 2 27 177" xfId="771"/>
    <cellStyle name="표준 2 2 27 177 2" xfId="26361"/>
    <cellStyle name="표준 2 2 27 177 3" xfId="28207"/>
    <cellStyle name="표준 2 2 27 178" xfId="772"/>
    <cellStyle name="표준 2 2 27 178 2" xfId="26362"/>
    <cellStyle name="표준 2 2 27 178 3" xfId="28208"/>
    <cellStyle name="표준 2 2 27 179" xfId="773"/>
    <cellStyle name="표준 2 2 27 179 2" xfId="26363"/>
    <cellStyle name="표준 2 2 27 179 3" xfId="28209"/>
    <cellStyle name="표준 2 2 27 18" xfId="774"/>
    <cellStyle name="표준 2 2 27 180" xfId="775"/>
    <cellStyle name="표준 2 2 27 180 2" xfId="26364"/>
    <cellStyle name="표준 2 2 27 180 3" xfId="28210"/>
    <cellStyle name="표준 2 2 27 181" xfId="776"/>
    <cellStyle name="표준 2 2 27 181 2" xfId="26365"/>
    <cellStyle name="표준 2 2 27 181 3" xfId="28211"/>
    <cellStyle name="표준 2 2 27 182" xfId="777"/>
    <cellStyle name="표준 2 2 27 182 2" xfId="26366"/>
    <cellStyle name="표준 2 2 27 182 3" xfId="28212"/>
    <cellStyle name="표준 2 2 27 183" xfId="778"/>
    <cellStyle name="표준 2 2 27 183 2" xfId="26367"/>
    <cellStyle name="표준 2 2 27 183 3" xfId="28213"/>
    <cellStyle name="표준 2 2 27 184" xfId="779"/>
    <cellStyle name="표준 2 2 27 184 2" xfId="26368"/>
    <cellStyle name="표준 2 2 27 184 3" xfId="28214"/>
    <cellStyle name="표준 2 2 27 185" xfId="780"/>
    <cellStyle name="표준 2 2 27 185 2" xfId="26369"/>
    <cellStyle name="표준 2 2 27 185 3" xfId="28215"/>
    <cellStyle name="표준 2 2 27 186" xfId="781"/>
    <cellStyle name="표준 2 2 27 186 2" xfId="26370"/>
    <cellStyle name="표준 2 2 27 186 3" xfId="28216"/>
    <cellStyle name="표준 2 2 27 187" xfId="782"/>
    <cellStyle name="표준 2 2 27 187 2" xfId="26371"/>
    <cellStyle name="표준 2 2 27 187 3" xfId="28217"/>
    <cellStyle name="표준 2 2 27 188" xfId="783"/>
    <cellStyle name="표준 2 2 27 188 2" xfId="26372"/>
    <cellStyle name="표준 2 2 27 188 3" xfId="28218"/>
    <cellStyle name="표준 2 2 27 189" xfId="784"/>
    <cellStyle name="표준 2 2 27 189 2" xfId="26373"/>
    <cellStyle name="표준 2 2 27 189 3" xfId="28219"/>
    <cellStyle name="표준 2 2 27 19" xfId="785"/>
    <cellStyle name="표준 2 2 27 190" xfId="786"/>
    <cellStyle name="표준 2 2 27 190 2" xfId="26374"/>
    <cellStyle name="표준 2 2 27 190 3" xfId="28220"/>
    <cellStyle name="표준 2 2 27 191" xfId="787"/>
    <cellStyle name="표준 2 2 27 191 2" xfId="26375"/>
    <cellStyle name="표준 2 2 27 191 3" xfId="28221"/>
    <cellStyle name="표준 2 2 27 192" xfId="788"/>
    <cellStyle name="표준 2 2 27 192 2" xfId="26376"/>
    <cellStyle name="표준 2 2 27 192 3" xfId="28222"/>
    <cellStyle name="표준 2 2 27 193" xfId="789"/>
    <cellStyle name="표준 2 2 27 193 2" xfId="26377"/>
    <cellStyle name="표준 2 2 27 193 3" xfId="28223"/>
    <cellStyle name="표준 2 2 27 194" xfId="790"/>
    <cellStyle name="표준 2 2 27 194 2" xfId="26378"/>
    <cellStyle name="표준 2 2 27 194 3" xfId="28224"/>
    <cellStyle name="표준 2 2 27 195" xfId="791"/>
    <cellStyle name="표준 2 2 27 195 2" xfId="26379"/>
    <cellStyle name="표준 2 2 27 195 3" xfId="28225"/>
    <cellStyle name="표준 2 2 27 196" xfId="792"/>
    <cellStyle name="표준 2 2 27 196 2" xfId="26380"/>
    <cellStyle name="표준 2 2 27 196 3" xfId="28226"/>
    <cellStyle name="표준 2 2 27 197" xfId="793"/>
    <cellStyle name="표준 2 2 27 197 2" xfId="26381"/>
    <cellStyle name="표준 2 2 27 197 3" xfId="28227"/>
    <cellStyle name="표준 2 2 27 198" xfId="794"/>
    <cellStyle name="표준 2 2 27 198 2" xfId="26382"/>
    <cellStyle name="표준 2 2 27 198 3" xfId="28228"/>
    <cellStyle name="표준 2 2 27 199" xfId="795"/>
    <cellStyle name="표준 2 2 27 199 2" xfId="26383"/>
    <cellStyle name="표준 2 2 27 199 3" xfId="28229"/>
    <cellStyle name="표준 2 2 27 2" xfId="796"/>
    <cellStyle name="표준 2 2 27 2 10" xfId="797"/>
    <cellStyle name="표준 2 2 27 2 10 2" xfId="798"/>
    <cellStyle name="표준 2 2 27 2 10 3" xfId="799"/>
    <cellStyle name="표준 2 2 27 2 10 3 2" xfId="26386"/>
    <cellStyle name="표준 2 2 27 2 10 3 3" xfId="28232"/>
    <cellStyle name="표준 2 2 27 2 10 4" xfId="26385"/>
    <cellStyle name="표준 2 2 27 2 10 5" xfId="28231"/>
    <cellStyle name="표준 2 2 27 2 100" xfId="800"/>
    <cellStyle name="표준 2 2 27 2 101" xfId="801"/>
    <cellStyle name="표준 2 2 27 2 102" xfId="802"/>
    <cellStyle name="표준 2 2 27 2 103" xfId="803"/>
    <cellStyle name="표준 2 2 27 2 104" xfId="804"/>
    <cellStyle name="표준 2 2 27 2 105" xfId="805"/>
    <cellStyle name="표준 2 2 27 2 106" xfId="806"/>
    <cellStyle name="표준 2 2 27 2 107" xfId="807"/>
    <cellStyle name="표준 2 2 27 2 108" xfId="808"/>
    <cellStyle name="표준 2 2 27 2 109" xfId="809"/>
    <cellStyle name="표준 2 2 27 2 11" xfId="810"/>
    <cellStyle name="표준 2 2 27 2 11 2" xfId="811"/>
    <cellStyle name="표준 2 2 27 2 11 3" xfId="812"/>
    <cellStyle name="표준 2 2 27 2 11 3 2" xfId="26388"/>
    <cellStyle name="표준 2 2 27 2 11 3 3" xfId="28234"/>
    <cellStyle name="표준 2 2 27 2 11 4" xfId="26387"/>
    <cellStyle name="표준 2 2 27 2 11 5" xfId="28233"/>
    <cellStyle name="표준 2 2 27 2 110" xfId="813"/>
    <cellStyle name="표준 2 2 27 2 111" xfId="814"/>
    <cellStyle name="표준 2 2 27 2 112" xfId="815"/>
    <cellStyle name="표준 2 2 27 2 113" xfId="816"/>
    <cellStyle name="표준 2 2 27 2 114" xfId="817"/>
    <cellStyle name="표준 2 2 27 2 115" xfId="818"/>
    <cellStyle name="표준 2 2 27 2 116" xfId="819"/>
    <cellStyle name="표준 2 2 27 2 117" xfId="820"/>
    <cellStyle name="표준 2 2 27 2 118" xfId="821"/>
    <cellStyle name="표준 2 2 27 2 119" xfId="822"/>
    <cellStyle name="표준 2 2 27 2 12" xfId="823"/>
    <cellStyle name="표준 2 2 27 2 12 2" xfId="824"/>
    <cellStyle name="표준 2 2 27 2 12 3" xfId="825"/>
    <cellStyle name="표준 2 2 27 2 12 3 2" xfId="26390"/>
    <cellStyle name="표준 2 2 27 2 12 3 3" xfId="28236"/>
    <cellStyle name="표준 2 2 27 2 12 4" xfId="26389"/>
    <cellStyle name="표준 2 2 27 2 12 5" xfId="28235"/>
    <cellStyle name="표준 2 2 27 2 120" xfId="826"/>
    <cellStyle name="표준 2 2 27 2 121" xfId="827"/>
    <cellStyle name="표준 2 2 27 2 122" xfId="828"/>
    <cellStyle name="표준 2 2 27 2 123" xfId="829"/>
    <cellStyle name="표준 2 2 27 2 124" xfId="830"/>
    <cellStyle name="표준 2 2 27 2 125" xfId="831"/>
    <cellStyle name="표준 2 2 27 2 126" xfId="832"/>
    <cellStyle name="표준 2 2 27 2 127" xfId="833"/>
    <cellStyle name="표준 2 2 27 2 128" xfId="834"/>
    <cellStyle name="표준 2 2 27 2 129" xfId="835"/>
    <cellStyle name="표준 2 2 27 2 13" xfId="836"/>
    <cellStyle name="표준 2 2 27 2 13 2" xfId="837"/>
    <cellStyle name="표준 2 2 27 2 13 3" xfId="838"/>
    <cellStyle name="표준 2 2 27 2 13 3 2" xfId="26392"/>
    <cellStyle name="표준 2 2 27 2 13 3 3" xfId="28238"/>
    <cellStyle name="표준 2 2 27 2 13 4" xfId="26391"/>
    <cellStyle name="표준 2 2 27 2 13 5" xfId="28237"/>
    <cellStyle name="표준 2 2 27 2 130" xfId="839"/>
    <cellStyle name="표준 2 2 27 2 131" xfId="840"/>
    <cellStyle name="표준 2 2 27 2 132" xfId="841"/>
    <cellStyle name="표준 2 2 27 2 133" xfId="842"/>
    <cellStyle name="표준 2 2 27 2 134" xfId="843"/>
    <cellStyle name="표준 2 2 27 2 135" xfId="844"/>
    <cellStyle name="표준 2 2 27 2 136" xfId="845"/>
    <cellStyle name="표준 2 2 27 2 137" xfId="846"/>
    <cellStyle name="표준 2 2 27 2 138" xfId="847"/>
    <cellStyle name="표준 2 2 27 2 139" xfId="848"/>
    <cellStyle name="표준 2 2 27 2 14" xfId="849"/>
    <cellStyle name="표준 2 2 27 2 14 2" xfId="850"/>
    <cellStyle name="표준 2 2 27 2 14 3" xfId="851"/>
    <cellStyle name="표준 2 2 27 2 14 3 2" xfId="26394"/>
    <cellStyle name="표준 2 2 27 2 14 3 3" xfId="28240"/>
    <cellStyle name="표준 2 2 27 2 14 4" xfId="26393"/>
    <cellStyle name="표준 2 2 27 2 14 5" xfId="28239"/>
    <cellStyle name="표준 2 2 27 2 140" xfId="852"/>
    <cellStyle name="표준 2 2 27 2 141" xfId="853"/>
    <cellStyle name="표준 2 2 27 2 142" xfId="854"/>
    <cellStyle name="표준 2 2 27 2 143" xfId="855"/>
    <cellStyle name="표준 2 2 27 2 144" xfId="856"/>
    <cellStyle name="표준 2 2 27 2 145" xfId="857"/>
    <cellStyle name="표준 2 2 27 2 146" xfId="858"/>
    <cellStyle name="표준 2 2 27 2 147" xfId="859"/>
    <cellStyle name="표준 2 2 27 2 148" xfId="860"/>
    <cellStyle name="표준 2 2 27 2 149" xfId="861"/>
    <cellStyle name="표준 2 2 27 2 15" xfId="862"/>
    <cellStyle name="표준 2 2 27 2 15 2" xfId="863"/>
    <cellStyle name="표준 2 2 27 2 15 3" xfId="864"/>
    <cellStyle name="표준 2 2 27 2 15 3 2" xfId="26396"/>
    <cellStyle name="표준 2 2 27 2 15 3 3" xfId="28242"/>
    <cellStyle name="표준 2 2 27 2 15 4" xfId="26395"/>
    <cellStyle name="표준 2 2 27 2 15 5" xfId="28241"/>
    <cellStyle name="표준 2 2 27 2 150" xfId="865"/>
    <cellStyle name="표준 2 2 27 2 151" xfId="866"/>
    <cellStyle name="표준 2 2 27 2 152" xfId="867"/>
    <cellStyle name="표준 2 2 27 2 153" xfId="868"/>
    <cellStyle name="표준 2 2 27 2 154" xfId="869"/>
    <cellStyle name="표준 2 2 27 2 155" xfId="870"/>
    <cellStyle name="표준 2 2 27 2 156" xfId="871"/>
    <cellStyle name="표준 2 2 27 2 157" xfId="872"/>
    <cellStyle name="표준 2 2 27 2 158" xfId="873"/>
    <cellStyle name="표준 2 2 27 2 159" xfId="874"/>
    <cellStyle name="표준 2 2 27 2 16" xfId="875"/>
    <cellStyle name="표준 2 2 27 2 16 2" xfId="876"/>
    <cellStyle name="표준 2 2 27 2 16 3" xfId="877"/>
    <cellStyle name="표준 2 2 27 2 16 3 2" xfId="26398"/>
    <cellStyle name="표준 2 2 27 2 16 3 3" xfId="28244"/>
    <cellStyle name="표준 2 2 27 2 16 4" xfId="26397"/>
    <cellStyle name="표준 2 2 27 2 16 5" xfId="28243"/>
    <cellStyle name="표준 2 2 27 2 160" xfId="878"/>
    <cellStyle name="표준 2 2 27 2 161" xfId="879"/>
    <cellStyle name="표준 2 2 27 2 162" xfId="880"/>
    <cellStyle name="표준 2 2 27 2 163" xfId="881"/>
    <cellStyle name="표준 2 2 27 2 164" xfId="882"/>
    <cellStyle name="표준 2 2 27 2 165" xfId="883"/>
    <cellStyle name="표준 2 2 27 2 166" xfId="884"/>
    <cellStyle name="표준 2 2 27 2 167" xfId="885"/>
    <cellStyle name="표준 2 2 27 2 168" xfId="886"/>
    <cellStyle name="표준 2 2 27 2 169" xfId="887"/>
    <cellStyle name="표준 2 2 27 2 17" xfId="888"/>
    <cellStyle name="표준 2 2 27 2 17 2" xfId="889"/>
    <cellStyle name="표준 2 2 27 2 17 3" xfId="890"/>
    <cellStyle name="표준 2 2 27 2 17 3 2" xfId="26400"/>
    <cellStyle name="표준 2 2 27 2 17 3 3" xfId="28246"/>
    <cellStyle name="표준 2 2 27 2 17 4" xfId="26399"/>
    <cellStyle name="표준 2 2 27 2 17 5" xfId="28245"/>
    <cellStyle name="표준 2 2 27 2 170" xfId="891"/>
    <cellStyle name="표준 2 2 27 2 171" xfId="892"/>
    <cellStyle name="표준 2 2 27 2 172" xfId="893"/>
    <cellStyle name="표준 2 2 27 2 173" xfId="894"/>
    <cellStyle name="표준 2 2 27 2 174" xfId="895"/>
    <cellStyle name="표준 2 2 27 2 175" xfId="896"/>
    <cellStyle name="표준 2 2 27 2 176" xfId="897"/>
    <cellStyle name="표준 2 2 27 2 177" xfId="898"/>
    <cellStyle name="표준 2 2 27 2 178" xfId="899"/>
    <cellStyle name="표준 2 2 27 2 179" xfId="900"/>
    <cellStyle name="표준 2 2 27 2 18" xfId="901"/>
    <cellStyle name="표준 2 2 27 2 18 2" xfId="902"/>
    <cellStyle name="표준 2 2 27 2 18 3" xfId="903"/>
    <cellStyle name="표준 2 2 27 2 18 3 2" xfId="26402"/>
    <cellStyle name="표준 2 2 27 2 18 3 3" xfId="28248"/>
    <cellStyle name="표준 2 2 27 2 18 4" xfId="26401"/>
    <cellStyle name="표준 2 2 27 2 18 5" xfId="28247"/>
    <cellStyle name="표준 2 2 27 2 180" xfId="904"/>
    <cellStyle name="표준 2 2 27 2 181" xfId="905"/>
    <cellStyle name="표준 2 2 27 2 182" xfId="906"/>
    <cellStyle name="표준 2 2 27 2 183" xfId="907"/>
    <cellStyle name="표준 2 2 27 2 184" xfId="908"/>
    <cellStyle name="표준 2 2 27 2 185" xfId="909"/>
    <cellStyle name="표준 2 2 27 2 186" xfId="910"/>
    <cellStyle name="표준 2 2 27 2 187" xfId="911"/>
    <cellStyle name="표준 2 2 27 2 188" xfId="912"/>
    <cellStyle name="표준 2 2 27 2 189" xfId="913"/>
    <cellStyle name="표준 2 2 27 2 19" xfId="914"/>
    <cellStyle name="표준 2 2 27 2 19 2" xfId="915"/>
    <cellStyle name="표준 2 2 27 2 19 3" xfId="916"/>
    <cellStyle name="표준 2 2 27 2 19 3 2" xfId="26404"/>
    <cellStyle name="표준 2 2 27 2 19 3 3" xfId="28250"/>
    <cellStyle name="표준 2 2 27 2 19 4" xfId="26403"/>
    <cellStyle name="표준 2 2 27 2 19 5" xfId="28249"/>
    <cellStyle name="표준 2 2 27 2 190" xfId="917"/>
    <cellStyle name="표준 2 2 27 2 191" xfId="918"/>
    <cellStyle name="표준 2 2 27 2 192" xfId="919"/>
    <cellStyle name="표준 2 2 27 2 193" xfId="920"/>
    <cellStyle name="표준 2 2 27 2 194" xfId="921"/>
    <cellStyle name="표준 2 2 27 2 195" xfId="922"/>
    <cellStyle name="표준 2 2 27 2 196" xfId="923"/>
    <cellStyle name="표준 2 2 27 2 197" xfId="924"/>
    <cellStyle name="표준 2 2 27 2 198" xfId="925"/>
    <cellStyle name="표준 2 2 27 2 199" xfId="926"/>
    <cellStyle name="표준 2 2 27 2 2" xfId="927"/>
    <cellStyle name="표준 2 2 27 2 2 10" xfId="928"/>
    <cellStyle name="표준 2 2 27 2 2 100" xfId="929"/>
    <cellStyle name="표준 2 2 27 2 2 100 2" xfId="26405"/>
    <cellStyle name="표준 2 2 27 2 2 100 3" xfId="28251"/>
    <cellStyle name="표준 2 2 27 2 2 101" xfId="930"/>
    <cellStyle name="표준 2 2 27 2 2 101 2" xfId="26406"/>
    <cellStyle name="표준 2 2 27 2 2 101 3" xfId="28252"/>
    <cellStyle name="표준 2 2 27 2 2 102" xfId="931"/>
    <cellStyle name="표준 2 2 27 2 2 102 2" xfId="26407"/>
    <cellStyle name="표준 2 2 27 2 2 102 3" xfId="28253"/>
    <cellStyle name="표준 2 2 27 2 2 103" xfId="932"/>
    <cellStyle name="표준 2 2 27 2 2 103 2" xfId="26408"/>
    <cellStyle name="표준 2 2 27 2 2 103 3" xfId="28254"/>
    <cellStyle name="표준 2 2 27 2 2 104" xfId="933"/>
    <cellStyle name="표준 2 2 27 2 2 104 2" xfId="26409"/>
    <cellStyle name="표준 2 2 27 2 2 104 3" xfId="28255"/>
    <cellStyle name="표준 2 2 27 2 2 105" xfId="934"/>
    <cellStyle name="표준 2 2 27 2 2 105 2" xfId="26410"/>
    <cellStyle name="표준 2 2 27 2 2 105 3" xfId="28256"/>
    <cellStyle name="표준 2 2 27 2 2 106" xfId="935"/>
    <cellStyle name="표준 2 2 27 2 2 106 2" xfId="26411"/>
    <cellStyle name="표준 2 2 27 2 2 106 3" xfId="28257"/>
    <cellStyle name="표준 2 2 27 2 2 107" xfId="936"/>
    <cellStyle name="표준 2 2 27 2 2 107 2" xfId="26412"/>
    <cellStyle name="표준 2 2 27 2 2 107 3" xfId="28258"/>
    <cellStyle name="표준 2 2 27 2 2 108" xfId="937"/>
    <cellStyle name="표준 2 2 27 2 2 108 2" xfId="26413"/>
    <cellStyle name="표준 2 2 27 2 2 108 3" xfId="28259"/>
    <cellStyle name="표준 2 2 27 2 2 109" xfId="938"/>
    <cellStyle name="표준 2 2 27 2 2 109 2" xfId="26414"/>
    <cellStyle name="표준 2 2 27 2 2 109 3" xfId="28260"/>
    <cellStyle name="표준 2 2 27 2 2 11" xfId="939"/>
    <cellStyle name="표준 2 2 27 2 2 110" xfId="940"/>
    <cellStyle name="표준 2 2 27 2 2 110 2" xfId="26415"/>
    <cellStyle name="표준 2 2 27 2 2 110 3" xfId="28261"/>
    <cellStyle name="표준 2 2 27 2 2 111" xfId="941"/>
    <cellStyle name="표준 2 2 27 2 2 111 2" xfId="26416"/>
    <cellStyle name="표준 2 2 27 2 2 111 3" xfId="28262"/>
    <cellStyle name="표준 2 2 27 2 2 112" xfId="942"/>
    <cellStyle name="표준 2 2 27 2 2 112 2" xfId="26417"/>
    <cellStyle name="표준 2 2 27 2 2 112 3" xfId="28263"/>
    <cellStyle name="표준 2 2 27 2 2 113" xfId="943"/>
    <cellStyle name="표준 2 2 27 2 2 113 2" xfId="26418"/>
    <cellStyle name="표준 2 2 27 2 2 113 3" xfId="28264"/>
    <cellStyle name="표준 2 2 27 2 2 114" xfId="944"/>
    <cellStyle name="표준 2 2 27 2 2 114 2" xfId="26419"/>
    <cellStyle name="표준 2 2 27 2 2 114 3" xfId="28265"/>
    <cellStyle name="표준 2 2 27 2 2 115" xfId="945"/>
    <cellStyle name="표준 2 2 27 2 2 115 2" xfId="26420"/>
    <cellStyle name="표준 2 2 27 2 2 115 3" xfId="28266"/>
    <cellStyle name="표준 2 2 27 2 2 116" xfId="946"/>
    <cellStyle name="표준 2 2 27 2 2 116 2" xfId="26421"/>
    <cellStyle name="표준 2 2 27 2 2 116 3" xfId="28267"/>
    <cellStyle name="표준 2 2 27 2 2 117" xfId="947"/>
    <cellStyle name="표준 2 2 27 2 2 117 2" xfId="26422"/>
    <cellStyle name="표준 2 2 27 2 2 117 3" xfId="28268"/>
    <cellStyle name="표준 2 2 27 2 2 118" xfId="948"/>
    <cellStyle name="표준 2 2 27 2 2 118 2" xfId="26423"/>
    <cellStyle name="표준 2 2 27 2 2 118 3" xfId="28269"/>
    <cellStyle name="표준 2 2 27 2 2 119" xfId="949"/>
    <cellStyle name="표준 2 2 27 2 2 119 2" xfId="26424"/>
    <cellStyle name="표준 2 2 27 2 2 119 3" xfId="28270"/>
    <cellStyle name="표준 2 2 27 2 2 12" xfId="950"/>
    <cellStyle name="표준 2 2 27 2 2 120" xfId="951"/>
    <cellStyle name="표준 2 2 27 2 2 120 2" xfId="26425"/>
    <cellStyle name="표준 2 2 27 2 2 120 3" xfId="28271"/>
    <cellStyle name="표준 2 2 27 2 2 121" xfId="952"/>
    <cellStyle name="표준 2 2 27 2 2 121 2" xfId="26426"/>
    <cellStyle name="표준 2 2 27 2 2 121 3" xfId="28272"/>
    <cellStyle name="표준 2 2 27 2 2 122" xfId="953"/>
    <cellStyle name="표준 2 2 27 2 2 122 2" xfId="26427"/>
    <cellStyle name="표준 2 2 27 2 2 122 3" xfId="28273"/>
    <cellStyle name="표준 2 2 27 2 2 123" xfId="954"/>
    <cellStyle name="표준 2 2 27 2 2 123 2" xfId="26428"/>
    <cellStyle name="표준 2 2 27 2 2 123 3" xfId="28274"/>
    <cellStyle name="표준 2 2 27 2 2 124" xfId="955"/>
    <cellStyle name="표준 2 2 27 2 2 124 2" xfId="26429"/>
    <cellStyle name="표준 2 2 27 2 2 124 3" xfId="28275"/>
    <cellStyle name="표준 2 2 27 2 2 125" xfId="956"/>
    <cellStyle name="표준 2 2 27 2 2 125 2" xfId="26430"/>
    <cellStyle name="표준 2 2 27 2 2 125 3" xfId="28276"/>
    <cellStyle name="표준 2 2 27 2 2 126" xfId="957"/>
    <cellStyle name="표준 2 2 27 2 2 126 2" xfId="26431"/>
    <cellStyle name="표준 2 2 27 2 2 126 3" xfId="28277"/>
    <cellStyle name="표준 2 2 27 2 2 127" xfId="958"/>
    <cellStyle name="표준 2 2 27 2 2 127 2" xfId="26432"/>
    <cellStyle name="표준 2 2 27 2 2 127 3" xfId="28278"/>
    <cellStyle name="표준 2 2 27 2 2 128" xfId="959"/>
    <cellStyle name="표준 2 2 27 2 2 128 2" xfId="26433"/>
    <cellStyle name="표준 2 2 27 2 2 128 3" xfId="28279"/>
    <cellStyle name="표준 2 2 27 2 2 129" xfId="960"/>
    <cellStyle name="표준 2 2 27 2 2 129 2" xfId="26434"/>
    <cellStyle name="표준 2 2 27 2 2 129 3" xfId="28280"/>
    <cellStyle name="표준 2 2 27 2 2 13" xfId="961"/>
    <cellStyle name="표준 2 2 27 2 2 130" xfId="962"/>
    <cellStyle name="표준 2 2 27 2 2 130 2" xfId="26435"/>
    <cellStyle name="표준 2 2 27 2 2 130 3" xfId="28281"/>
    <cellStyle name="표준 2 2 27 2 2 131" xfId="963"/>
    <cellStyle name="표준 2 2 27 2 2 131 2" xfId="26436"/>
    <cellStyle name="표준 2 2 27 2 2 131 3" xfId="28282"/>
    <cellStyle name="표준 2 2 27 2 2 132" xfId="964"/>
    <cellStyle name="표준 2 2 27 2 2 132 2" xfId="26437"/>
    <cellStyle name="표준 2 2 27 2 2 132 3" xfId="28283"/>
    <cellStyle name="표준 2 2 27 2 2 133" xfId="965"/>
    <cellStyle name="표준 2 2 27 2 2 133 2" xfId="26438"/>
    <cellStyle name="표준 2 2 27 2 2 133 3" xfId="28284"/>
    <cellStyle name="표준 2 2 27 2 2 134" xfId="966"/>
    <cellStyle name="표준 2 2 27 2 2 134 2" xfId="26439"/>
    <cellStyle name="표준 2 2 27 2 2 134 3" xfId="28285"/>
    <cellStyle name="표준 2 2 27 2 2 135" xfId="967"/>
    <cellStyle name="표준 2 2 27 2 2 135 2" xfId="26440"/>
    <cellStyle name="표준 2 2 27 2 2 135 3" xfId="28286"/>
    <cellStyle name="표준 2 2 27 2 2 136" xfId="968"/>
    <cellStyle name="표준 2 2 27 2 2 136 2" xfId="26441"/>
    <cellStyle name="표준 2 2 27 2 2 136 3" xfId="28287"/>
    <cellStyle name="표준 2 2 27 2 2 137" xfId="969"/>
    <cellStyle name="표준 2 2 27 2 2 137 2" xfId="26442"/>
    <cellStyle name="표준 2 2 27 2 2 137 3" xfId="28288"/>
    <cellStyle name="표준 2 2 27 2 2 138" xfId="970"/>
    <cellStyle name="표준 2 2 27 2 2 138 2" xfId="26443"/>
    <cellStyle name="표준 2 2 27 2 2 138 3" xfId="28289"/>
    <cellStyle name="표준 2 2 27 2 2 139" xfId="971"/>
    <cellStyle name="표준 2 2 27 2 2 139 2" xfId="26444"/>
    <cellStyle name="표준 2 2 27 2 2 139 3" xfId="28290"/>
    <cellStyle name="표준 2 2 27 2 2 14" xfId="972"/>
    <cellStyle name="표준 2 2 27 2 2 140" xfId="973"/>
    <cellStyle name="표준 2 2 27 2 2 140 2" xfId="26445"/>
    <cellStyle name="표준 2 2 27 2 2 140 3" xfId="28291"/>
    <cellStyle name="표준 2 2 27 2 2 141" xfId="974"/>
    <cellStyle name="표준 2 2 27 2 2 141 2" xfId="26446"/>
    <cellStyle name="표준 2 2 27 2 2 141 3" xfId="28292"/>
    <cellStyle name="표준 2 2 27 2 2 142" xfId="975"/>
    <cellStyle name="표준 2 2 27 2 2 142 2" xfId="26447"/>
    <cellStyle name="표준 2 2 27 2 2 142 3" xfId="28293"/>
    <cellStyle name="표준 2 2 27 2 2 143" xfId="976"/>
    <cellStyle name="표준 2 2 27 2 2 143 2" xfId="26448"/>
    <cellStyle name="표준 2 2 27 2 2 143 3" xfId="28294"/>
    <cellStyle name="표준 2 2 27 2 2 144" xfId="977"/>
    <cellStyle name="표준 2 2 27 2 2 144 2" xfId="26449"/>
    <cellStyle name="표준 2 2 27 2 2 144 3" xfId="28295"/>
    <cellStyle name="표준 2 2 27 2 2 145" xfId="978"/>
    <cellStyle name="표준 2 2 27 2 2 145 2" xfId="26450"/>
    <cellStyle name="표준 2 2 27 2 2 145 3" xfId="28296"/>
    <cellStyle name="표준 2 2 27 2 2 146" xfId="979"/>
    <cellStyle name="표준 2 2 27 2 2 146 2" xfId="26451"/>
    <cellStyle name="표준 2 2 27 2 2 146 3" xfId="28297"/>
    <cellStyle name="표준 2 2 27 2 2 147" xfId="980"/>
    <cellStyle name="표준 2 2 27 2 2 147 2" xfId="26452"/>
    <cellStyle name="표준 2 2 27 2 2 147 3" xfId="28298"/>
    <cellStyle name="표준 2 2 27 2 2 148" xfId="981"/>
    <cellStyle name="표준 2 2 27 2 2 148 2" xfId="26453"/>
    <cellStyle name="표준 2 2 27 2 2 148 3" xfId="28299"/>
    <cellStyle name="표준 2 2 27 2 2 149" xfId="982"/>
    <cellStyle name="표준 2 2 27 2 2 149 2" xfId="26454"/>
    <cellStyle name="표준 2 2 27 2 2 149 3" xfId="28300"/>
    <cellStyle name="표준 2 2 27 2 2 15" xfId="983"/>
    <cellStyle name="표준 2 2 27 2 2 150" xfId="984"/>
    <cellStyle name="표준 2 2 27 2 2 150 2" xfId="26455"/>
    <cellStyle name="표준 2 2 27 2 2 150 3" xfId="28301"/>
    <cellStyle name="표준 2 2 27 2 2 151" xfId="985"/>
    <cellStyle name="표준 2 2 27 2 2 151 2" xfId="26456"/>
    <cellStyle name="표준 2 2 27 2 2 151 3" xfId="28302"/>
    <cellStyle name="표준 2 2 27 2 2 152" xfId="986"/>
    <cellStyle name="표준 2 2 27 2 2 152 2" xfId="26457"/>
    <cellStyle name="표준 2 2 27 2 2 152 3" xfId="28303"/>
    <cellStyle name="표준 2 2 27 2 2 153" xfId="987"/>
    <cellStyle name="표준 2 2 27 2 2 153 2" xfId="26458"/>
    <cellStyle name="표준 2 2 27 2 2 153 3" xfId="28304"/>
    <cellStyle name="표준 2 2 27 2 2 154" xfId="988"/>
    <cellStyle name="표준 2 2 27 2 2 154 2" xfId="26459"/>
    <cellStyle name="표준 2 2 27 2 2 154 3" xfId="28305"/>
    <cellStyle name="표준 2 2 27 2 2 155" xfId="989"/>
    <cellStyle name="표준 2 2 27 2 2 155 2" xfId="26460"/>
    <cellStyle name="표준 2 2 27 2 2 155 3" xfId="28306"/>
    <cellStyle name="표준 2 2 27 2 2 156" xfId="990"/>
    <cellStyle name="표준 2 2 27 2 2 156 2" xfId="26461"/>
    <cellStyle name="표준 2 2 27 2 2 156 3" xfId="28307"/>
    <cellStyle name="표준 2 2 27 2 2 157" xfId="991"/>
    <cellStyle name="표준 2 2 27 2 2 157 2" xfId="26462"/>
    <cellStyle name="표준 2 2 27 2 2 157 3" xfId="28308"/>
    <cellStyle name="표준 2 2 27 2 2 158" xfId="992"/>
    <cellStyle name="표준 2 2 27 2 2 158 2" xfId="26463"/>
    <cellStyle name="표준 2 2 27 2 2 158 3" xfId="28309"/>
    <cellStyle name="표준 2 2 27 2 2 159" xfId="993"/>
    <cellStyle name="표준 2 2 27 2 2 159 2" xfId="26464"/>
    <cellStyle name="표준 2 2 27 2 2 159 3" xfId="28310"/>
    <cellStyle name="표준 2 2 27 2 2 16" xfId="994"/>
    <cellStyle name="표준 2 2 27 2 2 160" xfId="995"/>
    <cellStyle name="표준 2 2 27 2 2 160 2" xfId="26465"/>
    <cellStyle name="표준 2 2 27 2 2 160 3" xfId="28311"/>
    <cellStyle name="표준 2 2 27 2 2 161" xfId="996"/>
    <cellStyle name="표준 2 2 27 2 2 161 2" xfId="26466"/>
    <cellStyle name="표준 2 2 27 2 2 161 3" xfId="28312"/>
    <cellStyle name="표준 2 2 27 2 2 162" xfId="997"/>
    <cellStyle name="표준 2 2 27 2 2 162 2" xfId="26467"/>
    <cellStyle name="표준 2 2 27 2 2 162 3" xfId="28313"/>
    <cellStyle name="표준 2 2 27 2 2 163" xfId="998"/>
    <cellStyle name="표준 2 2 27 2 2 163 2" xfId="26468"/>
    <cellStyle name="표준 2 2 27 2 2 163 3" xfId="28314"/>
    <cellStyle name="표준 2 2 27 2 2 164" xfId="999"/>
    <cellStyle name="표준 2 2 27 2 2 164 2" xfId="26469"/>
    <cellStyle name="표준 2 2 27 2 2 164 3" xfId="28315"/>
    <cellStyle name="표준 2 2 27 2 2 165" xfId="1000"/>
    <cellStyle name="표준 2 2 27 2 2 165 2" xfId="26470"/>
    <cellStyle name="표준 2 2 27 2 2 165 3" xfId="28316"/>
    <cellStyle name="표준 2 2 27 2 2 166" xfId="1001"/>
    <cellStyle name="표준 2 2 27 2 2 166 2" xfId="26471"/>
    <cellStyle name="표준 2 2 27 2 2 166 3" xfId="28317"/>
    <cellStyle name="표준 2 2 27 2 2 167" xfId="1002"/>
    <cellStyle name="표준 2 2 27 2 2 167 2" xfId="26472"/>
    <cellStyle name="표준 2 2 27 2 2 167 3" xfId="28318"/>
    <cellStyle name="표준 2 2 27 2 2 168" xfId="1003"/>
    <cellStyle name="표준 2 2 27 2 2 168 2" xfId="26473"/>
    <cellStyle name="표준 2 2 27 2 2 168 3" xfId="28319"/>
    <cellStyle name="표준 2 2 27 2 2 169" xfId="1004"/>
    <cellStyle name="표준 2 2 27 2 2 169 2" xfId="26474"/>
    <cellStyle name="표준 2 2 27 2 2 169 3" xfId="28320"/>
    <cellStyle name="표준 2 2 27 2 2 17" xfId="1005"/>
    <cellStyle name="표준 2 2 27 2 2 17 2" xfId="26475"/>
    <cellStyle name="표준 2 2 27 2 2 17 3" xfId="28321"/>
    <cellStyle name="표준 2 2 27 2 2 170" xfId="1006"/>
    <cellStyle name="표준 2 2 27 2 2 170 2" xfId="26476"/>
    <cellStyle name="표준 2 2 27 2 2 170 3" xfId="28322"/>
    <cellStyle name="표준 2 2 27 2 2 171" xfId="1007"/>
    <cellStyle name="표준 2 2 27 2 2 171 2" xfId="26477"/>
    <cellStyle name="표준 2 2 27 2 2 171 3" xfId="28323"/>
    <cellStyle name="표준 2 2 27 2 2 172" xfId="1008"/>
    <cellStyle name="표준 2 2 27 2 2 172 2" xfId="26478"/>
    <cellStyle name="표준 2 2 27 2 2 172 3" xfId="28324"/>
    <cellStyle name="표준 2 2 27 2 2 173" xfId="1009"/>
    <cellStyle name="표준 2 2 27 2 2 173 2" xfId="26479"/>
    <cellStyle name="표준 2 2 27 2 2 173 3" xfId="28325"/>
    <cellStyle name="표준 2 2 27 2 2 174" xfId="1010"/>
    <cellStyle name="표준 2 2 27 2 2 174 2" xfId="26480"/>
    <cellStyle name="표준 2 2 27 2 2 174 3" xfId="28326"/>
    <cellStyle name="표준 2 2 27 2 2 175" xfId="1011"/>
    <cellStyle name="표준 2 2 27 2 2 175 2" xfId="26481"/>
    <cellStyle name="표준 2 2 27 2 2 175 3" xfId="28327"/>
    <cellStyle name="표준 2 2 27 2 2 176" xfId="1012"/>
    <cellStyle name="표준 2 2 27 2 2 176 2" xfId="26482"/>
    <cellStyle name="표준 2 2 27 2 2 176 3" xfId="28328"/>
    <cellStyle name="표준 2 2 27 2 2 177" xfId="1013"/>
    <cellStyle name="표준 2 2 27 2 2 177 2" xfId="26483"/>
    <cellStyle name="표준 2 2 27 2 2 177 3" xfId="28329"/>
    <cellStyle name="표준 2 2 27 2 2 178" xfId="1014"/>
    <cellStyle name="표준 2 2 27 2 2 178 2" xfId="26484"/>
    <cellStyle name="표준 2 2 27 2 2 178 3" xfId="28330"/>
    <cellStyle name="표준 2 2 27 2 2 179" xfId="1015"/>
    <cellStyle name="표준 2 2 27 2 2 179 2" xfId="26485"/>
    <cellStyle name="표준 2 2 27 2 2 179 3" xfId="28331"/>
    <cellStyle name="표준 2 2 27 2 2 18" xfId="1016"/>
    <cellStyle name="표준 2 2 27 2 2 18 2" xfId="26486"/>
    <cellStyle name="표준 2 2 27 2 2 18 3" xfId="28332"/>
    <cellStyle name="표준 2 2 27 2 2 180" xfId="1017"/>
    <cellStyle name="표준 2 2 27 2 2 180 2" xfId="26487"/>
    <cellStyle name="표준 2 2 27 2 2 180 3" xfId="28333"/>
    <cellStyle name="표준 2 2 27 2 2 181" xfId="1018"/>
    <cellStyle name="표준 2 2 27 2 2 181 2" xfId="26488"/>
    <cellStyle name="표준 2 2 27 2 2 181 3" xfId="28334"/>
    <cellStyle name="표준 2 2 27 2 2 182" xfId="1019"/>
    <cellStyle name="표준 2 2 27 2 2 182 2" xfId="26489"/>
    <cellStyle name="표준 2 2 27 2 2 182 3" xfId="28335"/>
    <cellStyle name="표준 2 2 27 2 2 183" xfId="1020"/>
    <cellStyle name="표준 2 2 27 2 2 183 2" xfId="26490"/>
    <cellStyle name="표준 2 2 27 2 2 183 3" xfId="28336"/>
    <cellStyle name="표준 2 2 27 2 2 184" xfId="1021"/>
    <cellStyle name="표준 2 2 27 2 2 184 2" xfId="26491"/>
    <cellStyle name="표준 2 2 27 2 2 184 3" xfId="28337"/>
    <cellStyle name="표준 2 2 27 2 2 185" xfId="1022"/>
    <cellStyle name="표준 2 2 27 2 2 185 2" xfId="26492"/>
    <cellStyle name="표준 2 2 27 2 2 185 3" xfId="28338"/>
    <cellStyle name="표준 2 2 27 2 2 186" xfId="1023"/>
    <cellStyle name="표준 2 2 27 2 2 186 2" xfId="26493"/>
    <cellStyle name="표준 2 2 27 2 2 186 3" xfId="28339"/>
    <cellStyle name="표준 2 2 27 2 2 187" xfId="1024"/>
    <cellStyle name="표준 2 2 27 2 2 187 2" xfId="26494"/>
    <cellStyle name="표준 2 2 27 2 2 187 3" xfId="28340"/>
    <cellStyle name="표준 2 2 27 2 2 188" xfId="1025"/>
    <cellStyle name="표준 2 2 27 2 2 188 2" xfId="26495"/>
    <cellStyle name="표준 2 2 27 2 2 188 3" xfId="28341"/>
    <cellStyle name="표준 2 2 27 2 2 189" xfId="1026"/>
    <cellStyle name="표준 2 2 27 2 2 189 2" xfId="26496"/>
    <cellStyle name="표준 2 2 27 2 2 189 3" xfId="28342"/>
    <cellStyle name="표준 2 2 27 2 2 19" xfId="1027"/>
    <cellStyle name="표준 2 2 27 2 2 19 2" xfId="26497"/>
    <cellStyle name="표준 2 2 27 2 2 19 3" xfId="28343"/>
    <cellStyle name="표준 2 2 27 2 2 190" xfId="1028"/>
    <cellStyle name="표준 2 2 27 2 2 190 2" xfId="26498"/>
    <cellStyle name="표준 2 2 27 2 2 190 3" xfId="28344"/>
    <cellStyle name="표준 2 2 27 2 2 191" xfId="1029"/>
    <cellStyle name="표준 2 2 27 2 2 191 2" xfId="26499"/>
    <cellStyle name="표준 2 2 27 2 2 191 3" xfId="28345"/>
    <cellStyle name="표준 2 2 27 2 2 192" xfId="1030"/>
    <cellStyle name="표준 2 2 27 2 2 192 2" xfId="26500"/>
    <cellStyle name="표준 2 2 27 2 2 192 3" xfId="28346"/>
    <cellStyle name="표준 2 2 27 2 2 193" xfId="1031"/>
    <cellStyle name="표준 2 2 27 2 2 2" xfId="1032"/>
    <cellStyle name="표준 2 2 27 2 2 2 10" xfId="1033"/>
    <cellStyle name="표준 2 2 27 2 2 2 10 2" xfId="1034"/>
    <cellStyle name="표준 2 2 27 2 2 2 10 3" xfId="1035"/>
    <cellStyle name="표준 2 2 27 2 2 2 10 3 2" xfId="26503"/>
    <cellStyle name="표준 2 2 27 2 2 2 10 3 3" xfId="28349"/>
    <cellStyle name="표준 2 2 27 2 2 2 10 4" xfId="26502"/>
    <cellStyle name="표준 2 2 27 2 2 2 10 5" xfId="28348"/>
    <cellStyle name="표준 2 2 27 2 2 2 100" xfId="1036"/>
    <cellStyle name="표준 2 2 27 2 2 2 101" xfId="1037"/>
    <cellStyle name="표준 2 2 27 2 2 2 102" xfId="1038"/>
    <cellStyle name="표준 2 2 27 2 2 2 103" xfId="1039"/>
    <cellStyle name="표준 2 2 27 2 2 2 104" xfId="1040"/>
    <cellStyle name="표준 2 2 27 2 2 2 105" xfId="1041"/>
    <cellStyle name="표준 2 2 27 2 2 2 106" xfId="1042"/>
    <cellStyle name="표준 2 2 27 2 2 2 107" xfId="1043"/>
    <cellStyle name="표준 2 2 27 2 2 2 108" xfId="1044"/>
    <cellStyle name="표준 2 2 27 2 2 2 109" xfId="1045"/>
    <cellStyle name="표준 2 2 27 2 2 2 11" xfId="1046"/>
    <cellStyle name="표준 2 2 27 2 2 2 11 2" xfId="1047"/>
    <cellStyle name="표준 2 2 27 2 2 2 11 3" xfId="1048"/>
    <cellStyle name="표준 2 2 27 2 2 2 11 3 2" xfId="26505"/>
    <cellStyle name="표준 2 2 27 2 2 2 11 3 3" xfId="28351"/>
    <cellStyle name="표준 2 2 27 2 2 2 11 4" xfId="26504"/>
    <cellStyle name="표준 2 2 27 2 2 2 11 5" xfId="28350"/>
    <cellStyle name="표준 2 2 27 2 2 2 110" xfId="1049"/>
    <cellStyle name="표준 2 2 27 2 2 2 111" xfId="1050"/>
    <cellStyle name="표준 2 2 27 2 2 2 112" xfId="1051"/>
    <cellStyle name="표준 2 2 27 2 2 2 113" xfId="1052"/>
    <cellStyle name="표준 2 2 27 2 2 2 114" xfId="1053"/>
    <cellStyle name="표준 2 2 27 2 2 2 115" xfId="1054"/>
    <cellStyle name="표준 2 2 27 2 2 2 116" xfId="1055"/>
    <cellStyle name="표준 2 2 27 2 2 2 117" xfId="1056"/>
    <cellStyle name="표준 2 2 27 2 2 2 118" xfId="1057"/>
    <cellStyle name="표준 2 2 27 2 2 2 119" xfId="1058"/>
    <cellStyle name="표준 2 2 27 2 2 2 12" xfId="1059"/>
    <cellStyle name="표준 2 2 27 2 2 2 12 2" xfId="1060"/>
    <cellStyle name="표준 2 2 27 2 2 2 12 3" xfId="1061"/>
    <cellStyle name="표준 2 2 27 2 2 2 12 3 2" xfId="26507"/>
    <cellStyle name="표준 2 2 27 2 2 2 12 3 3" xfId="28353"/>
    <cellStyle name="표준 2 2 27 2 2 2 12 4" xfId="26506"/>
    <cellStyle name="표준 2 2 27 2 2 2 12 5" xfId="28352"/>
    <cellStyle name="표준 2 2 27 2 2 2 120" xfId="1062"/>
    <cellStyle name="표준 2 2 27 2 2 2 121" xfId="1063"/>
    <cellStyle name="표준 2 2 27 2 2 2 122" xfId="1064"/>
    <cellStyle name="표준 2 2 27 2 2 2 123" xfId="1065"/>
    <cellStyle name="표준 2 2 27 2 2 2 124" xfId="1066"/>
    <cellStyle name="표준 2 2 27 2 2 2 125" xfId="1067"/>
    <cellStyle name="표준 2 2 27 2 2 2 126" xfId="1068"/>
    <cellStyle name="표준 2 2 27 2 2 2 127" xfId="1069"/>
    <cellStyle name="표준 2 2 27 2 2 2 128" xfId="1070"/>
    <cellStyle name="표준 2 2 27 2 2 2 129" xfId="1071"/>
    <cellStyle name="표준 2 2 27 2 2 2 13" xfId="1072"/>
    <cellStyle name="표준 2 2 27 2 2 2 13 2" xfId="1073"/>
    <cellStyle name="표준 2 2 27 2 2 2 13 3" xfId="1074"/>
    <cellStyle name="표준 2 2 27 2 2 2 13 3 2" xfId="26509"/>
    <cellStyle name="표준 2 2 27 2 2 2 13 3 3" xfId="28355"/>
    <cellStyle name="표준 2 2 27 2 2 2 13 4" xfId="26508"/>
    <cellStyle name="표준 2 2 27 2 2 2 13 5" xfId="28354"/>
    <cellStyle name="표준 2 2 27 2 2 2 130" xfId="1075"/>
    <cellStyle name="표준 2 2 27 2 2 2 131" xfId="1076"/>
    <cellStyle name="표준 2 2 27 2 2 2 132" xfId="1077"/>
    <cellStyle name="표준 2 2 27 2 2 2 133" xfId="1078"/>
    <cellStyle name="표준 2 2 27 2 2 2 134" xfId="1079"/>
    <cellStyle name="표준 2 2 27 2 2 2 135" xfId="1080"/>
    <cellStyle name="표준 2 2 27 2 2 2 136" xfId="1081"/>
    <cellStyle name="표준 2 2 27 2 2 2 137" xfId="1082"/>
    <cellStyle name="표준 2 2 27 2 2 2 138" xfId="1083"/>
    <cellStyle name="표준 2 2 27 2 2 2 139" xfId="1084"/>
    <cellStyle name="표준 2 2 27 2 2 2 14" xfId="1085"/>
    <cellStyle name="표준 2 2 27 2 2 2 14 2" xfId="1086"/>
    <cellStyle name="표준 2 2 27 2 2 2 14 3" xfId="1087"/>
    <cellStyle name="표준 2 2 27 2 2 2 14 3 2" xfId="26511"/>
    <cellStyle name="표준 2 2 27 2 2 2 14 3 3" xfId="28357"/>
    <cellStyle name="표준 2 2 27 2 2 2 14 4" xfId="26510"/>
    <cellStyle name="표준 2 2 27 2 2 2 14 5" xfId="28356"/>
    <cellStyle name="표준 2 2 27 2 2 2 140" xfId="1088"/>
    <cellStyle name="표준 2 2 27 2 2 2 141" xfId="1089"/>
    <cellStyle name="표준 2 2 27 2 2 2 142" xfId="1090"/>
    <cellStyle name="표준 2 2 27 2 2 2 143" xfId="1091"/>
    <cellStyle name="표준 2 2 27 2 2 2 144" xfId="1092"/>
    <cellStyle name="표준 2 2 27 2 2 2 145" xfId="1093"/>
    <cellStyle name="표준 2 2 27 2 2 2 146" xfId="1094"/>
    <cellStyle name="표준 2 2 27 2 2 2 147" xfId="1095"/>
    <cellStyle name="표준 2 2 27 2 2 2 148" xfId="1096"/>
    <cellStyle name="표준 2 2 27 2 2 2 149" xfId="1097"/>
    <cellStyle name="표준 2 2 27 2 2 2 15" xfId="1098"/>
    <cellStyle name="표준 2 2 27 2 2 2 150" xfId="1099"/>
    <cellStyle name="표준 2 2 27 2 2 2 151" xfId="1100"/>
    <cellStyle name="표준 2 2 27 2 2 2 152" xfId="1101"/>
    <cellStyle name="표준 2 2 27 2 2 2 153" xfId="1102"/>
    <cellStyle name="표준 2 2 27 2 2 2 154" xfId="1103"/>
    <cellStyle name="표준 2 2 27 2 2 2 155" xfId="1104"/>
    <cellStyle name="표준 2 2 27 2 2 2 156" xfId="1105"/>
    <cellStyle name="표준 2 2 27 2 2 2 157" xfId="1106"/>
    <cellStyle name="표준 2 2 27 2 2 2 158" xfId="1107"/>
    <cellStyle name="표준 2 2 27 2 2 2 159" xfId="1108"/>
    <cellStyle name="표준 2 2 27 2 2 2 16" xfId="1109"/>
    <cellStyle name="표준 2 2 27 2 2 2 160" xfId="1110"/>
    <cellStyle name="표준 2 2 27 2 2 2 161" xfId="1111"/>
    <cellStyle name="표준 2 2 27 2 2 2 162" xfId="1112"/>
    <cellStyle name="표준 2 2 27 2 2 2 163" xfId="1113"/>
    <cellStyle name="표준 2 2 27 2 2 2 164" xfId="1114"/>
    <cellStyle name="표준 2 2 27 2 2 2 165" xfId="1115"/>
    <cellStyle name="표준 2 2 27 2 2 2 166" xfId="1116"/>
    <cellStyle name="표준 2 2 27 2 2 2 167" xfId="1117"/>
    <cellStyle name="표준 2 2 27 2 2 2 168" xfId="1118"/>
    <cellStyle name="표준 2 2 27 2 2 2 169" xfId="1119"/>
    <cellStyle name="표준 2 2 27 2 2 2 17" xfId="1120"/>
    <cellStyle name="표준 2 2 27 2 2 2 170" xfId="1121"/>
    <cellStyle name="표준 2 2 27 2 2 2 171" xfId="1122"/>
    <cellStyle name="표준 2 2 27 2 2 2 172" xfId="1123"/>
    <cellStyle name="표준 2 2 27 2 2 2 173" xfId="1124"/>
    <cellStyle name="표준 2 2 27 2 2 2 174" xfId="1125"/>
    <cellStyle name="표준 2 2 27 2 2 2 175" xfId="1126"/>
    <cellStyle name="표준 2 2 27 2 2 2 176" xfId="1127"/>
    <cellStyle name="표준 2 2 27 2 2 2 177" xfId="1128"/>
    <cellStyle name="표준 2 2 27 2 2 2 178" xfId="1129"/>
    <cellStyle name="표준 2 2 27 2 2 2 179" xfId="1130"/>
    <cellStyle name="표준 2 2 27 2 2 2 18" xfId="1131"/>
    <cellStyle name="표준 2 2 27 2 2 2 180" xfId="1132"/>
    <cellStyle name="표준 2 2 27 2 2 2 181" xfId="1133"/>
    <cellStyle name="표준 2 2 27 2 2 2 182" xfId="1134"/>
    <cellStyle name="표준 2 2 27 2 2 2 183" xfId="1135"/>
    <cellStyle name="표준 2 2 27 2 2 2 184" xfId="1136"/>
    <cellStyle name="표준 2 2 27 2 2 2 185" xfId="1137"/>
    <cellStyle name="표준 2 2 27 2 2 2 186" xfId="1138"/>
    <cellStyle name="표준 2 2 27 2 2 2 187" xfId="1139"/>
    <cellStyle name="표준 2 2 27 2 2 2 188" xfId="1140"/>
    <cellStyle name="표준 2 2 27 2 2 2 189" xfId="1141"/>
    <cellStyle name="표준 2 2 27 2 2 2 19" xfId="1142"/>
    <cellStyle name="표준 2 2 27 2 2 2 190" xfId="1143"/>
    <cellStyle name="표준 2 2 27 2 2 2 191" xfId="1144"/>
    <cellStyle name="표준 2 2 27 2 2 2 191 2" xfId="26512"/>
    <cellStyle name="표준 2 2 27 2 2 2 191 3" xfId="28358"/>
    <cellStyle name="표준 2 2 27 2 2 2 192" xfId="26501"/>
    <cellStyle name="표준 2 2 27 2 2 2 193" xfId="28347"/>
    <cellStyle name="표준 2 2 27 2 2 2 2" xfId="1145"/>
    <cellStyle name="표준 2 2 27 2 2 2 2 10" xfId="1146"/>
    <cellStyle name="표준 2 2 27 2 2 2 2 10 2" xfId="26513"/>
    <cellStyle name="표준 2 2 27 2 2 2 2 10 3" xfId="28359"/>
    <cellStyle name="표준 2 2 27 2 2 2 2 100" xfId="1147"/>
    <cellStyle name="표준 2 2 27 2 2 2 2 100 2" xfId="26514"/>
    <cellStyle name="표준 2 2 27 2 2 2 2 100 3" xfId="28360"/>
    <cellStyle name="표준 2 2 27 2 2 2 2 101" xfId="1148"/>
    <cellStyle name="표준 2 2 27 2 2 2 2 101 2" xfId="26515"/>
    <cellStyle name="표준 2 2 27 2 2 2 2 101 3" xfId="28361"/>
    <cellStyle name="표준 2 2 27 2 2 2 2 102" xfId="1149"/>
    <cellStyle name="표준 2 2 27 2 2 2 2 102 2" xfId="26516"/>
    <cellStyle name="표준 2 2 27 2 2 2 2 102 3" xfId="28362"/>
    <cellStyle name="표준 2 2 27 2 2 2 2 103" xfId="1150"/>
    <cellStyle name="표준 2 2 27 2 2 2 2 103 2" xfId="26517"/>
    <cellStyle name="표준 2 2 27 2 2 2 2 103 3" xfId="28363"/>
    <cellStyle name="표준 2 2 27 2 2 2 2 104" xfId="1151"/>
    <cellStyle name="표준 2 2 27 2 2 2 2 104 2" xfId="26518"/>
    <cellStyle name="표준 2 2 27 2 2 2 2 104 3" xfId="28364"/>
    <cellStyle name="표준 2 2 27 2 2 2 2 105" xfId="1152"/>
    <cellStyle name="표준 2 2 27 2 2 2 2 105 2" xfId="26519"/>
    <cellStyle name="표준 2 2 27 2 2 2 2 105 3" xfId="28365"/>
    <cellStyle name="표준 2 2 27 2 2 2 2 106" xfId="1153"/>
    <cellStyle name="표준 2 2 27 2 2 2 2 106 2" xfId="26520"/>
    <cellStyle name="표준 2 2 27 2 2 2 2 106 3" xfId="28366"/>
    <cellStyle name="표준 2 2 27 2 2 2 2 107" xfId="1154"/>
    <cellStyle name="표준 2 2 27 2 2 2 2 107 2" xfId="26521"/>
    <cellStyle name="표준 2 2 27 2 2 2 2 107 3" xfId="28367"/>
    <cellStyle name="표준 2 2 27 2 2 2 2 108" xfId="1155"/>
    <cellStyle name="표준 2 2 27 2 2 2 2 108 2" xfId="26522"/>
    <cellStyle name="표준 2 2 27 2 2 2 2 108 3" xfId="28368"/>
    <cellStyle name="표준 2 2 27 2 2 2 2 109" xfId="1156"/>
    <cellStyle name="표준 2 2 27 2 2 2 2 109 2" xfId="26523"/>
    <cellStyle name="표준 2 2 27 2 2 2 2 109 3" xfId="28369"/>
    <cellStyle name="표준 2 2 27 2 2 2 2 11" xfId="1157"/>
    <cellStyle name="표준 2 2 27 2 2 2 2 11 2" xfId="26524"/>
    <cellStyle name="표준 2 2 27 2 2 2 2 11 3" xfId="28370"/>
    <cellStyle name="표준 2 2 27 2 2 2 2 110" xfId="1158"/>
    <cellStyle name="표준 2 2 27 2 2 2 2 110 2" xfId="26525"/>
    <cellStyle name="표준 2 2 27 2 2 2 2 110 3" xfId="28371"/>
    <cellStyle name="표준 2 2 27 2 2 2 2 111" xfId="1159"/>
    <cellStyle name="표준 2 2 27 2 2 2 2 111 2" xfId="26526"/>
    <cellStyle name="표준 2 2 27 2 2 2 2 111 3" xfId="28372"/>
    <cellStyle name="표준 2 2 27 2 2 2 2 112" xfId="1160"/>
    <cellStyle name="표준 2 2 27 2 2 2 2 112 2" xfId="26527"/>
    <cellStyle name="표준 2 2 27 2 2 2 2 112 3" xfId="28373"/>
    <cellStyle name="표준 2 2 27 2 2 2 2 113" xfId="1161"/>
    <cellStyle name="표준 2 2 27 2 2 2 2 113 2" xfId="26528"/>
    <cellStyle name="표준 2 2 27 2 2 2 2 113 3" xfId="28374"/>
    <cellStyle name="표준 2 2 27 2 2 2 2 114" xfId="1162"/>
    <cellStyle name="표준 2 2 27 2 2 2 2 114 2" xfId="26529"/>
    <cellStyle name="표준 2 2 27 2 2 2 2 114 3" xfId="28375"/>
    <cellStyle name="표준 2 2 27 2 2 2 2 115" xfId="1163"/>
    <cellStyle name="표준 2 2 27 2 2 2 2 115 2" xfId="26530"/>
    <cellStyle name="표준 2 2 27 2 2 2 2 115 3" xfId="28376"/>
    <cellStyle name="표준 2 2 27 2 2 2 2 116" xfId="1164"/>
    <cellStyle name="표준 2 2 27 2 2 2 2 116 2" xfId="26531"/>
    <cellStyle name="표준 2 2 27 2 2 2 2 116 3" xfId="28377"/>
    <cellStyle name="표준 2 2 27 2 2 2 2 117" xfId="1165"/>
    <cellStyle name="표준 2 2 27 2 2 2 2 117 2" xfId="26532"/>
    <cellStyle name="표준 2 2 27 2 2 2 2 117 3" xfId="28378"/>
    <cellStyle name="표준 2 2 27 2 2 2 2 118" xfId="1166"/>
    <cellStyle name="표준 2 2 27 2 2 2 2 118 2" xfId="26533"/>
    <cellStyle name="표준 2 2 27 2 2 2 2 118 3" xfId="28379"/>
    <cellStyle name="표준 2 2 27 2 2 2 2 119" xfId="1167"/>
    <cellStyle name="표준 2 2 27 2 2 2 2 119 2" xfId="26534"/>
    <cellStyle name="표준 2 2 27 2 2 2 2 119 3" xfId="28380"/>
    <cellStyle name="표준 2 2 27 2 2 2 2 12" xfId="1168"/>
    <cellStyle name="표준 2 2 27 2 2 2 2 12 2" xfId="26535"/>
    <cellStyle name="표준 2 2 27 2 2 2 2 12 3" xfId="28381"/>
    <cellStyle name="표준 2 2 27 2 2 2 2 120" xfId="1169"/>
    <cellStyle name="표준 2 2 27 2 2 2 2 120 2" xfId="26536"/>
    <cellStyle name="표준 2 2 27 2 2 2 2 120 3" xfId="28382"/>
    <cellStyle name="표준 2 2 27 2 2 2 2 121" xfId="1170"/>
    <cellStyle name="표준 2 2 27 2 2 2 2 121 2" xfId="26537"/>
    <cellStyle name="표준 2 2 27 2 2 2 2 121 3" xfId="28383"/>
    <cellStyle name="표준 2 2 27 2 2 2 2 122" xfId="1171"/>
    <cellStyle name="표준 2 2 27 2 2 2 2 122 2" xfId="26538"/>
    <cellStyle name="표준 2 2 27 2 2 2 2 122 3" xfId="28384"/>
    <cellStyle name="표준 2 2 27 2 2 2 2 123" xfId="1172"/>
    <cellStyle name="표준 2 2 27 2 2 2 2 123 2" xfId="26539"/>
    <cellStyle name="표준 2 2 27 2 2 2 2 123 3" xfId="28385"/>
    <cellStyle name="표준 2 2 27 2 2 2 2 124" xfId="1173"/>
    <cellStyle name="표준 2 2 27 2 2 2 2 124 2" xfId="26540"/>
    <cellStyle name="표준 2 2 27 2 2 2 2 124 3" xfId="28386"/>
    <cellStyle name="표준 2 2 27 2 2 2 2 125" xfId="1174"/>
    <cellStyle name="표준 2 2 27 2 2 2 2 125 2" xfId="26541"/>
    <cellStyle name="표준 2 2 27 2 2 2 2 125 3" xfId="28387"/>
    <cellStyle name="표준 2 2 27 2 2 2 2 126" xfId="1175"/>
    <cellStyle name="표준 2 2 27 2 2 2 2 126 2" xfId="26542"/>
    <cellStyle name="표준 2 2 27 2 2 2 2 126 3" xfId="28388"/>
    <cellStyle name="표준 2 2 27 2 2 2 2 127" xfId="1176"/>
    <cellStyle name="표준 2 2 27 2 2 2 2 127 2" xfId="26543"/>
    <cellStyle name="표준 2 2 27 2 2 2 2 127 3" xfId="28389"/>
    <cellStyle name="표준 2 2 27 2 2 2 2 128" xfId="1177"/>
    <cellStyle name="표준 2 2 27 2 2 2 2 128 2" xfId="26544"/>
    <cellStyle name="표준 2 2 27 2 2 2 2 128 3" xfId="28390"/>
    <cellStyle name="표준 2 2 27 2 2 2 2 129" xfId="1178"/>
    <cellStyle name="표준 2 2 27 2 2 2 2 129 2" xfId="26545"/>
    <cellStyle name="표준 2 2 27 2 2 2 2 129 3" xfId="28391"/>
    <cellStyle name="표준 2 2 27 2 2 2 2 13" xfId="1179"/>
    <cellStyle name="표준 2 2 27 2 2 2 2 13 2" xfId="26546"/>
    <cellStyle name="표준 2 2 27 2 2 2 2 13 3" xfId="28392"/>
    <cellStyle name="표준 2 2 27 2 2 2 2 130" xfId="1180"/>
    <cellStyle name="표준 2 2 27 2 2 2 2 130 2" xfId="26547"/>
    <cellStyle name="표준 2 2 27 2 2 2 2 130 3" xfId="28393"/>
    <cellStyle name="표준 2 2 27 2 2 2 2 131" xfId="1181"/>
    <cellStyle name="표준 2 2 27 2 2 2 2 131 2" xfId="26548"/>
    <cellStyle name="표준 2 2 27 2 2 2 2 131 3" xfId="28394"/>
    <cellStyle name="표준 2 2 27 2 2 2 2 132" xfId="1182"/>
    <cellStyle name="표준 2 2 27 2 2 2 2 132 2" xfId="26549"/>
    <cellStyle name="표준 2 2 27 2 2 2 2 132 3" xfId="28395"/>
    <cellStyle name="표준 2 2 27 2 2 2 2 133" xfId="1183"/>
    <cellStyle name="표준 2 2 27 2 2 2 2 133 2" xfId="26550"/>
    <cellStyle name="표준 2 2 27 2 2 2 2 133 3" xfId="28396"/>
    <cellStyle name="표준 2 2 27 2 2 2 2 134" xfId="1184"/>
    <cellStyle name="표준 2 2 27 2 2 2 2 134 2" xfId="26551"/>
    <cellStyle name="표준 2 2 27 2 2 2 2 134 3" xfId="28397"/>
    <cellStyle name="표준 2 2 27 2 2 2 2 135" xfId="1185"/>
    <cellStyle name="표준 2 2 27 2 2 2 2 135 2" xfId="26552"/>
    <cellStyle name="표준 2 2 27 2 2 2 2 135 3" xfId="28398"/>
    <cellStyle name="표준 2 2 27 2 2 2 2 136" xfId="1186"/>
    <cellStyle name="표준 2 2 27 2 2 2 2 136 2" xfId="26553"/>
    <cellStyle name="표준 2 2 27 2 2 2 2 136 3" xfId="28399"/>
    <cellStyle name="표준 2 2 27 2 2 2 2 137" xfId="1187"/>
    <cellStyle name="표준 2 2 27 2 2 2 2 137 2" xfId="26554"/>
    <cellStyle name="표준 2 2 27 2 2 2 2 137 3" xfId="28400"/>
    <cellStyle name="표준 2 2 27 2 2 2 2 138" xfId="1188"/>
    <cellStyle name="표준 2 2 27 2 2 2 2 138 2" xfId="26555"/>
    <cellStyle name="표준 2 2 27 2 2 2 2 138 3" xfId="28401"/>
    <cellStyle name="표준 2 2 27 2 2 2 2 139" xfId="1189"/>
    <cellStyle name="표준 2 2 27 2 2 2 2 139 2" xfId="26556"/>
    <cellStyle name="표준 2 2 27 2 2 2 2 139 3" xfId="28402"/>
    <cellStyle name="표준 2 2 27 2 2 2 2 14" xfId="1190"/>
    <cellStyle name="표준 2 2 27 2 2 2 2 14 2" xfId="26557"/>
    <cellStyle name="표준 2 2 27 2 2 2 2 14 3" xfId="28403"/>
    <cellStyle name="표준 2 2 27 2 2 2 2 140" xfId="1191"/>
    <cellStyle name="표준 2 2 27 2 2 2 2 140 2" xfId="26558"/>
    <cellStyle name="표준 2 2 27 2 2 2 2 140 3" xfId="28404"/>
    <cellStyle name="표준 2 2 27 2 2 2 2 141" xfId="1192"/>
    <cellStyle name="표준 2 2 27 2 2 2 2 141 2" xfId="26559"/>
    <cellStyle name="표준 2 2 27 2 2 2 2 141 3" xfId="28405"/>
    <cellStyle name="표준 2 2 27 2 2 2 2 142" xfId="1193"/>
    <cellStyle name="표준 2 2 27 2 2 2 2 142 2" xfId="26560"/>
    <cellStyle name="표준 2 2 27 2 2 2 2 142 3" xfId="28406"/>
    <cellStyle name="표준 2 2 27 2 2 2 2 143" xfId="1194"/>
    <cellStyle name="표준 2 2 27 2 2 2 2 143 2" xfId="26561"/>
    <cellStyle name="표준 2 2 27 2 2 2 2 143 3" xfId="28407"/>
    <cellStyle name="표준 2 2 27 2 2 2 2 144" xfId="1195"/>
    <cellStyle name="표준 2 2 27 2 2 2 2 144 2" xfId="26562"/>
    <cellStyle name="표준 2 2 27 2 2 2 2 144 3" xfId="28408"/>
    <cellStyle name="표준 2 2 27 2 2 2 2 145" xfId="1196"/>
    <cellStyle name="표준 2 2 27 2 2 2 2 145 2" xfId="26563"/>
    <cellStyle name="표준 2 2 27 2 2 2 2 145 3" xfId="28409"/>
    <cellStyle name="표준 2 2 27 2 2 2 2 146" xfId="1197"/>
    <cellStyle name="표준 2 2 27 2 2 2 2 146 2" xfId="26564"/>
    <cellStyle name="표준 2 2 27 2 2 2 2 146 3" xfId="28410"/>
    <cellStyle name="표준 2 2 27 2 2 2 2 147" xfId="1198"/>
    <cellStyle name="표준 2 2 27 2 2 2 2 147 2" xfId="26565"/>
    <cellStyle name="표준 2 2 27 2 2 2 2 147 3" xfId="28411"/>
    <cellStyle name="표준 2 2 27 2 2 2 2 148" xfId="1199"/>
    <cellStyle name="표준 2 2 27 2 2 2 2 148 2" xfId="26566"/>
    <cellStyle name="표준 2 2 27 2 2 2 2 148 3" xfId="28412"/>
    <cellStyle name="표준 2 2 27 2 2 2 2 149" xfId="1200"/>
    <cellStyle name="표준 2 2 27 2 2 2 2 149 2" xfId="26567"/>
    <cellStyle name="표준 2 2 27 2 2 2 2 149 3" xfId="28413"/>
    <cellStyle name="표준 2 2 27 2 2 2 2 15" xfId="1201"/>
    <cellStyle name="표준 2 2 27 2 2 2 2 15 2" xfId="26568"/>
    <cellStyle name="표준 2 2 27 2 2 2 2 15 3" xfId="28414"/>
    <cellStyle name="표준 2 2 27 2 2 2 2 150" xfId="1202"/>
    <cellStyle name="표준 2 2 27 2 2 2 2 150 2" xfId="26569"/>
    <cellStyle name="표준 2 2 27 2 2 2 2 150 3" xfId="28415"/>
    <cellStyle name="표준 2 2 27 2 2 2 2 151" xfId="1203"/>
    <cellStyle name="표준 2 2 27 2 2 2 2 151 2" xfId="26570"/>
    <cellStyle name="표준 2 2 27 2 2 2 2 151 3" xfId="28416"/>
    <cellStyle name="표준 2 2 27 2 2 2 2 152" xfId="1204"/>
    <cellStyle name="표준 2 2 27 2 2 2 2 152 2" xfId="26571"/>
    <cellStyle name="표준 2 2 27 2 2 2 2 152 3" xfId="28417"/>
    <cellStyle name="표준 2 2 27 2 2 2 2 153" xfId="1205"/>
    <cellStyle name="표준 2 2 27 2 2 2 2 153 2" xfId="26572"/>
    <cellStyle name="표준 2 2 27 2 2 2 2 153 3" xfId="28418"/>
    <cellStyle name="표준 2 2 27 2 2 2 2 154" xfId="1206"/>
    <cellStyle name="표준 2 2 27 2 2 2 2 154 2" xfId="26573"/>
    <cellStyle name="표준 2 2 27 2 2 2 2 154 3" xfId="28419"/>
    <cellStyle name="표준 2 2 27 2 2 2 2 155" xfId="1207"/>
    <cellStyle name="표준 2 2 27 2 2 2 2 155 2" xfId="26574"/>
    <cellStyle name="표준 2 2 27 2 2 2 2 155 3" xfId="28420"/>
    <cellStyle name="표준 2 2 27 2 2 2 2 156" xfId="1208"/>
    <cellStyle name="표준 2 2 27 2 2 2 2 156 2" xfId="26575"/>
    <cellStyle name="표준 2 2 27 2 2 2 2 156 3" xfId="28421"/>
    <cellStyle name="표준 2 2 27 2 2 2 2 157" xfId="1209"/>
    <cellStyle name="표준 2 2 27 2 2 2 2 157 2" xfId="26576"/>
    <cellStyle name="표준 2 2 27 2 2 2 2 157 3" xfId="28422"/>
    <cellStyle name="표준 2 2 27 2 2 2 2 158" xfId="1210"/>
    <cellStyle name="표준 2 2 27 2 2 2 2 158 2" xfId="26577"/>
    <cellStyle name="표준 2 2 27 2 2 2 2 158 3" xfId="28423"/>
    <cellStyle name="표준 2 2 27 2 2 2 2 159" xfId="1211"/>
    <cellStyle name="표준 2 2 27 2 2 2 2 159 2" xfId="26578"/>
    <cellStyle name="표준 2 2 27 2 2 2 2 159 3" xfId="28424"/>
    <cellStyle name="표준 2 2 27 2 2 2 2 16" xfId="1212"/>
    <cellStyle name="표준 2 2 27 2 2 2 2 16 2" xfId="26579"/>
    <cellStyle name="표준 2 2 27 2 2 2 2 16 3" xfId="28425"/>
    <cellStyle name="표준 2 2 27 2 2 2 2 160" xfId="1213"/>
    <cellStyle name="표준 2 2 27 2 2 2 2 160 2" xfId="26580"/>
    <cellStyle name="표준 2 2 27 2 2 2 2 160 3" xfId="28426"/>
    <cellStyle name="표준 2 2 27 2 2 2 2 161" xfId="1214"/>
    <cellStyle name="표준 2 2 27 2 2 2 2 161 2" xfId="26581"/>
    <cellStyle name="표준 2 2 27 2 2 2 2 161 3" xfId="28427"/>
    <cellStyle name="표준 2 2 27 2 2 2 2 162" xfId="1215"/>
    <cellStyle name="표준 2 2 27 2 2 2 2 162 2" xfId="26582"/>
    <cellStyle name="표준 2 2 27 2 2 2 2 162 3" xfId="28428"/>
    <cellStyle name="표준 2 2 27 2 2 2 2 163" xfId="1216"/>
    <cellStyle name="표준 2 2 27 2 2 2 2 163 2" xfId="26583"/>
    <cellStyle name="표준 2 2 27 2 2 2 2 163 3" xfId="28429"/>
    <cellStyle name="표준 2 2 27 2 2 2 2 164" xfId="1217"/>
    <cellStyle name="표준 2 2 27 2 2 2 2 164 2" xfId="26584"/>
    <cellStyle name="표준 2 2 27 2 2 2 2 164 3" xfId="28430"/>
    <cellStyle name="표준 2 2 27 2 2 2 2 165" xfId="1218"/>
    <cellStyle name="표준 2 2 27 2 2 2 2 165 2" xfId="26585"/>
    <cellStyle name="표준 2 2 27 2 2 2 2 165 3" xfId="28431"/>
    <cellStyle name="표준 2 2 27 2 2 2 2 166" xfId="1219"/>
    <cellStyle name="표준 2 2 27 2 2 2 2 166 2" xfId="26586"/>
    <cellStyle name="표준 2 2 27 2 2 2 2 166 3" xfId="28432"/>
    <cellStyle name="표준 2 2 27 2 2 2 2 167" xfId="1220"/>
    <cellStyle name="표준 2 2 27 2 2 2 2 167 2" xfId="26587"/>
    <cellStyle name="표준 2 2 27 2 2 2 2 167 3" xfId="28433"/>
    <cellStyle name="표준 2 2 27 2 2 2 2 168" xfId="1221"/>
    <cellStyle name="표준 2 2 27 2 2 2 2 168 2" xfId="26588"/>
    <cellStyle name="표준 2 2 27 2 2 2 2 168 3" xfId="28434"/>
    <cellStyle name="표준 2 2 27 2 2 2 2 169" xfId="1222"/>
    <cellStyle name="표준 2 2 27 2 2 2 2 169 2" xfId="26589"/>
    <cellStyle name="표준 2 2 27 2 2 2 2 169 3" xfId="28435"/>
    <cellStyle name="표준 2 2 27 2 2 2 2 17" xfId="1223"/>
    <cellStyle name="표준 2 2 27 2 2 2 2 17 2" xfId="26590"/>
    <cellStyle name="표준 2 2 27 2 2 2 2 17 3" xfId="28436"/>
    <cellStyle name="표준 2 2 27 2 2 2 2 170" xfId="1224"/>
    <cellStyle name="표준 2 2 27 2 2 2 2 170 2" xfId="26591"/>
    <cellStyle name="표준 2 2 27 2 2 2 2 170 3" xfId="28437"/>
    <cellStyle name="표준 2 2 27 2 2 2 2 171" xfId="1225"/>
    <cellStyle name="표준 2 2 27 2 2 2 2 171 2" xfId="26592"/>
    <cellStyle name="표준 2 2 27 2 2 2 2 171 3" xfId="28438"/>
    <cellStyle name="표준 2 2 27 2 2 2 2 172" xfId="1226"/>
    <cellStyle name="표준 2 2 27 2 2 2 2 172 2" xfId="26593"/>
    <cellStyle name="표준 2 2 27 2 2 2 2 172 3" xfId="28439"/>
    <cellStyle name="표준 2 2 27 2 2 2 2 173" xfId="1227"/>
    <cellStyle name="표준 2 2 27 2 2 2 2 173 2" xfId="26594"/>
    <cellStyle name="표준 2 2 27 2 2 2 2 173 3" xfId="28440"/>
    <cellStyle name="표준 2 2 27 2 2 2 2 174" xfId="1228"/>
    <cellStyle name="표준 2 2 27 2 2 2 2 174 2" xfId="26595"/>
    <cellStyle name="표준 2 2 27 2 2 2 2 174 3" xfId="28441"/>
    <cellStyle name="표준 2 2 27 2 2 2 2 175" xfId="1229"/>
    <cellStyle name="표준 2 2 27 2 2 2 2 175 2" xfId="26596"/>
    <cellStyle name="표준 2 2 27 2 2 2 2 175 3" xfId="28442"/>
    <cellStyle name="표준 2 2 27 2 2 2 2 176" xfId="1230"/>
    <cellStyle name="표준 2 2 27 2 2 2 2 176 2" xfId="26597"/>
    <cellStyle name="표준 2 2 27 2 2 2 2 176 3" xfId="28443"/>
    <cellStyle name="표준 2 2 27 2 2 2 2 177" xfId="1231"/>
    <cellStyle name="표준 2 2 27 2 2 2 2 177 2" xfId="26598"/>
    <cellStyle name="표준 2 2 27 2 2 2 2 177 3" xfId="28444"/>
    <cellStyle name="표준 2 2 27 2 2 2 2 178" xfId="1232"/>
    <cellStyle name="표준 2 2 27 2 2 2 2 178 2" xfId="26599"/>
    <cellStyle name="표준 2 2 27 2 2 2 2 178 3" xfId="28445"/>
    <cellStyle name="표준 2 2 27 2 2 2 2 179" xfId="1233"/>
    <cellStyle name="표준 2 2 27 2 2 2 2 18" xfId="1234"/>
    <cellStyle name="표준 2 2 27 2 2 2 2 18 2" xfId="26600"/>
    <cellStyle name="표준 2 2 27 2 2 2 2 18 3" xfId="28446"/>
    <cellStyle name="표준 2 2 27 2 2 2 2 180" xfId="1235"/>
    <cellStyle name="표준 2 2 27 2 2 2 2 19" xfId="1236"/>
    <cellStyle name="표준 2 2 27 2 2 2 2 19 2" xfId="26601"/>
    <cellStyle name="표준 2 2 27 2 2 2 2 19 3" xfId="28447"/>
    <cellStyle name="표준 2 2 27 2 2 2 2 2" xfId="1237"/>
    <cellStyle name="표준 2 2 27 2 2 2 2 2 2" xfId="26602"/>
    <cellStyle name="표준 2 2 27 2 2 2 2 2 3" xfId="28448"/>
    <cellStyle name="표준 2 2 27 2 2 2 2 20" xfId="1238"/>
    <cellStyle name="표준 2 2 27 2 2 2 2 20 2" xfId="26603"/>
    <cellStyle name="표준 2 2 27 2 2 2 2 20 3" xfId="28449"/>
    <cellStyle name="표준 2 2 27 2 2 2 2 21" xfId="1239"/>
    <cellStyle name="표준 2 2 27 2 2 2 2 21 2" xfId="26604"/>
    <cellStyle name="표준 2 2 27 2 2 2 2 21 3" xfId="28450"/>
    <cellStyle name="표준 2 2 27 2 2 2 2 22" xfId="1240"/>
    <cellStyle name="표준 2 2 27 2 2 2 2 22 2" xfId="26605"/>
    <cellStyle name="표준 2 2 27 2 2 2 2 22 3" xfId="28451"/>
    <cellStyle name="표준 2 2 27 2 2 2 2 23" xfId="1241"/>
    <cellStyle name="표준 2 2 27 2 2 2 2 23 2" xfId="26606"/>
    <cellStyle name="표준 2 2 27 2 2 2 2 23 3" xfId="28452"/>
    <cellStyle name="표준 2 2 27 2 2 2 2 24" xfId="1242"/>
    <cellStyle name="표준 2 2 27 2 2 2 2 24 2" xfId="26607"/>
    <cellStyle name="표준 2 2 27 2 2 2 2 24 3" xfId="28453"/>
    <cellStyle name="표준 2 2 27 2 2 2 2 25" xfId="1243"/>
    <cellStyle name="표준 2 2 27 2 2 2 2 25 2" xfId="26608"/>
    <cellStyle name="표준 2 2 27 2 2 2 2 25 3" xfId="28454"/>
    <cellStyle name="표준 2 2 27 2 2 2 2 26" xfId="1244"/>
    <cellStyle name="표준 2 2 27 2 2 2 2 26 2" xfId="26609"/>
    <cellStyle name="표준 2 2 27 2 2 2 2 26 3" xfId="28455"/>
    <cellStyle name="표준 2 2 27 2 2 2 2 27" xfId="1245"/>
    <cellStyle name="표준 2 2 27 2 2 2 2 27 2" xfId="26610"/>
    <cellStyle name="표준 2 2 27 2 2 2 2 27 3" xfId="28456"/>
    <cellStyle name="표준 2 2 27 2 2 2 2 28" xfId="1246"/>
    <cellStyle name="표준 2 2 27 2 2 2 2 28 2" xfId="26611"/>
    <cellStyle name="표준 2 2 27 2 2 2 2 28 3" xfId="28457"/>
    <cellStyle name="표준 2 2 27 2 2 2 2 29" xfId="1247"/>
    <cellStyle name="표준 2 2 27 2 2 2 2 29 2" xfId="26612"/>
    <cellStyle name="표준 2 2 27 2 2 2 2 29 3" xfId="28458"/>
    <cellStyle name="표준 2 2 27 2 2 2 2 3" xfId="1248"/>
    <cellStyle name="표준 2 2 27 2 2 2 2 3 2" xfId="26613"/>
    <cellStyle name="표준 2 2 27 2 2 2 2 3 3" xfId="28459"/>
    <cellStyle name="표준 2 2 27 2 2 2 2 30" xfId="1249"/>
    <cellStyle name="표준 2 2 27 2 2 2 2 30 2" xfId="26614"/>
    <cellStyle name="표준 2 2 27 2 2 2 2 30 3" xfId="28460"/>
    <cellStyle name="표준 2 2 27 2 2 2 2 31" xfId="1250"/>
    <cellStyle name="표준 2 2 27 2 2 2 2 31 2" xfId="26615"/>
    <cellStyle name="표준 2 2 27 2 2 2 2 31 3" xfId="28461"/>
    <cellStyle name="표준 2 2 27 2 2 2 2 32" xfId="1251"/>
    <cellStyle name="표준 2 2 27 2 2 2 2 32 2" xfId="26616"/>
    <cellStyle name="표준 2 2 27 2 2 2 2 32 3" xfId="28462"/>
    <cellStyle name="표준 2 2 27 2 2 2 2 33" xfId="1252"/>
    <cellStyle name="표준 2 2 27 2 2 2 2 33 2" xfId="26617"/>
    <cellStyle name="표준 2 2 27 2 2 2 2 33 3" xfId="28463"/>
    <cellStyle name="표준 2 2 27 2 2 2 2 34" xfId="1253"/>
    <cellStyle name="표준 2 2 27 2 2 2 2 34 2" xfId="26618"/>
    <cellStyle name="표준 2 2 27 2 2 2 2 34 3" xfId="28464"/>
    <cellStyle name="표준 2 2 27 2 2 2 2 35" xfId="1254"/>
    <cellStyle name="표준 2 2 27 2 2 2 2 35 2" xfId="26619"/>
    <cellStyle name="표준 2 2 27 2 2 2 2 35 3" xfId="28465"/>
    <cellStyle name="표준 2 2 27 2 2 2 2 36" xfId="1255"/>
    <cellStyle name="표준 2 2 27 2 2 2 2 36 2" xfId="26620"/>
    <cellStyle name="표준 2 2 27 2 2 2 2 36 3" xfId="28466"/>
    <cellStyle name="표준 2 2 27 2 2 2 2 37" xfId="1256"/>
    <cellStyle name="표준 2 2 27 2 2 2 2 37 2" xfId="26621"/>
    <cellStyle name="표준 2 2 27 2 2 2 2 37 3" xfId="28467"/>
    <cellStyle name="표준 2 2 27 2 2 2 2 38" xfId="1257"/>
    <cellStyle name="표준 2 2 27 2 2 2 2 38 2" xfId="26622"/>
    <cellStyle name="표준 2 2 27 2 2 2 2 38 3" xfId="28468"/>
    <cellStyle name="표준 2 2 27 2 2 2 2 39" xfId="1258"/>
    <cellStyle name="표준 2 2 27 2 2 2 2 39 2" xfId="26623"/>
    <cellStyle name="표준 2 2 27 2 2 2 2 39 3" xfId="28469"/>
    <cellStyle name="표준 2 2 27 2 2 2 2 4" xfId="1259"/>
    <cellStyle name="표준 2 2 27 2 2 2 2 4 2" xfId="26624"/>
    <cellStyle name="표준 2 2 27 2 2 2 2 4 3" xfId="28470"/>
    <cellStyle name="표준 2 2 27 2 2 2 2 40" xfId="1260"/>
    <cellStyle name="표준 2 2 27 2 2 2 2 40 2" xfId="26625"/>
    <cellStyle name="표준 2 2 27 2 2 2 2 40 3" xfId="28471"/>
    <cellStyle name="표준 2 2 27 2 2 2 2 41" xfId="1261"/>
    <cellStyle name="표준 2 2 27 2 2 2 2 41 2" xfId="26626"/>
    <cellStyle name="표준 2 2 27 2 2 2 2 41 3" xfId="28472"/>
    <cellStyle name="표준 2 2 27 2 2 2 2 42" xfId="1262"/>
    <cellStyle name="표준 2 2 27 2 2 2 2 42 2" xfId="26627"/>
    <cellStyle name="표준 2 2 27 2 2 2 2 42 3" xfId="28473"/>
    <cellStyle name="표준 2 2 27 2 2 2 2 43" xfId="1263"/>
    <cellStyle name="표준 2 2 27 2 2 2 2 43 2" xfId="26628"/>
    <cellStyle name="표준 2 2 27 2 2 2 2 43 3" xfId="28474"/>
    <cellStyle name="표준 2 2 27 2 2 2 2 44" xfId="1264"/>
    <cellStyle name="표준 2 2 27 2 2 2 2 44 2" xfId="26629"/>
    <cellStyle name="표준 2 2 27 2 2 2 2 44 3" xfId="28475"/>
    <cellStyle name="표준 2 2 27 2 2 2 2 45" xfId="1265"/>
    <cellStyle name="표준 2 2 27 2 2 2 2 45 2" xfId="26630"/>
    <cellStyle name="표준 2 2 27 2 2 2 2 45 3" xfId="28476"/>
    <cellStyle name="표준 2 2 27 2 2 2 2 46" xfId="1266"/>
    <cellStyle name="표준 2 2 27 2 2 2 2 46 2" xfId="26631"/>
    <cellStyle name="표준 2 2 27 2 2 2 2 46 3" xfId="28477"/>
    <cellStyle name="표준 2 2 27 2 2 2 2 47" xfId="1267"/>
    <cellStyle name="표준 2 2 27 2 2 2 2 47 2" xfId="26632"/>
    <cellStyle name="표준 2 2 27 2 2 2 2 47 3" xfId="28478"/>
    <cellStyle name="표준 2 2 27 2 2 2 2 48" xfId="1268"/>
    <cellStyle name="표준 2 2 27 2 2 2 2 48 2" xfId="26633"/>
    <cellStyle name="표준 2 2 27 2 2 2 2 48 3" xfId="28479"/>
    <cellStyle name="표준 2 2 27 2 2 2 2 49" xfId="1269"/>
    <cellStyle name="표준 2 2 27 2 2 2 2 49 2" xfId="26634"/>
    <cellStyle name="표준 2 2 27 2 2 2 2 49 3" xfId="28480"/>
    <cellStyle name="표준 2 2 27 2 2 2 2 5" xfId="1270"/>
    <cellStyle name="표준 2 2 27 2 2 2 2 5 2" xfId="26635"/>
    <cellStyle name="표준 2 2 27 2 2 2 2 5 3" xfId="28481"/>
    <cellStyle name="표준 2 2 27 2 2 2 2 50" xfId="1271"/>
    <cellStyle name="표준 2 2 27 2 2 2 2 50 2" xfId="26636"/>
    <cellStyle name="표준 2 2 27 2 2 2 2 50 3" xfId="28482"/>
    <cellStyle name="표준 2 2 27 2 2 2 2 51" xfId="1272"/>
    <cellStyle name="표준 2 2 27 2 2 2 2 51 2" xfId="26637"/>
    <cellStyle name="표준 2 2 27 2 2 2 2 51 3" xfId="28483"/>
    <cellStyle name="표준 2 2 27 2 2 2 2 52" xfId="1273"/>
    <cellStyle name="표준 2 2 27 2 2 2 2 52 2" xfId="26638"/>
    <cellStyle name="표준 2 2 27 2 2 2 2 52 3" xfId="28484"/>
    <cellStyle name="표준 2 2 27 2 2 2 2 53" xfId="1274"/>
    <cellStyle name="표준 2 2 27 2 2 2 2 53 2" xfId="26639"/>
    <cellStyle name="표준 2 2 27 2 2 2 2 53 3" xfId="28485"/>
    <cellStyle name="표준 2 2 27 2 2 2 2 54" xfId="1275"/>
    <cellStyle name="표준 2 2 27 2 2 2 2 54 2" xfId="26640"/>
    <cellStyle name="표준 2 2 27 2 2 2 2 54 3" xfId="28486"/>
    <cellStyle name="표준 2 2 27 2 2 2 2 55" xfId="1276"/>
    <cellStyle name="표준 2 2 27 2 2 2 2 55 2" xfId="26641"/>
    <cellStyle name="표준 2 2 27 2 2 2 2 55 3" xfId="28487"/>
    <cellStyle name="표준 2 2 27 2 2 2 2 56" xfId="1277"/>
    <cellStyle name="표준 2 2 27 2 2 2 2 56 2" xfId="26642"/>
    <cellStyle name="표준 2 2 27 2 2 2 2 56 3" xfId="28488"/>
    <cellStyle name="표준 2 2 27 2 2 2 2 57" xfId="1278"/>
    <cellStyle name="표준 2 2 27 2 2 2 2 57 2" xfId="26643"/>
    <cellStyle name="표준 2 2 27 2 2 2 2 57 3" xfId="28489"/>
    <cellStyle name="표준 2 2 27 2 2 2 2 58" xfId="1279"/>
    <cellStyle name="표준 2 2 27 2 2 2 2 58 2" xfId="26644"/>
    <cellStyle name="표준 2 2 27 2 2 2 2 58 3" xfId="28490"/>
    <cellStyle name="표준 2 2 27 2 2 2 2 59" xfId="1280"/>
    <cellStyle name="표준 2 2 27 2 2 2 2 59 2" xfId="26645"/>
    <cellStyle name="표준 2 2 27 2 2 2 2 59 3" xfId="28491"/>
    <cellStyle name="표준 2 2 27 2 2 2 2 6" xfId="1281"/>
    <cellStyle name="표준 2 2 27 2 2 2 2 6 2" xfId="26646"/>
    <cellStyle name="표준 2 2 27 2 2 2 2 6 3" xfId="28492"/>
    <cellStyle name="표준 2 2 27 2 2 2 2 60" xfId="1282"/>
    <cellStyle name="표준 2 2 27 2 2 2 2 60 2" xfId="26647"/>
    <cellStyle name="표준 2 2 27 2 2 2 2 60 3" xfId="28493"/>
    <cellStyle name="표준 2 2 27 2 2 2 2 61" xfId="1283"/>
    <cellStyle name="표준 2 2 27 2 2 2 2 61 2" xfId="26648"/>
    <cellStyle name="표준 2 2 27 2 2 2 2 61 3" xfId="28494"/>
    <cellStyle name="표준 2 2 27 2 2 2 2 62" xfId="1284"/>
    <cellStyle name="표준 2 2 27 2 2 2 2 62 2" xfId="26649"/>
    <cellStyle name="표준 2 2 27 2 2 2 2 62 3" xfId="28495"/>
    <cellStyle name="표준 2 2 27 2 2 2 2 63" xfId="1285"/>
    <cellStyle name="표준 2 2 27 2 2 2 2 63 2" xfId="26650"/>
    <cellStyle name="표준 2 2 27 2 2 2 2 63 3" xfId="28496"/>
    <cellStyle name="표준 2 2 27 2 2 2 2 64" xfId="1286"/>
    <cellStyle name="표준 2 2 27 2 2 2 2 64 2" xfId="26651"/>
    <cellStyle name="표준 2 2 27 2 2 2 2 64 3" xfId="28497"/>
    <cellStyle name="표준 2 2 27 2 2 2 2 65" xfId="1287"/>
    <cellStyle name="표준 2 2 27 2 2 2 2 65 2" xfId="26652"/>
    <cellStyle name="표준 2 2 27 2 2 2 2 65 3" xfId="28498"/>
    <cellStyle name="표준 2 2 27 2 2 2 2 66" xfId="1288"/>
    <cellStyle name="표준 2 2 27 2 2 2 2 66 2" xfId="26653"/>
    <cellStyle name="표준 2 2 27 2 2 2 2 66 3" xfId="28499"/>
    <cellStyle name="표준 2 2 27 2 2 2 2 67" xfId="1289"/>
    <cellStyle name="표준 2 2 27 2 2 2 2 67 2" xfId="26654"/>
    <cellStyle name="표준 2 2 27 2 2 2 2 67 3" xfId="28500"/>
    <cellStyle name="표준 2 2 27 2 2 2 2 68" xfId="1290"/>
    <cellStyle name="표준 2 2 27 2 2 2 2 68 2" xfId="26655"/>
    <cellStyle name="표준 2 2 27 2 2 2 2 68 3" xfId="28501"/>
    <cellStyle name="표준 2 2 27 2 2 2 2 69" xfId="1291"/>
    <cellStyle name="표준 2 2 27 2 2 2 2 69 2" xfId="26656"/>
    <cellStyle name="표준 2 2 27 2 2 2 2 69 3" xfId="28502"/>
    <cellStyle name="표준 2 2 27 2 2 2 2 7" xfId="1292"/>
    <cellStyle name="표준 2 2 27 2 2 2 2 7 2" xfId="26657"/>
    <cellStyle name="표준 2 2 27 2 2 2 2 7 3" xfId="28503"/>
    <cellStyle name="표준 2 2 27 2 2 2 2 70" xfId="1293"/>
    <cellStyle name="표준 2 2 27 2 2 2 2 70 2" xfId="26658"/>
    <cellStyle name="표준 2 2 27 2 2 2 2 70 3" xfId="28504"/>
    <cellStyle name="표준 2 2 27 2 2 2 2 71" xfId="1294"/>
    <cellStyle name="표준 2 2 27 2 2 2 2 71 2" xfId="26659"/>
    <cellStyle name="표준 2 2 27 2 2 2 2 71 3" xfId="28505"/>
    <cellStyle name="표준 2 2 27 2 2 2 2 72" xfId="1295"/>
    <cellStyle name="표준 2 2 27 2 2 2 2 72 2" xfId="26660"/>
    <cellStyle name="표준 2 2 27 2 2 2 2 72 3" xfId="28506"/>
    <cellStyle name="표준 2 2 27 2 2 2 2 73" xfId="1296"/>
    <cellStyle name="표준 2 2 27 2 2 2 2 73 2" xfId="26661"/>
    <cellStyle name="표준 2 2 27 2 2 2 2 73 3" xfId="28507"/>
    <cellStyle name="표준 2 2 27 2 2 2 2 74" xfId="1297"/>
    <cellStyle name="표준 2 2 27 2 2 2 2 74 2" xfId="26662"/>
    <cellStyle name="표준 2 2 27 2 2 2 2 74 3" xfId="28508"/>
    <cellStyle name="표준 2 2 27 2 2 2 2 75" xfId="1298"/>
    <cellStyle name="표준 2 2 27 2 2 2 2 75 2" xfId="26663"/>
    <cellStyle name="표준 2 2 27 2 2 2 2 75 3" xfId="28509"/>
    <cellStyle name="표준 2 2 27 2 2 2 2 76" xfId="1299"/>
    <cellStyle name="표준 2 2 27 2 2 2 2 76 2" xfId="26664"/>
    <cellStyle name="표준 2 2 27 2 2 2 2 76 3" xfId="28510"/>
    <cellStyle name="표준 2 2 27 2 2 2 2 77" xfId="1300"/>
    <cellStyle name="표준 2 2 27 2 2 2 2 77 2" xfId="26665"/>
    <cellStyle name="표준 2 2 27 2 2 2 2 77 3" xfId="28511"/>
    <cellStyle name="표준 2 2 27 2 2 2 2 78" xfId="1301"/>
    <cellStyle name="표준 2 2 27 2 2 2 2 78 2" xfId="26666"/>
    <cellStyle name="표준 2 2 27 2 2 2 2 78 3" xfId="28512"/>
    <cellStyle name="표준 2 2 27 2 2 2 2 79" xfId="1302"/>
    <cellStyle name="표준 2 2 27 2 2 2 2 79 2" xfId="26667"/>
    <cellStyle name="표준 2 2 27 2 2 2 2 79 3" xfId="28513"/>
    <cellStyle name="표준 2 2 27 2 2 2 2 8" xfId="1303"/>
    <cellStyle name="표준 2 2 27 2 2 2 2 8 2" xfId="26668"/>
    <cellStyle name="표준 2 2 27 2 2 2 2 8 3" xfId="28514"/>
    <cellStyle name="표준 2 2 27 2 2 2 2 80" xfId="1304"/>
    <cellStyle name="표준 2 2 27 2 2 2 2 80 2" xfId="26669"/>
    <cellStyle name="표준 2 2 27 2 2 2 2 80 3" xfId="28515"/>
    <cellStyle name="표준 2 2 27 2 2 2 2 81" xfId="1305"/>
    <cellStyle name="표준 2 2 27 2 2 2 2 81 2" xfId="26670"/>
    <cellStyle name="표준 2 2 27 2 2 2 2 81 3" xfId="28516"/>
    <cellStyle name="표준 2 2 27 2 2 2 2 82" xfId="1306"/>
    <cellStyle name="표준 2 2 27 2 2 2 2 82 2" xfId="26671"/>
    <cellStyle name="표준 2 2 27 2 2 2 2 82 3" xfId="28517"/>
    <cellStyle name="표준 2 2 27 2 2 2 2 83" xfId="1307"/>
    <cellStyle name="표준 2 2 27 2 2 2 2 83 2" xfId="26672"/>
    <cellStyle name="표준 2 2 27 2 2 2 2 83 3" xfId="28518"/>
    <cellStyle name="표준 2 2 27 2 2 2 2 84" xfId="1308"/>
    <cellStyle name="표준 2 2 27 2 2 2 2 84 2" xfId="26673"/>
    <cellStyle name="표준 2 2 27 2 2 2 2 84 3" xfId="28519"/>
    <cellStyle name="표준 2 2 27 2 2 2 2 85" xfId="1309"/>
    <cellStyle name="표준 2 2 27 2 2 2 2 85 2" xfId="26674"/>
    <cellStyle name="표준 2 2 27 2 2 2 2 85 3" xfId="28520"/>
    <cellStyle name="표준 2 2 27 2 2 2 2 86" xfId="1310"/>
    <cellStyle name="표준 2 2 27 2 2 2 2 86 2" xfId="26675"/>
    <cellStyle name="표준 2 2 27 2 2 2 2 86 3" xfId="28521"/>
    <cellStyle name="표준 2 2 27 2 2 2 2 87" xfId="1311"/>
    <cellStyle name="표준 2 2 27 2 2 2 2 87 2" xfId="26676"/>
    <cellStyle name="표준 2 2 27 2 2 2 2 87 3" xfId="28522"/>
    <cellStyle name="표준 2 2 27 2 2 2 2 88" xfId="1312"/>
    <cellStyle name="표준 2 2 27 2 2 2 2 88 2" xfId="26677"/>
    <cellStyle name="표준 2 2 27 2 2 2 2 88 3" xfId="28523"/>
    <cellStyle name="표준 2 2 27 2 2 2 2 89" xfId="1313"/>
    <cellStyle name="표준 2 2 27 2 2 2 2 89 2" xfId="26678"/>
    <cellStyle name="표준 2 2 27 2 2 2 2 89 3" xfId="28524"/>
    <cellStyle name="표준 2 2 27 2 2 2 2 9" xfId="1314"/>
    <cellStyle name="표준 2 2 27 2 2 2 2 9 2" xfId="26679"/>
    <cellStyle name="표준 2 2 27 2 2 2 2 9 3" xfId="28525"/>
    <cellStyle name="표준 2 2 27 2 2 2 2 90" xfId="1315"/>
    <cellStyle name="표준 2 2 27 2 2 2 2 90 2" xfId="26680"/>
    <cellStyle name="표준 2 2 27 2 2 2 2 90 3" xfId="28526"/>
    <cellStyle name="표준 2 2 27 2 2 2 2 91" xfId="1316"/>
    <cellStyle name="표준 2 2 27 2 2 2 2 91 2" xfId="26681"/>
    <cellStyle name="표준 2 2 27 2 2 2 2 91 3" xfId="28527"/>
    <cellStyle name="표준 2 2 27 2 2 2 2 92" xfId="1317"/>
    <cellStyle name="표준 2 2 27 2 2 2 2 92 2" xfId="26682"/>
    <cellStyle name="표준 2 2 27 2 2 2 2 92 3" xfId="28528"/>
    <cellStyle name="표준 2 2 27 2 2 2 2 93" xfId="1318"/>
    <cellStyle name="표준 2 2 27 2 2 2 2 93 2" xfId="26683"/>
    <cellStyle name="표준 2 2 27 2 2 2 2 93 3" xfId="28529"/>
    <cellStyle name="표준 2 2 27 2 2 2 2 94" xfId="1319"/>
    <cellStyle name="표준 2 2 27 2 2 2 2 94 2" xfId="26684"/>
    <cellStyle name="표준 2 2 27 2 2 2 2 94 3" xfId="28530"/>
    <cellStyle name="표준 2 2 27 2 2 2 2 95" xfId="1320"/>
    <cellStyle name="표준 2 2 27 2 2 2 2 95 2" xfId="26685"/>
    <cellStyle name="표준 2 2 27 2 2 2 2 95 3" xfId="28531"/>
    <cellStyle name="표준 2 2 27 2 2 2 2 96" xfId="1321"/>
    <cellStyle name="표준 2 2 27 2 2 2 2 96 2" xfId="26686"/>
    <cellStyle name="표준 2 2 27 2 2 2 2 96 3" xfId="28532"/>
    <cellStyle name="표준 2 2 27 2 2 2 2 97" xfId="1322"/>
    <cellStyle name="표준 2 2 27 2 2 2 2 97 2" xfId="26687"/>
    <cellStyle name="표준 2 2 27 2 2 2 2 97 3" xfId="28533"/>
    <cellStyle name="표준 2 2 27 2 2 2 2 98" xfId="1323"/>
    <cellStyle name="표준 2 2 27 2 2 2 2 98 2" xfId="26688"/>
    <cellStyle name="표준 2 2 27 2 2 2 2 98 3" xfId="28534"/>
    <cellStyle name="표준 2 2 27 2 2 2 2 99" xfId="1324"/>
    <cellStyle name="표준 2 2 27 2 2 2 2 99 2" xfId="26689"/>
    <cellStyle name="표준 2 2 27 2 2 2 2 99 3" xfId="28535"/>
    <cellStyle name="표준 2 2 27 2 2 2 20" xfId="1325"/>
    <cellStyle name="표준 2 2 27 2 2 2 21" xfId="1326"/>
    <cellStyle name="표준 2 2 27 2 2 2 22" xfId="1327"/>
    <cellStyle name="표준 2 2 27 2 2 2 23" xfId="1328"/>
    <cellStyle name="표준 2 2 27 2 2 2 24" xfId="1329"/>
    <cellStyle name="표준 2 2 27 2 2 2 25" xfId="1330"/>
    <cellStyle name="표준 2 2 27 2 2 2 26" xfId="1331"/>
    <cellStyle name="표준 2 2 27 2 2 2 27" xfId="1332"/>
    <cellStyle name="표준 2 2 27 2 2 2 28" xfId="1333"/>
    <cellStyle name="표준 2 2 27 2 2 2 29" xfId="1334"/>
    <cellStyle name="표준 2 2 27 2 2 2 3" xfId="1335"/>
    <cellStyle name="표준 2 2 27 2 2 2 3 2" xfId="1336"/>
    <cellStyle name="표준 2 2 27 2 2 2 3 3" xfId="1337"/>
    <cellStyle name="표준 2 2 27 2 2 2 3 3 2" xfId="26691"/>
    <cellStyle name="표준 2 2 27 2 2 2 3 3 3" xfId="28537"/>
    <cellStyle name="표준 2 2 27 2 2 2 3 4" xfId="26690"/>
    <cellStyle name="표준 2 2 27 2 2 2 3 5" xfId="28536"/>
    <cellStyle name="표준 2 2 27 2 2 2 30" xfId="1338"/>
    <cellStyle name="표준 2 2 27 2 2 2 31" xfId="1339"/>
    <cellStyle name="표준 2 2 27 2 2 2 32" xfId="1340"/>
    <cellStyle name="표준 2 2 27 2 2 2 33" xfId="1341"/>
    <cellStyle name="표준 2 2 27 2 2 2 34" xfId="1342"/>
    <cellStyle name="표준 2 2 27 2 2 2 35" xfId="1343"/>
    <cellStyle name="표준 2 2 27 2 2 2 36" xfId="1344"/>
    <cellStyle name="표준 2 2 27 2 2 2 37" xfId="1345"/>
    <cellStyle name="표준 2 2 27 2 2 2 38" xfId="1346"/>
    <cellStyle name="표준 2 2 27 2 2 2 39" xfId="1347"/>
    <cellStyle name="표준 2 2 27 2 2 2 4" xfId="1348"/>
    <cellStyle name="표준 2 2 27 2 2 2 4 2" xfId="1349"/>
    <cellStyle name="표준 2 2 27 2 2 2 4 3" xfId="1350"/>
    <cellStyle name="표준 2 2 27 2 2 2 4 3 2" xfId="26693"/>
    <cellStyle name="표준 2 2 27 2 2 2 4 3 3" xfId="28539"/>
    <cellStyle name="표준 2 2 27 2 2 2 4 4" xfId="26692"/>
    <cellStyle name="표준 2 2 27 2 2 2 4 5" xfId="28538"/>
    <cellStyle name="표준 2 2 27 2 2 2 40" xfId="1351"/>
    <cellStyle name="표준 2 2 27 2 2 2 41" xfId="1352"/>
    <cellStyle name="표준 2 2 27 2 2 2 42" xfId="1353"/>
    <cellStyle name="표준 2 2 27 2 2 2 43" xfId="1354"/>
    <cellStyle name="표준 2 2 27 2 2 2 44" xfId="1355"/>
    <cellStyle name="표준 2 2 27 2 2 2 45" xfId="1356"/>
    <cellStyle name="표준 2 2 27 2 2 2 46" xfId="1357"/>
    <cellStyle name="표준 2 2 27 2 2 2 47" xfId="1358"/>
    <cellStyle name="표준 2 2 27 2 2 2 48" xfId="1359"/>
    <cellStyle name="표준 2 2 27 2 2 2 49" xfId="1360"/>
    <cellStyle name="표준 2 2 27 2 2 2 5" xfId="1361"/>
    <cellStyle name="표준 2 2 27 2 2 2 5 2" xfId="1362"/>
    <cellStyle name="표준 2 2 27 2 2 2 5 3" xfId="1363"/>
    <cellStyle name="표준 2 2 27 2 2 2 5 3 2" xfId="26695"/>
    <cellStyle name="표준 2 2 27 2 2 2 5 3 3" xfId="28541"/>
    <cellStyle name="표준 2 2 27 2 2 2 5 4" xfId="26694"/>
    <cellStyle name="표준 2 2 27 2 2 2 5 5" xfId="28540"/>
    <cellStyle name="표준 2 2 27 2 2 2 50" xfId="1364"/>
    <cellStyle name="표준 2 2 27 2 2 2 51" xfId="1365"/>
    <cellStyle name="표준 2 2 27 2 2 2 52" xfId="1366"/>
    <cellStyle name="표준 2 2 27 2 2 2 53" xfId="1367"/>
    <cellStyle name="표준 2 2 27 2 2 2 54" xfId="1368"/>
    <cellStyle name="표준 2 2 27 2 2 2 55" xfId="1369"/>
    <cellStyle name="표준 2 2 27 2 2 2 56" xfId="1370"/>
    <cellStyle name="표준 2 2 27 2 2 2 57" xfId="1371"/>
    <cellStyle name="표준 2 2 27 2 2 2 58" xfId="1372"/>
    <cellStyle name="표준 2 2 27 2 2 2 59" xfId="1373"/>
    <cellStyle name="표준 2 2 27 2 2 2 6" xfId="1374"/>
    <cellStyle name="표준 2 2 27 2 2 2 6 2" xfId="1375"/>
    <cellStyle name="표준 2 2 27 2 2 2 6 3" xfId="1376"/>
    <cellStyle name="표준 2 2 27 2 2 2 6 3 2" xfId="26697"/>
    <cellStyle name="표준 2 2 27 2 2 2 6 3 3" xfId="28543"/>
    <cellStyle name="표준 2 2 27 2 2 2 6 4" xfId="26696"/>
    <cellStyle name="표준 2 2 27 2 2 2 6 5" xfId="28542"/>
    <cellStyle name="표준 2 2 27 2 2 2 60" xfId="1377"/>
    <cellStyle name="표준 2 2 27 2 2 2 61" xfId="1378"/>
    <cellStyle name="표준 2 2 27 2 2 2 62" xfId="1379"/>
    <cellStyle name="표준 2 2 27 2 2 2 63" xfId="1380"/>
    <cellStyle name="표준 2 2 27 2 2 2 64" xfId="1381"/>
    <cellStyle name="표준 2 2 27 2 2 2 65" xfId="1382"/>
    <cellStyle name="표준 2 2 27 2 2 2 66" xfId="1383"/>
    <cellStyle name="표준 2 2 27 2 2 2 67" xfId="1384"/>
    <cellStyle name="표준 2 2 27 2 2 2 68" xfId="1385"/>
    <cellStyle name="표준 2 2 27 2 2 2 69" xfId="1386"/>
    <cellStyle name="표준 2 2 27 2 2 2 7" xfId="1387"/>
    <cellStyle name="표준 2 2 27 2 2 2 7 2" xfId="1388"/>
    <cellStyle name="표준 2 2 27 2 2 2 7 3" xfId="1389"/>
    <cellStyle name="표준 2 2 27 2 2 2 7 3 2" xfId="26699"/>
    <cellStyle name="표준 2 2 27 2 2 2 7 3 3" xfId="28545"/>
    <cellStyle name="표준 2 2 27 2 2 2 7 4" xfId="26698"/>
    <cellStyle name="표준 2 2 27 2 2 2 7 5" xfId="28544"/>
    <cellStyle name="표준 2 2 27 2 2 2 70" xfId="1390"/>
    <cellStyle name="표준 2 2 27 2 2 2 71" xfId="1391"/>
    <cellStyle name="표준 2 2 27 2 2 2 72" xfId="1392"/>
    <cellStyle name="표준 2 2 27 2 2 2 73" xfId="1393"/>
    <cellStyle name="표준 2 2 27 2 2 2 74" xfId="1394"/>
    <cellStyle name="표준 2 2 27 2 2 2 75" xfId="1395"/>
    <cellStyle name="표준 2 2 27 2 2 2 76" xfId="1396"/>
    <cellStyle name="표준 2 2 27 2 2 2 77" xfId="1397"/>
    <cellStyle name="표준 2 2 27 2 2 2 78" xfId="1398"/>
    <cellStyle name="표준 2 2 27 2 2 2 79" xfId="1399"/>
    <cellStyle name="표준 2 2 27 2 2 2 8" xfId="1400"/>
    <cellStyle name="표준 2 2 27 2 2 2 8 2" xfId="1401"/>
    <cellStyle name="표준 2 2 27 2 2 2 8 3" xfId="1402"/>
    <cellStyle name="표준 2 2 27 2 2 2 8 3 2" xfId="26701"/>
    <cellStyle name="표준 2 2 27 2 2 2 8 3 3" xfId="28547"/>
    <cellStyle name="표준 2 2 27 2 2 2 8 4" xfId="26700"/>
    <cellStyle name="표준 2 2 27 2 2 2 8 5" xfId="28546"/>
    <cellStyle name="표준 2 2 27 2 2 2 80" xfId="1403"/>
    <cellStyle name="표준 2 2 27 2 2 2 81" xfId="1404"/>
    <cellStyle name="표준 2 2 27 2 2 2 82" xfId="1405"/>
    <cellStyle name="표준 2 2 27 2 2 2 83" xfId="1406"/>
    <cellStyle name="표준 2 2 27 2 2 2 84" xfId="1407"/>
    <cellStyle name="표준 2 2 27 2 2 2 85" xfId="1408"/>
    <cellStyle name="표준 2 2 27 2 2 2 86" xfId="1409"/>
    <cellStyle name="표준 2 2 27 2 2 2 87" xfId="1410"/>
    <cellStyle name="표준 2 2 27 2 2 2 88" xfId="1411"/>
    <cellStyle name="표준 2 2 27 2 2 2 89" xfId="1412"/>
    <cellStyle name="표준 2 2 27 2 2 2 9" xfId="1413"/>
    <cellStyle name="표준 2 2 27 2 2 2 9 2" xfId="1414"/>
    <cellStyle name="표준 2 2 27 2 2 2 9 3" xfId="1415"/>
    <cellStyle name="표준 2 2 27 2 2 2 9 3 2" xfId="26703"/>
    <cellStyle name="표준 2 2 27 2 2 2 9 3 3" xfId="28549"/>
    <cellStyle name="표준 2 2 27 2 2 2 9 4" xfId="26702"/>
    <cellStyle name="표준 2 2 27 2 2 2 9 5" xfId="28548"/>
    <cellStyle name="표준 2 2 27 2 2 2 90" xfId="1416"/>
    <cellStyle name="표준 2 2 27 2 2 2 91" xfId="1417"/>
    <cellStyle name="표준 2 2 27 2 2 2 92" xfId="1418"/>
    <cellStyle name="표준 2 2 27 2 2 2 93" xfId="1419"/>
    <cellStyle name="표준 2 2 27 2 2 2 94" xfId="1420"/>
    <cellStyle name="표준 2 2 27 2 2 2 95" xfId="1421"/>
    <cellStyle name="표준 2 2 27 2 2 2 96" xfId="1422"/>
    <cellStyle name="표준 2 2 27 2 2 2 97" xfId="1423"/>
    <cellStyle name="표준 2 2 27 2 2 2 98" xfId="1424"/>
    <cellStyle name="표준 2 2 27 2 2 2 99" xfId="1425"/>
    <cellStyle name="표준 2 2 27 2 2 20" xfId="1426"/>
    <cellStyle name="표준 2 2 27 2 2 20 2" xfId="26704"/>
    <cellStyle name="표준 2 2 27 2 2 20 3" xfId="28550"/>
    <cellStyle name="표준 2 2 27 2 2 21" xfId="1427"/>
    <cellStyle name="표준 2 2 27 2 2 21 2" xfId="26705"/>
    <cellStyle name="표준 2 2 27 2 2 21 3" xfId="28551"/>
    <cellStyle name="표준 2 2 27 2 2 22" xfId="1428"/>
    <cellStyle name="표준 2 2 27 2 2 22 2" xfId="26706"/>
    <cellStyle name="표준 2 2 27 2 2 22 3" xfId="28552"/>
    <cellStyle name="표준 2 2 27 2 2 23" xfId="1429"/>
    <cellStyle name="표준 2 2 27 2 2 23 2" xfId="26707"/>
    <cellStyle name="표준 2 2 27 2 2 23 3" xfId="28553"/>
    <cellStyle name="표준 2 2 27 2 2 24" xfId="1430"/>
    <cellStyle name="표준 2 2 27 2 2 24 2" xfId="26708"/>
    <cellStyle name="표준 2 2 27 2 2 24 3" xfId="28554"/>
    <cellStyle name="표준 2 2 27 2 2 25" xfId="1431"/>
    <cellStyle name="표준 2 2 27 2 2 25 2" xfId="26709"/>
    <cellStyle name="표준 2 2 27 2 2 25 3" xfId="28555"/>
    <cellStyle name="표준 2 2 27 2 2 26" xfId="1432"/>
    <cellStyle name="표준 2 2 27 2 2 26 2" xfId="26710"/>
    <cellStyle name="표준 2 2 27 2 2 26 3" xfId="28556"/>
    <cellStyle name="표준 2 2 27 2 2 27" xfId="1433"/>
    <cellStyle name="표준 2 2 27 2 2 27 2" xfId="26711"/>
    <cellStyle name="표준 2 2 27 2 2 27 3" xfId="28557"/>
    <cellStyle name="표준 2 2 27 2 2 28" xfId="1434"/>
    <cellStyle name="표준 2 2 27 2 2 28 2" xfId="26712"/>
    <cellStyle name="표준 2 2 27 2 2 28 3" xfId="28558"/>
    <cellStyle name="표준 2 2 27 2 2 29" xfId="1435"/>
    <cellStyle name="표준 2 2 27 2 2 29 2" xfId="26713"/>
    <cellStyle name="표준 2 2 27 2 2 29 3" xfId="28559"/>
    <cellStyle name="표준 2 2 27 2 2 3" xfId="1436"/>
    <cellStyle name="표준 2 2 27 2 2 3 2" xfId="1437"/>
    <cellStyle name="표준 2 2 27 2 2 3 3" xfId="1438"/>
    <cellStyle name="표준 2 2 27 2 2 3 3 2" xfId="26715"/>
    <cellStyle name="표준 2 2 27 2 2 3 3 3" xfId="28561"/>
    <cellStyle name="표준 2 2 27 2 2 3 4" xfId="26714"/>
    <cellStyle name="표준 2 2 27 2 2 3 5" xfId="28560"/>
    <cellStyle name="표준 2 2 27 2 2 30" xfId="1439"/>
    <cellStyle name="표준 2 2 27 2 2 30 2" xfId="26716"/>
    <cellStyle name="표준 2 2 27 2 2 30 3" xfId="28562"/>
    <cellStyle name="표준 2 2 27 2 2 31" xfId="1440"/>
    <cellStyle name="표준 2 2 27 2 2 31 2" xfId="26717"/>
    <cellStyle name="표준 2 2 27 2 2 31 3" xfId="28563"/>
    <cellStyle name="표준 2 2 27 2 2 32" xfId="1441"/>
    <cellStyle name="표준 2 2 27 2 2 32 2" xfId="26718"/>
    <cellStyle name="표준 2 2 27 2 2 32 3" xfId="28564"/>
    <cellStyle name="표준 2 2 27 2 2 33" xfId="1442"/>
    <cellStyle name="표준 2 2 27 2 2 33 2" xfId="26719"/>
    <cellStyle name="표준 2 2 27 2 2 33 3" xfId="28565"/>
    <cellStyle name="표준 2 2 27 2 2 34" xfId="1443"/>
    <cellStyle name="표준 2 2 27 2 2 34 2" xfId="26720"/>
    <cellStyle name="표준 2 2 27 2 2 34 3" xfId="28566"/>
    <cellStyle name="표준 2 2 27 2 2 35" xfId="1444"/>
    <cellStyle name="표준 2 2 27 2 2 35 2" xfId="26721"/>
    <cellStyle name="표준 2 2 27 2 2 35 3" xfId="28567"/>
    <cellStyle name="표준 2 2 27 2 2 36" xfId="1445"/>
    <cellStyle name="표준 2 2 27 2 2 36 2" xfId="26722"/>
    <cellStyle name="표준 2 2 27 2 2 36 3" xfId="28568"/>
    <cellStyle name="표준 2 2 27 2 2 37" xfId="1446"/>
    <cellStyle name="표준 2 2 27 2 2 37 2" xfId="26723"/>
    <cellStyle name="표준 2 2 27 2 2 37 3" xfId="28569"/>
    <cellStyle name="표준 2 2 27 2 2 38" xfId="1447"/>
    <cellStyle name="표준 2 2 27 2 2 38 2" xfId="26724"/>
    <cellStyle name="표준 2 2 27 2 2 38 3" xfId="28570"/>
    <cellStyle name="표준 2 2 27 2 2 39" xfId="1448"/>
    <cellStyle name="표준 2 2 27 2 2 39 2" xfId="26725"/>
    <cellStyle name="표준 2 2 27 2 2 39 3" xfId="28571"/>
    <cellStyle name="표준 2 2 27 2 2 4" xfId="1449"/>
    <cellStyle name="표준 2 2 27 2 2 4 2" xfId="1450"/>
    <cellStyle name="표준 2 2 27 2 2 4 3" xfId="1451"/>
    <cellStyle name="표준 2 2 27 2 2 4 3 2" xfId="26727"/>
    <cellStyle name="표준 2 2 27 2 2 4 3 3" xfId="28573"/>
    <cellStyle name="표준 2 2 27 2 2 4 4" xfId="26726"/>
    <cellStyle name="표준 2 2 27 2 2 4 5" xfId="28572"/>
    <cellStyle name="표준 2 2 27 2 2 40" xfId="1452"/>
    <cellStyle name="표준 2 2 27 2 2 40 2" xfId="26728"/>
    <cellStyle name="표준 2 2 27 2 2 40 3" xfId="28574"/>
    <cellStyle name="표준 2 2 27 2 2 41" xfId="1453"/>
    <cellStyle name="표준 2 2 27 2 2 41 2" xfId="26729"/>
    <cellStyle name="표준 2 2 27 2 2 41 3" xfId="28575"/>
    <cellStyle name="표준 2 2 27 2 2 42" xfId="1454"/>
    <cellStyle name="표준 2 2 27 2 2 42 2" xfId="26730"/>
    <cellStyle name="표준 2 2 27 2 2 42 3" xfId="28576"/>
    <cellStyle name="표준 2 2 27 2 2 43" xfId="1455"/>
    <cellStyle name="표준 2 2 27 2 2 43 2" xfId="26731"/>
    <cellStyle name="표준 2 2 27 2 2 43 3" xfId="28577"/>
    <cellStyle name="표준 2 2 27 2 2 44" xfId="1456"/>
    <cellStyle name="표준 2 2 27 2 2 44 2" xfId="26732"/>
    <cellStyle name="표준 2 2 27 2 2 44 3" xfId="28578"/>
    <cellStyle name="표준 2 2 27 2 2 45" xfId="1457"/>
    <cellStyle name="표준 2 2 27 2 2 45 2" xfId="26733"/>
    <cellStyle name="표준 2 2 27 2 2 45 3" xfId="28579"/>
    <cellStyle name="표준 2 2 27 2 2 46" xfId="1458"/>
    <cellStyle name="표준 2 2 27 2 2 46 2" xfId="26734"/>
    <cellStyle name="표준 2 2 27 2 2 46 3" xfId="28580"/>
    <cellStyle name="표준 2 2 27 2 2 47" xfId="1459"/>
    <cellStyle name="표준 2 2 27 2 2 47 2" xfId="26735"/>
    <cellStyle name="표준 2 2 27 2 2 47 3" xfId="28581"/>
    <cellStyle name="표준 2 2 27 2 2 48" xfId="1460"/>
    <cellStyle name="표준 2 2 27 2 2 48 2" xfId="26736"/>
    <cellStyle name="표준 2 2 27 2 2 48 3" xfId="28582"/>
    <cellStyle name="표준 2 2 27 2 2 49" xfId="1461"/>
    <cellStyle name="표준 2 2 27 2 2 49 2" xfId="26737"/>
    <cellStyle name="표준 2 2 27 2 2 49 3" xfId="28583"/>
    <cellStyle name="표준 2 2 27 2 2 5" xfId="1462"/>
    <cellStyle name="표준 2 2 27 2 2 5 10" xfId="1463"/>
    <cellStyle name="표준 2 2 27 2 2 5 100" xfId="1464"/>
    <cellStyle name="표준 2 2 27 2 2 5 101" xfId="1465"/>
    <cellStyle name="표준 2 2 27 2 2 5 102" xfId="1466"/>
    <cellStyle name="표준 2 2 27 2 2 5 103" xfId="1467"/>
    <cellStyle name="표준 2 2 27 2 2 5 104" xfId="1468"/>
    <cellStyle name="표준 2 2 27 2 2 5 105" xfId="1469"/>
    <cellStyle name="표준 2 2 27 2 2 5 106" xfId="1470"/>
    <cellStyle name="표준 2 2 27 2 2 5 107" xfId="1471"/>
    <cellStyle name="표준 2 2 27 2 2 5 108" xfId="1472"/>
    <cellStyle name="표준 2 2 27 2 2 5 109" xfId="1473"/>
    <cellStyle name="표준 2 2 27 2 2 5 11" xfId="1474"/>
    <cellStyle name="표준 2 2 27 2 2 5 110" xfId="1475"/>
    <cellStyle name="표준 2 2 27 2 2 5 111" xfId="1476"/>
    <cellStyle name="표준 2 2 27 2 2 5 112" xfId="1477"/>
    <cellStyle name="표준 2 2 27 2 2 5 113" xfId="1478"/>
    <cellStyle name="표준 2 2 27 2 2 5 114" xfId="1479"/>
    <cellStyle name="표준 2 2 27 2 2 5 115" xfId="1480"/>
    <cellStyle name="표준 2 2 27 2 2 5 116" xfId="1481"/>
    <cellStyle name="표준 2 2 27 2 2 5 117" xfId="1482"/>
    <cellStyle name="표준 2 2 27 2 2 5 118" xfId="1483"/>
    <cellStyle name="표준 2 2 27 2 2 5 119" xfId="1484"/>
    <cellStyle name="표준 2 2 27 2 2 5 12" xfId="1485"/>
    <cellStyle name="표준 2 2 27 2 2 5 120" xfId="1486"/>
    <cellStyle name="표준 2 2 27 2 2 5 121" xfId="1487"/>
    <cellStyle name="표준 2 2 27 2 2 5 122" xfId="1488"/>
    <cellStyle name="표준 2 2 27 2 2 5 123" xfId="1489"/>
    <cellStyle name="표준 2 2 27 2 2 5 124" xfId="1490"/>
    <cellStyle name="표준 2 2 27 2 2 5 125" xfId="1491"/>
    <cellStyle name="표준 2 2 27 2 2 5 126" xfId="1492"/>
    <cellStyle name="표준 2 2 27 2 2 5 127" xfId="1493"/>
    <cellStyle name="표준 2 2 27 2 2 5 128" xfId="1494"/>
    <cellStyle name="표준 2 2 27 2 2 5 129" xfId="1495"/>
    <cellStyle name="표준 2 2 27 2 2 5 13" xfId="1496"/>
    <cellStyle name="표준 2 2 27 2 2 5 130" xfId="1497"/>
    <cellStyle name="표준 2 2 27 2 2 5 131" xfId="1498"/>
    <cellStyle name="표준 2 2 27 2 2 5 132" xfId="1499"/>
    <cellStyle name="표준 2 2 27 2 2 5 133" xfId="1500"/>
    <cellStyle name="표준 2 2 27 2 2 5 134" xfId="1501"/>
    <cellStyle name="표준 2 2 27 2 2 5 135" xfId="1502"/>
    <cellStyle name="표준 2 2 27 2 2 5 136" xfId="1503"/>
    <cellStyle name="표준 2 2 27 2 2 5 137" xfId="1504"/>
    <cellStyle name="표준 2 2 27 2 2 5 138" xfId="1505"/>
    <cellStyle name="표준 2 2 27 2 2 5 139" xfId="1506"/>
    <cellStyle name="표준 2 2 27 2 2 5 14" xfId="1507"/>
    <cellStyle name="표준 2 2 27 2 2 5 140" xfId="1508"/>
    <cellStyle name="표준 2 2 27 2 2 5 141" xfId="1509"/>
    <cellStyle name="표준 2 2 27 2 2 5 142" xfId="1510"/>
    <cellStyle name="표준 2 2 27 2 2 5 143" xfId="1511"/>
    <cellStyle name="표준 2 2 27 2 2 5 144" xfId="1512"/>
    <cellStyle name="표준 2 2 27 2 2 5 145" xfId="1513"/>
    <cellStyle name="표준 2 2 27 2 2 5 146" xfId="1514"/>
    <cellStyle name="표준 2 2 27 2 2 5 147" xfId="1515"/>
    <cellStyle name="표준 2 2 27 2 2 5 148" xfId="1516"/>
    <cellStyle name="표준 2 2 27 2 2 5 149" xfId="1517"/>
    <cellStyle name="표준 2 2 27 2 2 5 15" xfId="1518"/>
    <cellStyle name="표준 2 2 27 2 2 5 150" xfId="1519"/>
    <cellStyle name="표준 2 2 27 2 2 5 151" xfId="1520"/>
    <cellStyle name="표준 2 2 27 2 2 5 152" xfId="1521"/>
    <cellStyle name="표준 2 2 27 2 2 5 153" xfId="1522"/>
    <cellStyle name="표준 2 2 27 2 2 5 154" xfId="1523"/>
    <cellStyle name="표준 2 2 27 2 2 5 155" xfId="1524"/>
    <cellStyle name="표준 2 2 27 2 2 5 156" xfId="1525"/>
    <cellStyle name="표준 2 2 27 2 2 5 157" xfId="1526"/>
    <cellStyle name="표준 2 2 27 2 2 5 158" xfId="1527"/>
    <cellStyle name="표준 2 2 27 2 2 5 159" xfId="1528"/>
    <cellStyle name="표준 2 2 27 2 2 5 16" xfId="1529"/>
    <cellStyle name="표준 2 2 27 2 2 5 160" xfId="1530"/>
    <cellStyle name="표준 2 2 27 2 2 5 161" xfId="1531"/>
    <cellStyle name="표준 2 2 27 2 2 5 162" xfId="1532"/>
    <cellStyle name="표준 2 2 27 2 2 5 163" xfId="1533"/>
    <cellStyle name="표준 2 2 27 2 2 5 164" xfId="1534"/>
    <cellStyle name="표준 2 2 27 2 2 5 165" xfId="1535"/>
    <cellStyle name="표준 2 2 27 2 2 5 166" xfId="1536"/>
    <cellStyle name="표준 2 2 27 2 2 5 167" xfId="1537"/>
    <cellStyle name="표준 2 2 27 2 2 5 168" xfId="1538"/>
    <cellStyle name="표준 2 2 27 2 2 5 169" xfId="1539"/>
    <cellStyle name="표준 2 2 27 2 2 5 17" xfId="1540"/>
    <cellStyle name="표준 2 2 27 2 2 5 170" xfId="1541"/>
    <cellStyle name="표준 2 2 27 2 2 5 171" xfId="1542"/>
    <cellStyle name="표준 2 2 27 2 2 5 172" xfId="1543"/>
    <cellStyle name="표준 2 2 27 2 2 5 173" xfId="1544"/>
    <cellStyle name="표준 2 2 27 2 2 5 174" xfId="1545"/>
    <cellStyle name="표준 2 2 27 2 2 5 175" xfId="1546"/>
    <cellStyle name="표준 2 2 27 2 2 5 176" xfId="1547"/>
    <cellStyle name="표준 2 2 27 2 2 5 177" xfId="1548"/>
    <cellStyle name="표준 2 2 27 2 2 5 178" xfId="1549"/>
    <cellStyle name="표준 2 2 27 2 2 5 179" xfId="1550"/>
    <cellStyle name="표준 2 2 27 2 2 5 179 2" xfId="26739"/>
    <cellStyle name="표준 2 2 27 2 2 5 179 3" xfId="28585"/>
    <cellStyle name="표준 2 2 27 2 2 5 18" xfId="1551"/>
    <cellStyle name="표준 2 2 27 2 2 5 180" xfId="26738"/>
    <cellStyle name="표준 2 2 27 2 2 5 181" xfId="28584"/>
    <cellStyle name="표준 2 2 27 2 2 5 19" xfId="1552"/>
    <cellStyle name="표준 2 2 27 2 2 5 2" xfId="1553"/>
    <cellStyle name="표준 2 2 27 2 2 5 20" xfId="1554"/>
    <cellStyle name="표준 2 2 27 2 2 5 21" xfId="1555"/>
    <cellStyle name="표준 2 2 27 2 2 5 22" xfId="1556"/>
    <cellStyle name="표준 2 2 27 2 2 5 23" xfId="1557"/>
    <cellStyle name="표준 2 2 27 2 2 5 24" xfId="1558"/>
    <cellStyle name="표준 2 2 27 2 2 5 25" xfId="1559"/>
    <cellStyle name="표준 2 2 27 2 2 5 26" xfId="1560"/>
    <cellStyle name="표준 2 2 27 2 2 5 27" xfId="1561"/>
    <cellStyle name="표준 2 2 27 2 2 5 28" xfId="1562"/>
    <cellStyle name="표준 2 2 27 2 2 5 29" xfId="1563"/>
    <cellStyle name="표준 2 2 27 2 2 5 3" xfId="1564"/>
    <cellStyle name="표준 2 2 27 2 2 5 30" xfId="1565"/>
    <cellStyle name="표준 2 2 27 2 2 5 31" xfId="1566"/>
    <cellStyle name="표준 2 2 27 2 2 5 32" xfId="1567"/>
    <cellStyle name="표준 2 2 27 2 2 5 33" xfId="1568"/>
    <cellStyle name="표준 2 2 27 2 2 5 34" xfId="1569"/>
    <cellStyle name="표준 2 2 27 2 2 5 35" xfId="1570"/>
    <cellStyle name="표준 2 2 27 2 2 5 36" xfId="1571"/>
    <cellStyle name="표준 2 2 27 2 2 5 37" xfId="1572"/>
    <cellStyle name="표준 2 2 27 2 2 5 38" xfId="1573"/>
    <cellStyle name="표준 2 2 27 2 2 5 39" xfId="1574"/>
    <cellStyle name="표준 2 2 27 2 2 5 4" xfId="1575"/>
    <cellStyle name="표준 2 2 27 2 2 5 40" xfId="1576"/>
    <cellStyle name="표준 2 2 27 2 2 5 41" xfId="1577"/>
    <cellStyle name="표준 2 2 27 2 2 5 42" xfId="1578"/>
    <cellStyle name="표준 2 2 27 2 2 5 43" xfId="1579"/>
    <cellStyle name="표준 2 2 27 2 2 5 44" xfId="1580"/>
    <cellStyle name="표준 2 2 27 2 2 5 45" xfId="1581"/>
    <cellStyle name="표준 2 2 27 2 2 5 46" xfId="1582"/>
    <cellStyle name="표준 2 2 27 2 2 5 47" xfId="1583"/>
    <cellStyle name="표준 2 2 27 2 2 5 48" xfId="1584"/>
    <cellStyle name="표준 2 2 27 2 2 5 49" xfId="1585"/>
    <cellStyle name="표준 2 2 27 2 2 5 5" xfId="1586"/>
    <cellStyle name="표준 2 2 27 2 2 5 50" xfId="1587"/>
    <cellStyle name="표준 2 2 27 2 2 5 51" xfId="1588"/>
    <cellStyle name="표준 2 2 27 2 2 5 52" xfId="1589"/>
    <cellStyle name="표준 2 2 27 2 2 5 53" xfId="1590"/>
    <cellStyle name="표준 2 2 27 2 2 5 54" xfId="1591"/>
    <cellStyle name="표준 2 2 27 2 2 5 55" xfId="1592"/>
    <cellStyle name="표준 2 2 27 2 2 5 56" xfId="1593"/>
    <cellStyle name="표준 2 2 27 2 2 5 57" xfId="1594"/>
    <cellStyle name="표준 2 2 27 2 2 5 58" xfId="1595"/>
    <cellStyle name="표준 2 2 27 2 2 5 59" xfId="1596"/>
    <cellStyle name="표준 2 2 27 2 2 5 6" xfId="1597"/>
    <cellStyle name="표준 2 2 27 2 2 5 60" xfId="1598"/>
    <cellStyle name="표준 2 2 27 2 2 5 61" xfId="1599"/>
    <cellStyle name="표준 2 2 27 2 2 5 62" xfId="1600"/>
    <cellStyle name="표준 2 2 27 2 2 5 63" xfId="1601"/>
    <cellStyle name="표준 2 2 27 2 2 5 64" xfId="1602"/>
    <cellStyle name="표준 2 2 27 2 2 5 65" xfId="1603"/>
    <cellStyle name="표준 2 2 27 2 2 5 66" xfId="1604"/>
    <cellStyle name="표준 2 2 27 2 2 5 67" xfId="1605"/>
    <cellStyle name="표준 2 2 27 2 2 5 68" xfId="1606"/>
    <cellStyle name="표준 2 2 27 2 2 5 69" xfId="1607"/>
    <cellStyle name="표준 2 2 27 2 2 5 7" xfId="1608"/>
    <cellStyle name="표준 2 2 27 2 2 5 70" xfId="1609"/>
    <cellStyle name="표준 2 2 27 2 2 5 71" xfId="1610"/>
    <cellStyle name="표준 2 2 27 2 2 5 72" xfId="1611"/>
    <cellStyle name="표준 2 2 27 2 2 5 73" xfId="1612"/>
    <cellStyle name="표준 2 2 27 2 2 5 74" xfId="1613"/>
    <cellStyle name="표준 2 2 27 2 2 5 75" xfId="1614"/>
    <cellStyle name="표준 2 2 27 2 2 5 76" xfId="1615"/>
    <cellStyle name="표준 2 2 27 2 2 5 77" xfId="1616"/>
    <cellStyle name="표준 2 2 27 2 2 5 78" xfId="1617"/>
    <cellStyle name="표준 2 2 27 2 2 5 79" xfId="1618"/>
    <cellStyle name="표준 2 2 27 2 2 5 8" xfId="1619"/>
    <cellStyle name="표준 2 2 27 2 2 5 80" xfId="1620"/>
    <cellStyle name="표준 2 2 27 2 2 5 81" xfId="1621"/>
    <cellStyle name="표준 2 2 27 2 2 5 82" xfId="1622"/>
    <cellStyle name="표준 2 2 27 2 2 5 83" xfId="1623"/>
    <cellStyle name="표준 2 2 27 2 2 5 84" xfId="1624"/>
    <cellStyle name="표준 2 2 27 2 2 5 85" xfId="1625"/>
    <cellStyle name="표준 2 2 27 2 2 5 86" xfId="1626"/>
    <cellStyle name="표준 2 2 27 2 2 5 87" xfId="1627"/>
    <cellStyle name="표준 2 2 27 2 2 5 88" xfId="1628"/>
    <cellStyle name="표준 2 2 27 2 2 5 89" xfId="1629"/>
    <cellStyle name="표준 2 2 27 2 2 5 9" xfId="1630"/>
    <cellStyle name="표준 2 2 27 2 2 5 90" xfId="1631"/>
    <cellStyle name="표준 2 2 27 2 2 5 91" xfId="1632"/>
    <cellStyle name="표준 2 2 27 2 2 5 92" xfId="1633"/>
    <cellStyle name="표준 2 2 27 2 2 5 93" xfId="1634"/>
    <cellStyle name="표준 2 2 27 2 2 5 94" xfId="1635"/>
    <cellStyle name="표준 2 2 27 2 2 5 95" xfId="1636"/>
    <cellStyle name="표준 2 2 27 2 2 5 96" xfId="1637"/>
    <cellStyle name="표준 2 2 27 2 2 5 97" xfId="1638"/>
    <cellStyle name="표준 2 2 27 2 2 5 98" xfId="1639"/>
    <cellStyle name="표준 2 2 27 2 2 5 99" xfId="1640"/>
    <cellStyle name="표준 2 2 27 2 2 50" xfId="1641"/>
    <cellStyle name="표준 2 2 27 2 2 50 2" xfId="26740"/>
    <cellStyle name="표준 2 2 27 2 2 50 3" xfId="28586"/>
    <cellStyle name="표준 2 2 27 2 2 51" xfId="1642"/>
    <cellStyle name="표준 2 2 27 2 2 51 2" xfId="26741"/>
    <cellStyle name="표준 2 2 27 2 2 51 3" xfId="28587"/>
    <cellStyle name="표준 2 2 27 2 2 52" xfId="1643"/>
    <cellStyle name="표준 2 2 27 2 2 52 2" xfId="26742"/>
    <cellStyle name="표준 2 2 27 2 2 52 3" xfId="28588"/>
    <cellStyle name="표준 2 2 27 2 2 53" xfId="1644"/>
    <cellStyle name="표준 2 2 27 2 2 53 2" xfId="26743"/>
    <cellStyle name="표준 2 2 27 2 2 53 3" xfId="28589"/>
    <cellStyle name="표준 2 2 27 2 2 54" xfId="1645"/>
    <cellStyle name="표준 2 2 27 2 2 54 2" xfId="26744"/>
    <cellStyle name="표준 2 2 27 2 2 54 3" xfId="28590"/>
    <cellStyle name="표준 2 2 27 2 2 55" xfId="1646"/>
    <cellStyle name="표준 2 2 27 2 2 55 2" xfId="26745"/>
    <cellStyle name="표준 2 2 27 2 2 55 3" xfId="28591"/>
    <cellStyle name="표준 2 2 27 2 2 56" xfId="1647"/>
    <cellStyle name="표준 2 2 27 2 2 56 2" xfId="26746"/>
    <cellStyle name="표준 2 2 27 2 2 56 3" xfId="28592"/>
    <cellStyle name="표준 2 2 27 2 2 57" xfId="1648"/>
    <cellStyle name="표준 2 2 27 2 2 57 2" xfId="26747"/>
    <cellStyle name="표준 2 2 27 2 2 57 3" xfId="28593"/>
    <cellStyle name="표준 2 2 27 2 2 58" xfId="1649"/>
    <cellStyle name="표준 2 2 27 2 2 58 2" xfId="26748"/>
    <cellStyle name="표준 2 2 27 2 2 58 3" xfId="28594"/>
    <cellStyle name="표준 2 2 27 2 2 59" xfId="1650"/>
    <cellStyle name="표준 2 2 27 2 2 59 2" xfId="26749"/>
    <cellStyle name="표준 2 2 27 2 2 59 3" xfId="28595"/>
    <cellStyle name="표준 2 2 27 2 2 6" xfId="1651"/>
    <cellStyle name="표준 2 2 27 2 2 60" xfId="1652"/>
    <cellStyle name="표준 2 2 27 2 2 60 2" xfId="26750"/>
    <cellStyle name="표준 2 2 27 2 2 60 3" xfId="28596"/>
    <cellStyle name="표준 2 2 27 2 2 61" xfId="1653"/>
    <cellStyle name="표준 2 2 27 2 2 61 2" xfId="26751"/>
    <cellStyle name="표준 2 2 27 2 2 61 3" xfId="28597"/>
    <cellStyle name="표준 2 2 27 2 2 62" xfId="1654"/>
    <cellStyle name="표준 2 2 27 2 2 62 2" xfId="26752"/>
    <cellStyle name="표준 2 2 27 2 2 62 3" xfId="28598"/>
    <cellStyle name="표준 2 2 27 2 2 63" xfId="1655"/>
    <cellStyle name="표준 2 2 27 2 2 63 2" xfId="26753"/>
    <cellStyle name="표준 2 2 27 2 2 63 3" xfId="28599"/>
    <cellStyle name="표준 2 2 27 2 2 64" xfId="1656"/>
    <cellStyle name="표준 2 2 27 2 2 64 2" xfId="26754"/>
    <cellStyle name="표준 2 2 27 2 2 64 3" xfId="28600"/>
    <cellStyle name="표준 2 2 27 2 2 65" xfId="1657"/>
    <cellStyle name="표준 2 2 27 2 2 65 2" xfId="26755"/>
    <cellStyle name="표준 2 2 27 2 2 65 3" xfId="28601"/>
    <cellStyle name="표준 2 2 27 2 2 66" xfId="1658"/>
    <cellStyle name="표준 2 2 27 2 2 66 2" xfId="26756"/>
    <cellStyle name="표준 2 2 27 2 2 66 3" xfId="28602"/>
    <cellStyle name="표준 2 2 27 2 2 67" xfId="1659"/>
    <cellStyle name="표준 2 2 27 2 2 67 2" xfId="26757"/>
    <cellStyle name="표준 2 2 27 2 2 67 3" xfId="28603"/>
    <cellStyle name="표준 2 2 27 2 2 68" xfId="1660"/>
    <cellStyle name="표준 2 2 27 2 2 68 2" xfId="26758"/>
    <cellStyle name="표준 2 2 27 2 2 68 3" xfId="28604"/>
    <cellStyle name="표준 2 2 27 2 2 69" xfId="1661"/>
    <cellStyle name="표준 2 2 27 2 2 69 2" xfId="26759"/>
    <cellStyle name="표준 2 2 27 2 2 69 3" xfId="28605"/>
    <cellStyle name="표준 2 2 27 2 2 7" xfId="1662"/>
    <cellStyle name="표준 2 2 27 2 2 70" xfId="1663"/>
    <cellStyle name="표준 2 2 27 2 2 70 2" xfId="26760"/>
    <cellStyle name="표준 2 2 27 2 2 70 3" xfId="28606"/>
    <cellStyle name="표준 2 2 27 2 2 71" xfId="1664"/>
    <cellStyle name="표준 2 2 27 2 2 71 2" xfId="26761"/>
    <cellStyle name="표준 2 2 27 2 2 71 3" xfId="28607"/>
    <cellStyle name="표준 2 2 27 2 2 72" xfId="1665"/>
    <cellStyle name="표준 2 2 27 2 2 72 2" xfId="26762"/>
    <cellStyle name="표준 2 2 27 2 2 72 3" xfId="28608"/>
    <cellStyle name="표준 2 2 27 2 2 73" xfId="1666"/>
    <cellStyle name="표준 2 2 27 2 2 73 2" xfId="26763"/>
    <cellStyle name="표준 2 2 27 2 2 73 3" xfId="28609"/>
    <cellStyle name="표준 2 2 27 2 2 74" xfId="1667"/>
    <cellStyle name="표준 2 2 27 2 2 74 2" xfId="26764"/>
    <cellStyle name="표준 2 2 27 2 2 74 3" xfId="28610"/>
    <cellStyle name="표준 2 2 27 2 2 75" xfId="1668"/>
    <cellStyle name="표준 2 2 27 2 2 75 2" xfId="26765"/>
    <cellStyle name="표준 2 2 27 2 2 75 3" xfId="28611"/>
    <cellStyle name="표준 2 2 27 2 2 76" xfId="1669"/>
    <cellStyle name="표준 2 2 27 2 2 76 2" xfId="26766"/>
    <cellStyle name="표준 2 2 27 2 2 76 3" xfId="28612"/>
    <cellStyle name="표준 2 2 27 2 2 77" xfId="1670"/>
    <cellStyle name="표준 2 2 27 2 2 77 2" xfId="26767"/>
    <cellStyle name="표준 2 2 27 2 2 77 3" xfId="28613"/>
    <cellStyle name="표준 2 2 27 2 2 78" xfId="1671"/>
    <cellStyle name="표준 2 2 27 2 2 78 2" xfId="26768"/>
    <cellStyle name="표준 2 2 27 2 2 78 3" xfId="28614"/>
    <cellStyle name="표준 2 2 27 2 2 79" xfId="1672"/>
    <cellStyle name="표준 2 2 27 2 2 79 2" xfId="26769"/>
    <cellStyle name="표준 2 2 27 2 2 79 3" xfId="28615"/>
    <cellStyle name="표준 2 2 27 2 2 8" xfId="1673"/>
    <cellStyle name="표준 2 2 27 2 2 80" xfId="1674"/>
    <cellStyle name="표준 2 2 27 2 2 80 2" xfId="26770"/>
    <cellStyle name="표준 2 2 27 2 2 80 3" xfId="28616"/>
    <cellStyle name="표준 2 2 27 2 2 81" xfId="1675"/>
    <cellStyle name="표준 2 2 27 2 2 81 2" xfId="26771"/>
    <cellStyle name="표준 2 2 27 2 2 81 3" xfId="28617"/>
    <cellStyle name="표준 2 2 27 2 2 82" xfId="1676"/>
    <cellStyle name="표준 2 2 27 2 2 82 2" xfId="26772"/>
    <cellStyle name="표준 2 2 27 2 2 82 3" xfId="28618"/>
    <cellStyle name="표준 2 2 27 2 2 83" xfId="1677"/>
    <cellStyle name="표준 2 2 27 2 2 83 2" xfId="26773"/>
    <cellStyle name="표준 2 2 27 2 2 83 3" xfId="28619"/>
    <cellStyle name="표준 2 2 27 2 2 84" xfId="1678"/>
    <cellStyle name="표준 2 2 27 2 2 84 2" xfId="26774"/>
    <cellStyle name="표준 2 2 27 2 2 84 3" xfId="28620"/>
    <cellStyle name="표준 2 2 27 2 2 85" xfId="1679"/>
    <cellStyle name="표준 2 2 27 2 2 85 2" xfId="26775"/>
    <cellStyle name="표준 2 2 27 2 2 85 3" xfId="28621"/>
    <cellStyle name="표준 2 2 27 2 2 86" xfId="1680"/>
    <cellStyle name="표준 2 2 27 2 2 86 2" xfId="26776"/>
    <cellStyle name="표준 2 2 27 2 2 86 3" xfId="28622"/>
    <cellStyle name="표준 2 2 27 2 2 87" xfId="1681"/>
    <cellStyle name="표준 2 2 27 2 2 87 2" xfId="26777"/>
    <cellStyle name="표준 2 2 27 2 2 87 3" xfId="28623"/>
    <cellStyle name="표준 2 2 27 2 2 88" xfId="1682"/>
    <cellStyle name="표준 2 2 27 2 2 88 2" xfId="26778"/>
    <cellStyle name="표준 2 2 27 2 2 88 3" xfId="28624"/>
    <cellStyle name="표준 2 2 27 2 2 89" xfId="1683"/>
    <cellStyle name="표준 2 2 27 2 2 89 2" xfId="26779"/>
    <cellStyle name="표준 2 2 27 2 2 89 3" xfId="28625"/>
    <cellStyle name="표준 2 2 27 2 2 9" xfId="1684"/>
    <cellStyle name="표준 2 2 27 2 2 90" xfId="1685"/>
    <cellStyle name="표준 2 2 27 2 2 90 2" xfId="26780"/>
    <cellStyle name="표준 2 2 27 2 2 90 3" xfId="28626"/>
    <cellStyle name="표준 2 2 27 2 2 91" xfId="1686"/>
    <cellStyle name="표준 2 2 27 2 2 91 2" xfId="26781"/>
    <cellStyle name="표준 2 2 27 2 2 91 3" xfId="28627"/>
    <cellStyle name="표준 2 2 27 2 2 92" xfId="1687"/>
    <cellStyle name="표준 2 2 27 2 2 92 2" xfId="26782"/>
    <cellStyle name="표준 2 2 27 2 2 92 3" xfId="28628"/>
    <cellStyle name="표준 2 2 27 2 2 93" xfId="1688"/>
    <cellStyle name="표준 2 2 27 2 2 93 2" xfId="26783"/>
    <cellStyle name="표준 2 2 27 2 2 93 3" xfId="28629"/>
    <cellStyle name="표준 2 2 27 2 2 94" xfId="1689"/>
    <cellStyle name="표준 2 2 27 2 2 94 2" xfId="26784"/>
    <cellStyle name="표준 2 2 27 2 2 94 3" xfId="28630"/>
    <cellStyle name="표준 2 2 27 2 2 95" xfId="1690"/>
    <cellStyle name="표준 2 2 27 2 2 95 2" xfId="26785"/>
    <cellStyle name="표준 2 2 27 2 2 95 3" xfId="28631"/>
    <cellStyle name="표준 2 2 27 2 2 96" xfId="1691"/>
    <cellStyle name="표준 2 2 27 2 2 96 2" xfId="26786"/>
    <cellStyle name="표준 2 2 27 2 2 96 3" xfId="28632"/>
    <cellStyle name="표준 2 2 27 2 2 97" xfId="1692"/>
    <cellStyle name="표준 2 2 27 2 2 97 2" xfId="26787"/>
    <cellStyle name="표준 2 2 27 2 2 97 3" xfId="28633"/>
    <cellStyle name="표준 2 2 27 2 2 98" xfId="1693"/>
    <cellStyle name="표준 2 2 27 2 2 98 2" xfId="26788"/>
    <cellStyle name="표준 2 2 27 2 2 98 3" xfId="28634"/>
    <cellStyle name="표준 2 2 27 2 2 99" xfId="1694"/>
    <cellStyle name="표준 2 2 27 2 2 99 2" xfId="26789"/>
    <cellStyle name="표준 2 2 27 2 2 99 3" xfId="28635"/>
    <cellStyle name="표준 2 2 27 2 20" xfId="1695"/>
    <cellStyle name="표준 2 2 27 2 20 2" xfId="1696"/>
    <cellStyle name="표준 2 2 27 2 20 3" xfId="1697"/>
    <cellStyle name="표준 2 2 27 2 20 3 2" xfId="26791"/>
    <cellStyle name="표준 2 2 27 2 20 3 3" xfId="28637"/>
    <cellStyle name="표준 2 2 27 2 20 4" xfId="26790"/>
    <cellStyle name="표준 2 2 27 2 20 5" xfId="28636"/>
    <cellStyle name="표준 2 2 27 2 200" xfId="1698"/>
    <cellStyle name="표준 2 2 27 2 201" xfId="1699"/>
    <cellStyle name="표준 2 2 27 2 202" xfId="1700"/>
    <cellStyle name="표준 2 2 27 2 203" xfId="1701"/>
    <cellStyle name="표준 2 2 27 2 204" xfId="1702"/>
    <cellStyle name="표준 2 2 27 2 205" xfId="1703"/>
    <cellStyle name="표준 2 2 27 2 206" xfId="1704"/>
    <cellStyle name="표준 2 2 27 2 207" xfId="1705"/>
    <cellStyle name="표준 2 2 27 2 208" xfId="1706"/>
    <cellStyle name="표준 2 2 27 2 209" xfId="1707"/>
    <cellStyle name="표준 2 2 27 2 21" xfId="1708"/>
    <cellStyle name="표준 2 2 27 2 21 2" xfId="1709"/>
    <cellStyle name="표준 2 2 27 2 21 3" xfId="1710"/>
    <cellStyle name="표준 2 2 27 2 21 3 2" xfId="26793"/>
    <cellStyle name="표준 2 2 27 2 21 3 3" xfId="28639"/>
    <cellStyle name="표준 2 2 27 2 21 4" xfId="26792"/>
    <cellStyle name="표준 2 2 27 2 21 5" xfId="28638"/>
    <cellStyle name="표준 2 2 27 2 210" xfId="1711"/>
    <cellStyle name="표준 2 2 27 2 211" xfId="1712"/>
    <cellStyle name="표준 2 2 27 2 212" xfId="1713"/>
    <cellStyle name="표준 2 2 27 2 213" xfId="1714"/>
    <cellStyle name="표준 2 2 27 2 214" xfId="1715"/>
    <cellStyle name="표준 2 2 27 2 215" xfId="1716"/>
    <cellStyle name="표준 2 2 27 2 216" xfId="1717"/>
    <cellStyle name="표준 2 2 27 2 217" xfId="1718"/>
    <cellStyle name="표준 2 2 27 2 218" xfId="1719"/>
    <cellStyle name="표준 2 2 27 2 219" xfId="1720"/>
    <cellStyle name="표준 2 2 27 2 22" xfId="1721"/>
    <cellStyle name="표준 2 2 27 2 22 2" xfId="1722"/>
    <cellStyle name="표준 2 2 27 2 22 3" xfId="1723"/>
    <cellStyle name="표준 2 2 27 2 22 3 2" xfId="26795"/>
    <cellStyle name="표준 2 2 27 2 22 3 3" xfId="28641"/>
    <cellStyle name="표준 2 2 27 2 22 4" xfId="26794"/>
    <cellStyle name="표준 2 2 27 2 22 5" xfId="28640"/>
    <cellStyle name="표준 2 2 27 2 220" xfId="1724"/>
    <cellStyle name="표준 2 2 27 2 221" xfId="1725"/>
    <cellStyle name="표준 2 2 27 2 221 2" xfId="26796"/>
    <cellStyle name="표준 2 2 27 2 221 3" xfId="28642"/>
    <cellStyle name="표준 2 2 27 2 222" xfId="26384"/>
    <cellStyle name="표준 2 2 27 2 223" xfId="28230"/>
    <cellStyle name="표준 2 2 27 2 23" xfId="1726"/>
    <cellStyle name="표준 2 2 27 2 23 2" xfId="1727"/>
    <cellStyle name="표준 2 2 27 2 23 3" xfId="1728"/>
    <cellStyle name="표준 2 2 27 2 23 3 2" xfId="26798"/>
    <cellStyle name="표준 2 2 27 2 23 3 3" xfId="28644"/>
    <cellStyle name="표준 2 2 27 2 23 4" xfId="26797"/>
    <cellStyle name="표준 2 2 27 2 23 5" xfId="28643"/>
    <cellStyle name="표준 2 2 27 2 24" xfId="1729"/>
    <cellStyle name="표준 2 2 27 2 24 2" xfId="1730"/>
    <cellStyle name="표준 2 2 27 2 24 3" xfId="1731"/>
    <cellStyle name="표준 2 2 27 2 24 3 2" xfId="26800"/>
    <cellStyle name="표준 2 2 27 2 24 3 3" xfId="28646"/>
    <cellStyle name="표준 2 2 27 2 24 4" xfId="26799"/>
    <cellStyle name="표준 2 2 27 2 24 5" xfId="28645"/>
    <cellStyle name="표준 2 2 27 2 25" xfId="1732"/>
    <cellStyle name="표준 2 2 27 2 25 2" xfId="1733"/>
    <cellStyle name="표준 2 2 27 2 25 3" xfId="1734"/>
    <cellStyle name="표준 2 2 27 2 25 3 2" xfId="26802"/>
    <cellStyle name="표준 2 2 27 2 25 3 3" xfId="28648"/>
    <cellStyle name="표준 2 2 27 2 25 4" xfId="26801"/>
    <cellStyle name="표준 2 2 27 2 25 5" xfId="28647"/>
    <cellStyle name="표준 2 2 27 2 26" xfId="1735"/>
    <cellStyle name="표준 2 2 27 2 26 2" xfId="1736"/>
    <cellStyle name="표준 2 2 27 2 26 3" xfId="1737"/>
    <cellStyle name="표준 2 2 27 2 26 3 2" xfId="26804"/>
    <cellStyle name="표준 2 2 27 2 26 3 3" xfId="28650"/>
    <cellStyle name="표준 2 2 27 2 26 4" xfId="26803"/>
    <cellStyle name="표준 2 2 27 2 26 5" xfId="28649"/>
    <cellStyle name="표준 2 2 27 2 27" xfId="1738"/>
    <cellStyle name="표준 2 2 27 2 27 2" xfId="1739"/>
    <cellStyle name="표준 2 2 27 2 27 3" xfId="1740"/>
    <cellStyle name="표준 2 2 27 2 27 3 2" xfId="26806"/>
    <cellStyle name="표준 2 2 27 2 27 3 3" xfId="28652"/>
    <cellStyle name="표준 2 2 27 2 27 4" xfId="26805"/>
    <cellStyle name="표준 2 2 27 2 27 5" xfId="28651"/>
    <cellStyle name="표준 2 2 27 2 28" xfId="1741"/>
    <cellStyle name="표준 2 2 27 2 28 2" xfId="1742"/>
    <cellStyle name="표준 2 2 27 2 28 3" xfId="1743"/>
    <cellStyle name="표준 2 2 27 2 28 3 2" xfId="26808"/>
    <cellStyle name="표준 2 2 27 2 28 3 3" xfId="28654"/>
    <cellStyle name="표준 2 2 27 2 28 4" xfId="26807"/>
    <cellStyle name="표준 2 2 27 2 28 5" xfId="28653"/>
    <cellStyle name="표준 2 2 27 2 29" xfId="1744"/>
    <cellStyle name="표준 2 2 27 2 29 2" xfId="1745"/>
    <cellStyle name="표준 2 2 27 2 29 3" xfId="1746"/>
    <cellStyle name="표준 2 2 27 2 29 3 2" xfId="26810"/>
    <cellStyle name="표준 2 2 27 2 29 3 3" xfId="28656"/>
    <cellStyle name="표준 2 2 27 2 29 4" xfId="26809"/>
    <cellStyle name="표준 2 2 27 2 29 5" xfId="28655"/>
    <cellStyle name="표준 2 2 27 2 3" xfId="1747"/>
    <cellStyle name="표준 2 2 27 2 3 2" xfId="1748"/>
    <cellStyle name="표준 2 2 27 2 3 3" xfId="1749"/>
    <cellStyle name="표준 2 2 27 2 3 3 2" xfId="26812"/>
    <cellStyle name="표준 2 2 27 2 3 3 3" xfId="28658"/>
    <cellStyle name="표준 2 2 27 2 3 4" xfId="26811"/>
    <cellStyle name="표준 2 2 27 2 3 5" xfId="28657"/>
    <cellStyle name="표준 2 2 27 2 30" xfId="1750"/>
    <cellStyle name="표준 2 2 27 2 30 2" xfId="1751"/>
    <cellStyle name="표준 2 2 27 2 30 3" xfId="1752"/>
    <cellStyle name="표준 2 2 27 2 30 3 2" xfId="26814"/>
    <cellStyle name="표준 2 2 27 2 30 3 3" xfId="28660"/>
    <cellStyle name="표준 2 2 27 2 30 4" xfId="26813"/>
    <cellStyle name="표준 2 2 27 2 30 5" xfId="28659"/>
    <cellStyle name="표준 2 2 27 2 31" xfId="1753"/>
    <cellStyle name="표준 2 2 27 2 31 10" xfId="1754"/>
    <cellStyle name="표준 2 2 27 2 31 100" xfId="1755"/>
    <cellStyle name="표준 2 2 27 2 31 100 2" xfId="26815"/>
    <cellStyle name="표준 2 2 27 2 31 100 3" xfId="28661"/>
    <cellStyle name="표준 2 2 27 2 31 101" xfId="1756"/>
    <cellStyle name="표준 2 2 27 2 31 101 2" xfId="26816"/>
    <cellStyle name="표준 2 2 27 2 31 101 3" xfId="28662"/>
    <cellStyle name="표준 2 2 27 2 31 102" xfId="1757"/>
    <cellStyle name="표준 2 2 27 2 31 102 2" xfId="26817"/>
    <cellStyle name="표준 2 2 27 2 31 102 3" xfId="28663"/>
    <cellStyle name="표준 2 2 27 2 31 103" xfId="1758"/>
    <cellStyle name="표준 2 2 27 2 31 103 2" xfId="26818"/>
    <cellStyle name="표준 2 2 27 2 31 103 3" xfId="28664"/>
    <cellStyle name="표준 2 2 27 2 31 104" xfId="1759"/>
    <cellStyle name="표준 2 2 27 2 31 104 2" xfId="26819"/>
    <cellStyle name="표준 2 2 27 2 31 104 3" xfId="28665"/>
    <cellStyle name="표준 2 2 27 2 31 105" xfId="1760"/>
    <cellStyle name="표준 2 2 27 2 31 105 2" xfId="26820"/>
    <cellStyle name="표준 2 2 27 2 31 105 3" xfId="28666"/>
    <cellStyle name="표준 2 2 27 2 31 106" xfId="1761"/>
    <cellStyle name="표준 2 2 27 2 31 106 2" xfId="26821"/>
    <cellStyle name="표준 2 2 27 2 31 106 3" xfId="28667"/>
    <cellStyle name="표준 2 2 27 2 31 107" xfId="1762"/>
    <cellStyle name="표준 2 2 27 2 31 107 2" xfId="26822"/>
    <cellStyle name="표준 2 2 27 2 31 107 3" xfId="28668"/>
    <cellStyle name="표준 2 2 27 2 31 108" xfId="1763"/>
    <cellStyle name="표준 2 2 27 2 31 108 2" xfId="26823"/>
    <cellStyle name="표준 2 2 27 2 31 108 3" xfId="28669"/>
    <cellStyle name="표준 2 2 27 2 31 109" xfId="1764"/>
    <cellStyle name="표준 2 2 27 2 31 109 2" xfId="26824"/>
    <cellStyle name="표준 2 2 27 2 31 109 3" xfId="28670"/>
    <cellStyle name="표준 2 2 27 2 31 11" xfId="1765"/>
    <cellStyle name="표준 2 2 27 2 31 110" xfId="1766"/>
    <cellStyle name="표준 2 2 27 2 31 110 2" xfId="26825"/>
    <cellStyle name="표준 2 2 27 2 31 110 3" xfId="28671"/>
    <cellStyle name="표준 2 2 27 2 31 111" xfId="1767"/>
    <cellStyle name="표준 2 2 27 2 31 111 2" xfId="26826"/>
    <cellStyle name="표준 2 2 27 2 31 111 3" xfId="28672"/>
    <cellStyle name="표준 2 2 27 2 31 112" xfId="1768"/>
    <cellStyle name="표준 2 2 27 2 31 112 2" xfId="26827"/>
    <cellStyle name="표준 2 2 27 2 31 112 3" xfId="28673"/>
    <cellStyle name="표준 2 2 27 2 31 113" xfId="1769"/>
    <cellStyle name="표준 2 2 27 2 31 113 2" xfId="26828"/>
    <cellStyle name="표준 2 2 27 2 31 113 3" xfId="28674"/>
    <cellStyle name="표준 2 2 27 2 31 114" xfId="1770"/>
    <cellStyle name="표준 2 2 27 2 31 114 2" xfId="26829"/>
    <cellStyle name="표준 2 2 27 2 31 114 3" xfId="28675"/>
    <cellStyle name="표준 2 2 27 2 31 115" xfId="1771"/>
    <cellStyle name="표준 2 2 27 2 31 115 2" xfId="26830"/>
    <cellStyle name="표준 2 2 27 2 31 115 3" xfId="28676"/>
    <cellStyle name="표준 2 2 27 2 31 116" xfId="1772"/>
    <cellStyle name="표준 2 2 27 2 31 116 2" xfId="26831"/>
    <cellStyle name="표준 2 2 27 2 31 116 3" xfId="28677"/>
    <cellStyle name="표준 2 2 27 2 31 117" xfId="1773"/>
    <cellStyle name="표준 2 2 27 2 31 117 2" xfId="26832"/>
    <cellStyle name="표준 2 2 27 2 31 117 3" xfId="28678"/>
    <cellStyle name="표준 2 2 27 2 31 118" xfId="1774"/>
    <cellStyle name="표준 2 2 27 2 31 118 2" xfId="26833"/>
    <cellStyle name="표준 2 2 27 2 31 118 3" xfId="28679"/>
    <cellStyle name="표준 2 2 27 2 31 119" xfId="1775"/>
    <cellStyle name="표준 2 2 27 2 31 119 2" xfId="26834"/>
    <cellStyle name="표준 2 2 27 2 31 119 3" xfId="28680"/>
    <cellStyle name="표준 2 2 27 2 31 12" xfId="1776"/>
    <cellStyle name="표준 2 2 27 2 31 120" xfId="1777"/>
    <cellStyle name="표준 2 2 27 2 31 120 2" xfId="26835"/>
    <cellStyle name="표준 2 2 27 2 31 120 3" xfId="28681"/>
    <cellStyle name="표준 2 2 27 2 31 121" xfId="1778"/>
    <cellStyle name="표준 2 2 27 2 31 121 2" xfId="26836"/>
    <cellStyle name="표준 2 2 27 2 31 121 3" xfId="28682"/>
    <cellStyle name="표준 2 2 27 2 31 122" xfId="1779"/>
    <cellStyle name="표준 2 2 27 2 31 122 2" xfId="26837"/>
    <cellStyle name="표준 2 2 27 2 31 122 3" xfId="28683"/>
    <cellStyle name="표준 2 2 27 2 31 123" xfId="1780"/>
    <cellStyle name="표준 2 2 27 2 31 123 2" xfId="26838"/>
    <cellStyle name="표준 2 2 27 2 31 123 3" xfId="28684"/>
    <cellStyle name="표준 2 2 27 2 31 124" xfId="1781"/>
    <cellStyle name="표준 2 2 27 2 31 124 2" xfId="26839"/>
    <cellStyle name="표준 2 2 27 2 31 124 3" xfId="28685"/>
    <cellStyle name="표준 2 2 27 2 31 125" xfId="1782"/>
    <cellStyle name="표준 2 2 27 2 31 125 2" xfId="26840"/>
    <cellStyle name="표준 2 2 27 2 31 125 3" xfId="28686"/>
    <cellStyle name="표준 2 2 27 2 31 126" xfId="1783"/>
    <cellStyle name="표준 2 2 27 2 31 126 2" xfId="26841"/>
    <cellStyle name="표준 2 2 27 2 31 126 3" xfId="28687"/>
    <cellStyle name="표준 2 2 27 2 31 127" xfId="1784"/>
    <cellStyle name="표준 2 2 27 2 31 127 2" xfId="26842"/>
    <cellStyle name="표준 2 2 27 2 31 127 3" xfId="28688"/>
    <cellStyle name="표준 2 2 27 2 31 128" xfId="1785"/>
    <cellStyle name="표준 2 2 27 2 31 128 2" xfId="26843"/>
    <cellStyle name="표준 2 2 27 2 31 128 3" xfId="28689"/>
    <cellStyle name="표준 2 2 27 2 31 129" xfId="1786"/>
    <cellStyle name="표준 2 2 27 2 31 129 2" xfId="26844"/>
    <cellStyle name="표준 2 2 27 2 31 129 3" xfId="28690"/>
    <cellStyle name="표준 2 2 27 2 31 13" xfId="1787"/>
    <cellStyle name="표준 2 2 27 2 31 130" xfId="1788"/>
    <cellStyle name="표준 2 2 27 2 31 130 2" xfId="26845"/>
    <cellStyle name="표준 2 2 27 2 31 130 3" xfId="28691"/>
    <cellStyle name="표준 2 2 27 2 31 131" xfId="1789"/>
    <cellStyle name="표준 2 2 27 2 31 131 2" xfId="26846"/>
    <cellStyle name="표준 2 2 27 2 31 131 3" xfId="28692"/>
    <cellStyle name="표준 2 2 27 2 31 132" xfId="1790"/>
    <cellStyle name="표준 2 2 27 2 31 132 2" xfId="26847"/>
    <cellStyle name="표준 2 2 27 2 31 132 3" xfId="28693"/>
    <cellStyle name="표준 2 2 27 2 31 133" xfId="1791"/>
    <cellStyle name="표준 2 2 27 2 31 133 2" xfId="26848"/>
    <cellStyle name="표준 2 2 27 2 31 133 3" xfId="28694"/>
    <cellStyle name="표준 2 2 27 2 31 134" xfId="1792"/>
    <cellStyle name="표준 2 2 27 2 31 134 2" xfId="26849"/>
    <cellStyle name="표준 2 2 27 2 31 134 3" xfId="28695"/>
    <cellStyle name="표준 2 2 27 2 31 135" xfId="1793"/>
    <cellStyle name="표준 2 2 27 2 31 135 2" xfId="26850"/>
    <cellStyle name="표준 2 2 27 2 31 135 3" xfId="28696"/>
    <cellStyle name="표준 2 2 27 2 31 136" xfId="1794"/>
    <cellStyle name="표준 2 2 27 2 31 136 2" xfId="26851"/>
    <cellStyle name="표준 2 2 27 2 31 136 3" xfId="28697"/>
    <cellStyle name="표준 2 2 27 2 31 137" xfId="1795"/>
    <cellStyle name="표준 2 2 27 2 31 137 2" xfId="26852"/>
    <cellStyle name="표준 2 2 27 2 31 137 3" xfId="28698"/>
    <cellStyle name="표준 2 2 27 2 31 138" xfId="1796"/>
    <cellStyle name="표준 2 2 27 2 31 138 2" xfId="26853"/>
    <cellStyle name="표준 2 2 27 2 31 138 3" xfId="28699"/>
    <cellStyle name="표준 2 2 27 2 31 139" xfId="1797"/>
    <cellStyle name="표준 2 2 27 2 31 139 2" xfId="26854"/>
    <cellStyle name="표준 2 2 27 2 31 139 3" xfId="28700"/>
    <cellStyle name="표준 2 2 27 2 31 14" xfId="1798"/>
    <cellStyle name="표준 2 2 27 2 31 140" xfId="1799"/>
    <cellStyle name="표준 2 2 27 2 31 140 2" xfId="26855"/>
    <cellStyle name="표준 2 2 27 2 31 140 3" xfId="28701"/>
    <cellStyle name="표준 2 2 27 2 31 141" xfId="1800"/>
    <cellStyle name="표준 2 2 27 2 31 141 2" xfId="26856"/>
    <cellStyle name="표준 2 2 27 2 31 141 3" xfId="28702"/>
    <cellStyle name="표준 2 2 27 2 31 142" xfId="1801"/>
    <cellStyle name="표준 2 2 27 2 31 142 2" xfId="26857"/>
    <cellStyle name="표준 2 2 27 2 31 142 3" xfId="28703"/>
    <cellStyle name="표준 2 2 27 2 31 143" xfId="1802"/>
    <cellStyle name="표준 2 2 27 2 31 143 2" xfId="26858"/>
    <cellStyle name="표준 2 2 27 2 31 143 3" xfId="28704"/>
    <cellStyle name="표준 2 2 27 2 31 144" xfId="1803"/>
    <cellStyle name="표준 2 2 27 2 31 144 2" xfId="26859"/>
    <cellStyle name="표준 2 2 27 2 31 144 3" xfId="28705"/>
    <cellStyle name="표준 2 2 27 2 31 145" xfId="1804"/>
    <cellStyle name="표준 2 2 27 2 31 145 2" xfId="26860"/>
    <cellStyle name="표준 2 2 27 2 31 145 3" xfId="28706"/>
    <cellStyle name="표준 2 2 27 2 31 146" xfId="1805"/>
    <cellStyle name="표준 2 2 27 2 31 146 2" xfId="26861"/>
    <cellStyle name="표준 2 2 27 2 31 146 3" xfId="28707"/>
    <cellStyle name="표준 2 2 27 2 31 147" xfId="1806"/>
    <cellStyle name="표준 2 2 27 2 31 147 2" xfId="26862"/>
    <cellStyle name="표준 2 2 27 2 31 147 3" xfId="28708"/>
    <cellStyle name="표준 2 2 27 2 31 148" xfId="1807"/>
    <cellStyle name="표준 2 2 27 2 31 148 2" xfId="26863"/>
    <cellStyle name="표준 2 2 27 2 31 148 3" xfId="28709"/>
    <cellStyle name="표준 2 2 27 2 31 149" xfId="1808"/>
    <cellStyle name="표준 2 2 27 2 31 149 2" xfId="26864"/>
    <cellStyle name="표준 2 2 27 2 31 149 3" xfId="28710"/>
    <cellStyle name="표준 2 2 27 2 31 15" xfId="1809"/>
    <cellStyle name="표준 2 2 27 2 31 15 2" xfId="26865"/>
    <cellStyle name="표준 2 2 27 2 31 15 3" xfId="28711"/>
    <cellStyle name="표준 2 2 27 2 31 150" xfId="1810"/>
    <cellStyle name="표준 2 2 27 2 31 150 2" xfId="26866"/>
    <cellStyle name="표준 2 2 27 2 31 150 3" xfId="28712"/>
    <cellStyle name="표준 2 2 27 2 31 151" xfId="1811"/>
    <cellStyle name="표준 2 2 27 2 31 151 2" xfId="26867"/>
    <cellStyle name="표준 2 2 27 2 31 151 3" xfId="28713"/>
    <cellStyle name="표준 2 2 27 2 31 152" xfId="1812"/>
    <cellStyle name="표준 2 2 27 2 31 152 2" xfId="26868"/>
    <cellStyle name="표준 2 2 27 2 31 152 3" xfId="28714"/>
    <cellStyle name="표준 2 2 27 2 31 153" xfId="1813"/>
    <cellStyle name="표준 2 2 27 2 31 153 2" xfId="26869"/>
    <cellStyle name="표준 2 2 27 2 31 153 3" xfId="28715"/>
    <cellStyle name="표준 2 2 27 2 31 154" xfId="1814"/>
    <cellStyle name="표준 2 2 27 2 31 154 2" xfId="26870"/>
    <cellStyle name="표준 2 2 27 2 31 154 3" xfId="28716"/>
    <cellStyle name="표준 2 2 27 2 31 155" xfId="1815"/>
    <cellStyle name="표준 2 2 27 2 31 155 2" xfId="26871"/>
    <cellStyle name="표준 2 2 27 2 31 155 3" xfId="28717"/>
    <cellStyle name="표준 2 2 27 2 31 156" xfId="1816"/>
    <cellStyle name="표준 2 2 27 2 31 156 2" xfId="26872"/>
    <cellStyle name="표준 2 2 27 2 31 156 3" xfId="28718"/>
    <cellStyle name="표준 2 2 27 2 31 157" xfId="1817"/>
    <cellStyle name="표준 2 2 27 2 31 157 2" xfId="26873"/>
    <cellStyle name="표준 2 2 27 2 31 157 3" xfId="28719"/>
    <cellStyle name="표준 2 2 27 2 31 158" xfId="1818"/>
    <cellStyle name="표준 2 2 27 2 31 158 2" xfId="26874"/>
    <cellStyle name="표준 2 2 27 2 31 158 3" xfId="28720"/>
    <cellStyle name="표준 2 2 27 2 31 159" xfId="1819"/>
    <cellStyle name="표준 2 2 27 2 31 159 2" xfId="26875"/>
    <cellStyle name="표준 2 2 27 2 31 159 3" xfId="28721"/>
    <cellStyle name="표준 2 2 27 2 31 16" xfId="1820"/>
    <cellStyle name="표준 2 2 27 2 31 16 2" xfId="26876"/>
    <cellStyle name="표준 2 2 27 2 31 16 3" xfId="28722"/>
    <cellStyle name="표준 2 2 27 2 31 160" xfId="1821"/>
    <cellStyle name="표준 2 2 27 2 31 160 2" xfId="26877"/>
    <cellStyle name="표준 2 2 27 2 31 160 3" xfId="28723"/>
    <cellStyle name="표준 2 2 27 2 31 161" xfId="1822"/>
    <cellStyle name="표준 2 2 27 2 31 161 2" xfId="26878"/>
    <cellStyle name="표준 2 2 27 2 31 161 3" xfId="28724"/>
    <cellStyle name="표준 2 2 27 2 31 162" xfId="1823"/>
    <cellStyle name="표준 2 2 27 2 31 162 2" xfId="26879"/>
    <cellStyle name="표준 2 2 27 2 31 162 3" xfId="28725"/>
    <cellStyle name="표준 2 2 27 2 31 163" xfId="1824"/>
    <cellStyle name="표준 2 2 27 2 31 163 2" xfId="26880"/>
    <cellStyle name="표준 2 2 27 2 31 163 3" xfId="28726"/>
    <cellStyle name="표준 2 2 27 2 31 164" xfId="1825"/>
    <cellStyle name="표준 2 2 27 2 31 164 2" xfId="26881"/>
    <cellStyle name="표준 2 2 27 2 31 164 3" xfId="28727"/>
    <cellStyle name="표준 2 2 27 2 31 165" xfId="1826"/>
    <cellStyle name="표준 2 2 27 2 31 165 2" xfId="26882"/>
    <cellStyle name="표준 2 2 27 2 31 165 3" xfId="28728"/>
    <cellStyle name="표준 2 2 27 2 31 166" xfId="1827"/>
    <cellStyle name="표준 2 2 27 2 31 166 2" xfId="26883"/>
    <cellStyle name="표준 2 2 27 2 31 166 3" xfId="28729"/>
    <cellStyle name="표준 2 2 27 2 31 167" xfId="1828"/>
    <cellStyle name="표준 2 2 27 2 31 167 2" xfId="26884"/>
    <cellStyle name="표준 2 2 27 2 31 167 3" xfId="28730"/>
    <cellStyle name="표준 2 2 27 2 31 168" xfId="1829"/>
    <cellStyle name="표준 2 2 27 2 31 168 2" xfId="26885"/>
    <cellStyle name="표준 2 2 27 2 31 168 3" xfId="28731"/>
    <cellStyle name="표준 2 2 27 2 31 169" xfId="1830"/>
    <cellStyle name="표준 2 2 27 2 31 169 2" xfId="26886"/>
    <cellStyle name="표준 2 2 27 2 31 169 3" xfId="28732"/>
    <cellStyle name="표준 2 2 27 2 31 17" xfId="1831"/>
    <cellStyle name="표준 2 2 27 2 31 17 2" xfId="26887"/>
    <cellStyle name="표준 2 2 27 2 31 17 3" xfId="28733"/>
    <cellStyle name="표준 2 2 27 2 31 170" xfId="1832"/>
    <cellStyle name="표준 2 2 27 2 31 170 2" xfId="26888"/>
    <cellStyle name="표준 2 2 27 2 31 170 3" xfId="28734"/>
    <cellStyle name="표준 2 2 27 2 31 171" xfId="1833"/>
    <cellStyle name="표준 2 2 27 2 31 171 2" xfId="26889"/>
    <cellStyle name="표준 2 2 27 2 31 171 3" xfId="28735"/>
    <cellStyle name="표준 2 2 27 2 31 172" xfId="1834"/>
    <cellStyle name="표준 2 2 27 2 31 172 2" xfId="26890"/>
    <cellStyle name="표준 2 2 27 2 31 172 3" xfId="28736"/>
    <cellStyle name="표준 2 2 27 2 31 173" xfId="1835"/>
    <cellStyle name="표준 2 2 27 2 31 173 2" xfId="26891"/>
    <cellStyle name="표준 2 2 27 2 31 173 3" xfId="28737"/>
    <cellStyle name="표준 2 2 27 2 31 174" xfId="1836"/>
    <cellStyle name="표준 2 2 27 2 31 174 2" xfId="26892"/>
    <cellStyle name="표준 2 2 27 2 31 174 3" xfId="28738"/>
    <cellStyle name="표준 2 2 27 2 31 175" xfId="1837"/>
    <cellStyle name="표준 2 2 27 2 31 175 2" xfId="26893"/>
    <cellStyle name="표준 2 2 27 2 31 175 3" xfId="28739"/>
    <cellStyle name="표준 2 2 27 2 31 176" xfId="1838"/>
    <cellStyle name="표준 2 2 27 2 31 176 2" xfId="26894"/>
    <cellStyle name="표준 2 2 27 2 31 176 3" xfId="28740"/>
    <cellStyle name="표준 2 2 27 2 31 177" xfId="1839"/>
    <cellStyle name="표준 2 2 27 2 31 177 2" xfId="26895"/>
    <cellStyle name="표준 2 2 27 2 31 177 3" xfId="28741"/>
    <cellStyle name="표준 2 2 27 2 31 178" xfId="1840"/>
    <cellStyle name="표준 2 2 27 2 31 178 2" xfId="26896"/>
    <cellStyle name="표준 2 2 27 2 31 178 3" xfId="28742"/>
    <cellStyle name="표준 2 2 27 2 31 179" xfId="1841"/>
    <cellStyle name="표준 2 2 27 2 31 179 2" xfId="26897"/>
    <cellStyle name="표준 2 2 27 2 31 179 3" xfId="28743"/>
    <cellStyle name="표준 2 2 27 2 31 18" xfId="1842"/>
    <cellStyle name="표준 2 2 27 2 31 18 2" xfId="26898"/>
    <cellStyle name="표준 2 2 27 2 31 18 3" xfId="28744"/>
    <cellStyle name="표준 2 2 27 2 31 180" xfId="1843"/>
    <cellStyle name="표준 2 2 27 2 31 180 2" xfId="26899"/>
    <cellStyle name="표준 2 2 27 2 31 180 3" xfId="28745"/>
    <cellStyle name="표준 2 2 27 2 31 181" xfId="1844"/>
    <cellStyle name="표준 2 2 27 2 31 181 2" xfId="26900"/>
    <cellStyle name="표준 2 2 27 2 31 181 3" xfId="28746"/>
    <cellStyle name="표준 2 2 27 2 31 182" xfId="1845"/>
    <cellStyle name="표준 2 2 27 2 31 182 2" xfId="26901"/>
    <cellStyle name="표준 2 2 27 2 31 182 3" xfId="28747"/>
    <cellStyle name="표준 2 2 27 2 31 183" xfId="1846"/>
    <cellStyle name="표준 2 2 27 2 31 183 2" xfId="26902"/>
    <cellStyle name="표준 2 2 27 2 31 183 3" xfId="28748"/>
    <cellStyle name="표준 2 2 27 2 31 184" xfId="1847"/>
    <cellStyle name="표준 2 2 27 2 31 184 2" xfId="26903"/>
    <cellStyle name="표준 2 2 27 2 31 184 3" xfId="28749"/>
    <cellStyle name="표준 2 2 27 2 31 185" xfId="1848"/>
    <cellStyle name="표준 2 2 27 2 31 185 2" xfId="26904"/>
    <cellStyle name="표준 2 2 27 2 31 185 3" xfId="28750"/>
    <cellStyle name="표준 2 2 27 2 31 186" xfId="1849"/>
    <cellStyle name="표준 2 2 27 2 31 186 2" xfId="26905"/>
    <cellStyle name="표준 2 2 27 2 31 186 3" xfId="28751"/>
    <cellStyle name="표준 2 2 27 2 31 187" xfId="1850"/>
    <cellStyle name="표준 2 2 27 2 31 187 2" xfId="26906"/>
    <cellStyle name="표준 2 2 27 2 31 187 3" xfId="28752"/>
    <cellStyle name="표준 2 2 27 2 31 188" xfId="1851"/>
    <cellStyle name="표준 2 2 27 2 31 188 2" xfId="26907"/>
    <cellStyle name="표준 2 2 27 2 31 188 3" xfId="28753"/>
    <cellStyle name="표준 2 2 27 2 31 189" xfId="1852"/>
    <cellStyle name="표준 2 2 27 2 31 189 2" xfId="26908"/>
    <cellStyle name="표준 2 2 27 2 31 189 3" xfId="28754"/>
    <cellStyle name="표준 2 2 27 2 31 19" xfId="1853"/>
    <cellStyle name="표준 2 2 27 2 31 19 2" xfId="26909"/>
    <cellStyle name="표준 2 2 27 2 31 19 3" xfId="28755"/>
    <cellStyle name="표준 2 2 27 2 31 190" xfId="1854"/>
    <cellStyle name="표준 2 2 27 2 31 190 2" xfId="26910"/>
    <cellStyle name="표준 2 2 27 2 31 190 3" xfId="28756"/>
    <cellStyle name="표준 2 2 27 2 31 191" xfId="1855"/>
    <cellStyle name="표준 2 2 27 2 31 2" xfId="1856"/>
    <cellStyle name="표준 2 2 27 2 31 2 10" xfId="1857"/>
    <cellStyle name="표준 2 2 27 2 31 2 100" xfId="1858"/>
    <cellStyle name="표준 2 2 27 2 31 2 101" xfId="1859"/>
    <cellStyle name="표준 2 2 27 2 31 2 102" xfId="1860"/>
    <cellStyle name="표준 2 2 27 2 31 2 103" xfId="1861"/>
    <cellStyle name="표준 2 2 27 2 31 2 104" xfId="1862"/>
    <cellStyle name="표준 2 2 27 2 31 2 105" xfId="1863"/>
    <cellStyle name="표준 2 2 27 2 31 2 106" xfId="1864"/>
    <cellStyle name="표준 2 2 27 2 31 2 107" xfId="1865"/>
    <cellStyle name="표준 2 2 27 2 31 2 108" xfId="1866"/>
    <cellStyle name="표준 2 2 27 2 31 2 109" xfId="1867"/>
    <cellStyle name="표준 2 2 27 2 31 2 11" xfId="1868"/>
    <cellStyle name="표준 2 2 27 2 31 2 110" xfId="1869"/>
    <cellStyle name="표준 2 2 27 2 31 2 111" xfId="1870"/>
    <cellStyle name="표준 2 2 27 2 31 2 112" xfId="1871"/>
    <cellStyle name="표준 2 2 27 2 31 2 113" xfId="1872"/>
    <cellStyle name="표준 2 2 27 2 31 2 114" xfId="1873"/>
    <cellStyle name="표준 2 2 27 2 31 2 115" xfId="1874"/>
    <cellStyle name="표준 2 2 27 2 31 2 116" xfId="1875"/>
    <cellStyle name="표준 2 2 27 2 31 2 117" xfId="1876"/>
    <cellStyle name="표준 2 2 27 2 31 2 118" xfId="1877"/>
    <cellStyle name="표준 2 2 27 2 31 2 119" xfId="1878"/>
    <cellStyle name="표준 2 2 27 2 31 2 12" xfId="1879"/>
    <cellStyle name="표준 2 2 27 2 31 2 120" xfId="1880"/>
    <cellStyle name="표준 2 2 27 2 31 2 121" xfId="1881"/>
    <cellStyle name="표준 2 2 27 2 31 2 122" xfId="1882"/>
    <cellStyle name="표준 2 2 27 2 31 2 123" xfId="1883"/>
    <cellStyle name="표준 2 2 27 2 31 2 124" xfId="1884"/>
    <cellStyle name="표준 2 2 27 2 31 2 125" xfId="1885"/>
    <cellStyle name="표준 2 2 27 2 31 2 126" xfId="1886"/>
    <cellStyle name="표준 2 2 27 2 31 2 127" xfId="1887"/>
    <cellStyle name="표준 2 2 27 2 31 2 128" xfId="1888"/>
    <cellStyle name="표준 2 2 27 2 31 2 129" xfId="1889"/>
    <cellStyle name="표준 2 2 27 2 31 2 13" xfId="1890"/>
    <cellStyle name="표준 2 2 27 2 31 2 130" xfId="1891"/>
    <cellStyle name="표준 2 2 27 2 31 2 131" xfId="1892"/>
    <cellStyle name="표준 2 2 27 2 31 2 132" xfId="1893"/>
    <cellStyle name="표준 2 2 27 2 31 2 133" xfId="1894"/>
    <cellStyle name="표준 2 2 27 2 31 2 134" xfId="1895"/>
    <cellStyle name="표준 2 2 27 2 31 2 135" xfId="1896"/>
    <cellStyle name="표준 2 2 27 2 31 2 136" xfId="1897"/>
    <cellStyle name="표준 2 2 27 2 31 2 137" xfId="1898"/>
    <cellStyle name="표준 2 2 27 2 31 2 138" xfId="1899"/>
    <cellStyle name="표준 2 2 27 2 31 2 139" xfId="1900"/>
    <cellStyle name="표준 2 2 27 2 31 2 14" xfId="1901"/>
    <cellStyle name="표준 2 2 27 2 31 2 140" xfId="1902"/>
    <cellStyle name="표준 2 2 27 2 31 2 141" xfId="1903"/>
    <cellStyle name="표준 2 2 27 2 31 2 142" xfId="1904"/>
    <cellStyle name="표준 2 2 27 2 31 2 143" xfId="1905"/>
    <cellStyle name="표준 2 2 27 2 31 2 144" xfId="1906"/>
    <cellStyle name="표준 2 2 27 2 31 2 145" xfId="1907"/>
    <cellStyle name="표준 2 2 27 2 31 2 146" xfId="1908"/>
    <cellStyle name="표준 2 2 27 2 31 2 147" xfId="1909"/>
    <cellStyle name="표준 2 2 27 2 31 2 148" xfId="1910"/>
    <cellStyle name="표준 2 2 27 2 31 2 149" xfId="1911"/>
    <cellStyle name="표준 2 2 27 2 31 2 15" xfId="1912"/>
    <cellStyle name="표준 2 2 27 2 31 2 150" xfId="1913"/>
    <cellStyle name="표준 2 2 27 2 31 2 151" xfId="1914"/>
    <cellStyle name="표준 2 2 27 2 31 2 152" xfId="1915"/>
    <cellStyle name="표준 2 2 27 2 31 2 153" xfId="1916"/>
    <cellStyle name="표준 2 2 27 2 31 2 154" xfId="1917"/>
    <cellStyle name="표준 2 2 27 2 31 2 155" xfId="1918"/>
    <cellStyle name="표준 2 2 27 2 31 2 156" xfId="1919"/>
    <cellStyle name="표준 2 2 27 2 31 2 157" xfId="1920"/>
    <cellStyle name="표준 2 2 27 2 31 2 158" xfId="1921"/>
    <cellStyle name="표준 2 2 27 2 31 2 159" xfId="1922"/>
    <cellStyle name="표준 2 2 27 2 31 2 16" xfId="1923"/>
    <cellStyle name="표준 2 2 27 2 31 2 160" xfId="1924"/>
    <cellStyle name="표준 2 2 27 2 31 2 161" xfId="1925"/>
    <cellStyle name="표준 2 2 27 2 31 2 162" xfId="1926"/>
    <cellStyle name="표준 2 2 27 2 31 2 163" xfId="1927"/>
    <cellStyle name="표준 2 2 27 2 31 2 164" xfId="1928"/>
    <cellStyle name="표준 2 2 27 2 31 2 165" xfId="1929"/>
    <cellStyle name="표준 2 2 27 2 31 2 166" xfId="1930"/>
    <cellStyle name="표준 2 2 27 2 31 2 167" xfId="1931"/>
    <cellStyle name="표준 2 2 27 2 31 2 168" xfId="1932"/>
    <cellStyle name="표준 2 2 27 2 31 2 169" xfId="1933"/>
    <cellStyle name="표준 2 2 27 2 31 2 17" xfId="1934"/>
    <cellStyle name="표준 2 2 27 2 31 2 170" xfId="1935"/>
    <cellStyle name="표준 2 2 27 2 31 2 171" xfId="1936"/>
    <cellStyle name="표준 2 2 27 2 31 2 172" xfId="1937"/>
    <cellStyle name="표준 2 2 27 2 31 2 173" xfId="1938"/>
    <cellStyle name="표준 2 2 27 2 31 2 174" xfId="1939"/>
    <cellStyle name="표준 2 2 27 2 31 2 175" xfId="1940"/>
    <cellStyle name="표준 2 2 27 2 31 2 176" xfId="1941"/>
    <cellStyle name="표준 2 2 27 2 31 2 177" xfId="1942"/>
    <cellStyle name="표준 2 2 27 2 31 2 178" xfId="1943"/>
    <cellStyle name="표준 2 2 27 2 31 2 179" xfId="1944"/>
    <cellStyle name="표준 2 2 27 2 31 2 179 2" xfId="26912"/>
    <cellStyle name="표준 2 2 27 2 31 2 179 3" xfId="28758"/>
    <cellStyle name="표준 2 2 27 2 31 2 18" xfId="1945"/>
    <cellStyle name="표준 2 2 27 2 31 2 180" xfId="26911"/>
    <cellStyle name="표준 2 2 27 2 31 2 181" xfId="28757"/>
    <cellStyle name="표준 2 2 27 2 31 2 19" xfId="1946"/>
    <cellStyle name="표준 2 2 27 2 31 2 2" xfId="1947"/>
    <cellStyle name="표준 2 2 27 2 31 2 20" xfId="1948"/>
    <cellStyle name="표준 2 2 27 2 31 2 21" xfId="1949"/>
    <cellStyle name="표준 2 2 27 2 31 2 22" xfId="1950"/>
    <cellStyle name="표준 2 2 27 2 31 2 23" xfId="1951"/>
    <cellStyle name="표준 2 2 27 2 31 2 24" xfId="1952"/>
    <cellStyle name="표준 2 2 27 2 31 2 25" xfId="1953"/>
    <cellStyle name="표준 2 2 27 2 31 2 26" xfId="1954"/>
    <cellStyle name="표준 2 2 27 2 31 2 27" xfId="1955"/>
    <cellStyle name="표준 2 2 27 2 31 2 28" xfId="1956"/>
    <cellStyle name="표준 2 2 27 2 31 2 29" xfId="1957"/>
    <cellStyle name="표준 2 2 27 2 31 2 3" xfId="1958"/>
    <cellStyle name="표준 2 2 27 2 31 2 30" xfId="1959"/>
    <cellStyle name="표준 2 2 27 2 31 2 31" xfId="1960"/>
    <cellStyle name="표준 2 2 27 2 31 2 32" xfId="1961"/>
    <cellStyle name="표준 2 2 27 2 31 2 33" xfId="1962"/>
    <cellStyle name="표준 2 2 27 2 31 2 34" xfId="1963"/>
    <cellStyle name="표준 2 2 27 2 31 2 35" xfId="1964"/>
    <cellStyle name="표준 2 2 27 2 31 2 36" xfId="1965"/>
    <cellStyle name="표준 2 2 27 2 31 2 37" xfId="1966"/>
    <cellStyle name="표준 2 2 27 2 31 2 38" xfId="1967"/>
    <cellStyle name="표준 2 2 27 2 31 2 39" xfId="1968"/>
    <cellStyle name="표준 2 2 27 2 31 2 4" xfId="1969"/>
    <cellStyle name="표준 2 2 27 2 31 2 40" xfId="1970"/>
    <cellStyle name="표준 2 2 27 2 31 2 41" xfId="1971"/>
    <cellStyle name="표준 2 2 27 2 31 2 42" xfId="1972"/>
    <cellStyle name="표준 2 2 27 2 31 2 43" xfId="1973"/>
    <cellStyle name="표준 2 2 27 2 31 2 44" xfId="1974"/>
    <cellStyle name="표준 2 2 27 2 31 2 45" xfId="1975"/>
    <cellStyle name="표준 2 2 27 2 31 2 46" xfId="1976"/>
    <cellStyle name="표준 2 2 27 2 31 2 47" xfId="1977"/>
    <cellStyle name="표준 2 2 27 2 31 2 48" xfId="1978"/>
    <cellStyle name="표준 2 2 27 2 31 2 49" xfId="1979"/>
    <cellStyle name="표준 2 2 27 2 31 2 5" xfId="1980"/>
    <cellStyle name="표준 2 2 27 2 31 2 50" xfId="1981"/>
    <cellStyle name="표준 2 2 27 2 31 2 51" xfId="1982"/>
    <cellStyle name="표준 2 2 27 2 31 2 52" xfId="1983"/>
    <cellStyle name="표준 2 2 27 2 31 2 53" xfId="1984"/>
    <cellStyle name="표준 2 2 27 2 31 2 54" xfId="1985"/>
    <cellStyle name="표준 2 2 27 2 31 2 55" xfId="1986"/>
    <cellStyle name="표준 2 2 27 2 31 2 56" xfId="1987"/>
    <cellStyle name="표준 2 2 27 2 31 2 57" xfId="1988"/>
    <cellStyle name="표준 2 2 27 2 31 2 58" xfId="1989"/>
    <cellStyle name="표준 2 2 27 2 31 2 59" xfId="1990"/>
    <cellStyle name="표준 2 2 27 2 31 2 6" xfId="1991"/>
    <cellStyle name="표준 2 2 27 2 31 2 60" xfId="1992"/>
    <cellStyle name="표준 2 2 27 2 31 2 61" xfId="1993"/>
    <cellStyle name="표준 2 2 27 2 31 2 62" xfId="1994"/>
    <cellStyle name="표준 2 2 27 2 31 2 63" xfId="1995"/>
    <cellStyle name="표준 2 2 27 2 31 2 64" xfId="1996"/>
    <cellStyle name="표준 2 2 27 2 31 2 65" xfId="1997"/>
    <cellStyle name="표준 2 2 27 2 31 2 66" xfId="1998"/>
    <cellStyle name="표준 2 2 27 2 31 2 67" xfId="1999"/>
    <cellStyle name="표준 2 2 27 2 31 2 68" xfId="2000"/>
    <cellStyle name="표준 2 2 27 2 31 2 69" xfId="2001"/>
    <cellStyle name="표준 2 2 27 2 31 2 7" xfId="2002"/>
    <cellStyle name="표준 2 2 27 2 31 2 70" xfId="2003"/>
    <cellStyle name="표준 2 2 27 2 31 2 71" xfId="2004"/>
    <cellStyle name="표준 2 2 27 2 31 2 72" xfId="2005"/>
    <cellStyle name="표준 2 2 27 2 31 2 73" xfId="2006"/>
    <cellStyle name="표준 2 2 27 2 31 2 74" xfId="2007"/>
    <cellStyle name="표준 2 2 27 2 31 2 75" xfId="2008"/>
    <cellStyle name="표준 2 2 27 2 31 2 76" xfId="2009"/>
    <cellStyle name="표준 2 2 27 2 31 2 77" xfId="2010"/>
    <cellStyle name="표준 2 2 27 2 31 2 78" xfId="2011"/>
    <cellStyle name="표준 2 2 27 2 31 2 79" xfId="2012"/>
    <cellStyle name="표준 2 2 27 2 31 2 8" xfId="2013"/>
    <cellStyle name="표준 2 2 27 2 31 2 80" xfId="2014"/>
    <cellStyle name="표준 2 2 27 2 31 2 81" xfId="2015"/>
    <cellStyle name="표준 2 2 27 2 31 2 82" xfId="2016"/>
    <cellStyle name="표준 2 2 27 2 31 2 83" xfId="2017"/>
    <cellStyle name="표준 2 2 27 2 31 2 84" xfId="2018"/>
    <cellStyle name="표준 2 2 27 2 31 2 85" xfId="2019"/>
    <cellStyle name="표준 2 2 27 2 31 2 86" xfId="2020"/>
    <cellStyle name="표준 2 2 27 2 31 2 87" xfId="2021"/>
    <cellStyle name="표준 2 2 27 2 31 2 88" xfId="2022"/>
    <cellStyle name="표준 2 2 27 2 31 2 89" xfId="2023"/>
    <cellStyle name="표준 2 2 27 2 31 2 9" xfId="2024"/>
    <cellStyle name="표준 2 2 27 2 31 2 90" xfId="2025"/>
    <cellStyle name="표준 2 2 27 2 31 2 91" xfId="2026"/>
    <cellStyle name="표준 2 2 27 2 31 2 92" xfId="2027"/>
    <cellStyle name="표준 2 2 27 2 31 2 93" xfId="2028"/>
    <cellStyle name="표준 2 2 27 2 31 2 94" xfId="2029"/>
    <cellStyle name="표준 2 2 27 2 31 2 95" xfId="2030"/>
    <cellStyle name="표준 2 2 27 2 31 2 96" xfId="2031"/>
    <cellStyle name="표준 2 2 27 2 31 2 97" xfId="2032"/>
    <cellStyle name="표준 2 2 27 2 31 2 98" xfId="2033"/>
    <cellStyle name="표준 2 2 27 2 31 2 99" xfId="2034"/>
    <cellStyle name="표준 2 2 27 2 31 20" xfId="2035"/>
    <cellStyle name="표준 2 2 27 2 31 20 2" xfId="26913"/>
    <cellStyle name="표준 2 2 27 2 31 20 3" xfId="28759"/>
    <cellStyle name="표준 2 2 27 2 31 21" xfId="2036"/>
    <cellStyle name="표준 2 2 27 2 31 21 2" xfId="26914"/>
    <cellStyle name="표준 2 2 27 2 31 21 3" xfId="28760"/>
    <cellStyle name="표준 2 2 27 2 31 22" xfId="2037"/>
    <cellStyle name="표준 2 2 27 2 31 22 2" xfId="26915"/>
    <cellStyle name="표준 2 2 27 2 31 22 3" xfId="28761"/>
    <cellStyle name="표준 2 2 27 2 31 23" xfId="2038"/>
    <cellStyle name="표준 2 2 27 2 31 23 2" xfId="26916"/>
    <cellStyle name="표준 2 2 27 2 31 23 3" xfId="28762"/>
    <cellStyle name="표준 2 2 27 2 31 24" xfId="2039"/>
    <cellStyle name="표준 2 2 27 2 31 24 2" xfId="26917"/>
    <cellStyle name="표준 2 2 27 2 31 24 3" xfId="28763"/>
    <cellStyle name="표준 2 2 27 2 31 25" xfId="2040"/>
    <cellStyle name="표준 2 2 27 2 31 25 2" xfId="26918"/>
    <cellStyle name="표준 2 2 27 2 31 25 3" xfId="28764"/>
    <cellStyle name="표준 2 2 27 2 31 26" xfId="2041"/>
    <cellStyle name="표준 2 2 27 2 31 26 2" xfId="26919"/>
    <cellStyle name="표준 2 2 27 2 31 26 3" xfId="28765"/>
    <cellStyle name="표준 2 2 27 2 31 27" xfId="2042"/>
    <cellStyle name="표준 2 2 27 2 31 27 2" xfId="26920"/>
    <cellStyle name="표준 2 2 27 2 31 27 3" xfId="28766"/>
    <cellStyle name="표준 2 2 27 2 31 28" xfId="2043"/>
    <cellStyle name="표준 2 2 27 2 31 28 2" xfId="26921"/>
    <cellStyle name="표준 2 2 27 2 31 28 3" xfId="28767"/>
    <cellStyle name="표준 2 2 27 2 31 29" xfId="2044"/>
    <cellStyle name="표준 2 2 27 2 31 29 2" xfId="26922"/>
    <cellStyle name="표준 2 2 27 2 31 29 3" xfId="28768"/>
    <cellStyle name="표준 2 2 27 2 31 3" xfId="2045"/>
    <cellStyle name="표준 2 2 27 2 31 30" xfId="2046"/>
    <cellStyle name="표준 2 2 27 2 31 30 2" xfId="26923"/>
    <cellStyle name="표준 2 2 27 2 31 30 3" xfId="28769"/>
    <cellStyle name="표준 2 2 27 2 31 31" xfId="2047"/>
    <cellStyle name="표준 2 2 27 2 31 31 2" xfId="26924"/>
    <cellStyle name="표준 2 2 27 2 31 31 3" xfId="28770"/>
    <cellStyle name="표준 2 2 27 2 31 32" xfId="2048"/>
    <cellStyle name="표준 2 2 27 2 31 32 2" xfId="26925"/>
    <cellStyle name="표준 2 2 27 2 31 32 3" xfId="28771"/>
    <cellStyle name="표준 2 2 27 2 31 33" xfId="2049"/>
    <cellStyle name="표준 2 2 27 2 31 33 2" xfId="26926"/>
    <cellStyle name="표준 2 2 27 2 31 33 3" xfId="28772"/>
    <cellStyle name="표준 2 2 27 2 31 34" xfId="2050"/>
    <cellStyle name="표준 2 2 27 2 31 34 2" xfId="26927"/>
    <cellStyle name="표준 2 2 27 2 31 34 3" xfId="28773"/>
    <cellStyle name="표준 2 2 27 2 31 35" xfId="2051"/>
    <cellStyle name="표준 2 2 27 2 31 35 2" xfId="26928"/>
    <cellStyle name="표준 2 2 27 2 31 35 3" xfId="28774"/>
    <cellStyle name="표준 2 2 27 2 31 36" xfId="2052"/>
    <cellStyle name="표준 2 2 27 2 31 36 2" xfId="26929"/>
    <cellStyle name="표준 2 2 27 2 31 36 3" xfId="28775"/>
    <cellStyle name="표준 2 2 27 2 31 37" xfId="2053"/>
    <cellStyle name="표준 2 2 27 2 31 37 2" xfId="26930"/>
    <cellStyle name="표준 2 2 27 2 31 37 3" xfId="28776"/>
    <cellStyle name="표준 2 2 27 2 31 38" xfId="2054"/>
    <cellStyle name="표준 2 2 27 2 31 38 2" xfId="26931"/>
    <cellStyle name="표준 2 2 27 2 31 38 3" xfId="28777"/>
    <cellStyle name="표준 2 2 27 2 31 39" xfId="2055"/>
    <cellStyle name="표준 2 2 27 2 31 39 2" xfId="26932"/>
    <cellStyle name="표준 2 2 27 2 31 39 3" xfId="28778"/>
    <cellStyle name="표준 2 2 27 2 31 4" xfId="2056"/>
    <cellStyle name="표준 2 2 27 2 31 40" xfId="2057"/>
    <cellStyle name="표준 2 2 27 2 31 40 2" xfId="26933"/>
    <cellStyle name="표준 2 2 27 2 31 40 3" xfId="28779"/>
    <cellStyle name="표준 2 2 27 2 31 41" xfId="2058"/>
    <cellStyle name="표준 2 2 27 2 31 41 2" xfId="26934"/>
    <cellStyle name="표준 2 2 27 2 31 41 3" xfId="28780"/>
    <cellStyle name="표준 2 2 27 2 31 42" xfId="2059"/>
    <cellStyle name="표준 2 2 27 2 31 42 2" xfId="26935"/>
    <cellStyle name="표준 2 2 27 2 31 42 3" xfId="28781"/>
    <cellStyle name="표준 2 2 27 2 31 43" xfId="2060"/>
    <cellStyle name="표준 2 2 27 2 31 43 2" xfId="26936"/>
    <cellStyle name="표준 2 2 27 2 31 43 3" xfId="28782"/>
    <cellStyle name="표준 2 2 27 2 31 44" xfId="2061"/>
    <cellStyle name="표준 2 2 27 2 31 44 2" xfId="26937"/>
    <cellStyle name="표준 2 2 27 2 31 44 3" xfId="28783"/>
    <cellStyle name="표준 2 2 27 2 31 45" xfId="2062"/>
    <cellStyle name="표준 2 2 27 2 31 45 2" xfId="26938"/>
    <cellStyle name="표준 2 2 27 2 31 45 3" xfId="28784"/>
    <cellStyle name="표준 2 2 27 2 31 46" xfId="2063"/>
    <cellStyle name="표준 2 2 27 2 31 46 2" xfId="26939"/>
    <cellStyle name="표준 2 2 27 2 31 46 3" xfId="28785"/>
    <cellStyle name="표준 2 2 27 2 31 47" xfId="2064"/>
    <cellStyle name="표준 2 2 27 2 31 47 2" xfId="26940"/>
    <cellStyle name="표준 2 2 27 2 31 47 3" xfId="28786"/>
    <cellStyle name="표준 2 2 27 2 31 48" xfId="2065"/>
    <cellStyle name="표준 2 2 27 2 31 48 2" xfId="26941"/>
    <cellStyle name="표준 2 2 27 2 31 48 3" xfId="28787"/>
    <cellStyle name="표준 2 2 27 2 31 49" xfId="2066"/>
    <cellStyle name="표준 2 2 27 2 31 49 2" xfId="26942"/>
    <cellStyle name="표준 2 2 27 2 31 49 3" xfId="28788"/>
    <cellStyle name="표준 2 2 27 2 31 5" xfId="2067"/>
    <cellStyle name="표준 2 2 27 2 31 50" xfId="2068"/>
    <cellStyle name="표준 2 2 27 2 31 50 2" xfId="26943"/>
    <cellStyle name="표준 2 2 27 2 31 50 3" xfId="28789"/>
    <cellStyle name="표준 2 2 27 2 31 51" xfId="2069"/>
    <cellStyle name="표준 2 2 27 2 31 51 2" xfId="26944"/>
    <cellStyle name="표준 2 2 27 2 31 51 3" xfId="28790"/>
    <cellStyle name="표준 2 2 27 2 31 52" xfId="2070"/>
    <cellStyle name="표준 2 2 27 2 31 52 2" xfId="26945"/>
    <cellStyle name="표준 2 2 27 2 31 52 3" xfId="28791"/>
    <cellStyle name="표준 2 2 27 2 31 53" xfId="2071"/>
    <cellStyle name="표준 2 2 27 2 31 53 2" xfId="26946"/>
    <cellStyle name="표준 2 2 27 2 31 53 3" xfId="28792"/>
    <cellStyle name="표준 2 2 27 2 31 54" xfId="2072"/>
    <cellStyle name="표준 2 2 27 2 31 54 2" xfId="26947"/>
    <cellStyle name="표준 2 2 27 2 31 54 3" xfId="28793"/>
    <cellStyle name="표준 2 2 27 2 31 55" xfId="2073"/>
    <cellStyle name="표준 2 2 27 2 31 55 2" xfId="26948"/>
    <cellStyle name="표준 2 2 27 2 31 55 3" xfId="28794"/>
    <cellStyle name="표준 2 2 27 2 31 56" xfId="2074"/>
    <cellStyle name="표준 2 2 27 2 31 56 2" xfId="26949"/>
    <cellStyle name="표준 2 2 27 2 31 56 3" xfId="28795"/>
    <cellStyle name="표준 2 2 27 2 31 57" xfId="2075"/>
    <cellStyle name="표준 2 2 27 2 31 57 2" xfId="26950"/>
    <cellStyle name="표준 2 2 27 2 31 57 3" xfId="28796"/>
    <cellStyle name="표준 2 2 27 2 31 58" xfId="2076"/>
    <cellStyle name="표준 2 2 27 2 31 58 2" xfId="26951"/>
    <cellStyle name="표준 2 2 27 2 31 58 3" xfId="28797"/>
    <cellStyle name="표준 2 2 27 2 31 59" xfId="2077"/>
    <cellStyle name="표준 2 2 27 2 31 59 2" xfId="26952"/>
    <cellStyle name="표준 2 2 27 2 31 59 3" xfId="28798"/>
    <cellStyle name="표준 2 2 27 2 31 6" xfId="2078"/>
    <cellStyle name="표준 2 2 27 2 31 60" xfId="2079"/>
    <cellStyle name="표준 2 2 27 2 31 60 2" xfId="26953"/>
    <cellStyle name="표준 2 2 27 2 31 60 3" xfId="28799"/>
    <cellStyle name="표준 2 2 27 2 31 61" xfId="2080"/>
    <cellStyle name="표준 2 2 27 2 31 61 2" xfId="26954"/>
    <cellStyle name="표준 2 2 27 2 31 61 3" xfId="28800"/>
    <cellStyle name="표준 2 2 27 2 31 62" xfId="2081"/>
    <cellStyle name="표준 2 2 27 2 31 62 2" xfId="26955"/>
    <cellStyle name="표준 2 2 27 2 31 62 3" xfId="28801"/>
    <cellStyle name="표준 2 2 27 2 31 63" xfId="2082"/>
    <cellStyle name="표준 2 2 27 2 31 63 2" xfId="26956"/>
    <cellStyle name="표준 2 2 27 2 31 63 3" xfId="28802"/>
    <cellStyle name="표준 2 2 27 2 31 64" xfId="2083"/>
    <cellStyle name="표준 2 2 27 2 31 64 2" xfId="26957"/>
    <cellStyle name="표준 2 2 27 2 31 64 3" xfId="28803"/>
    <cellStyle name="표준 2 2 27 2 31 65" xfId="2084"/>
    <cellStyle name="표준 2 2 27 2 31 65 2" xfId="26958"/>
    <cellStyle name="표준 2 2 27 2 31 65 3" xfId="28804"/>
    <cellStyle name="표준 2 2 27 2 31 66" xfId="2085"/>
    <cellStyle name="표준 2 2 27 2 31 66 2" xfId="26959"/>
    <cellStyle name="표준 2 2 27 2 31 66 3" xfId="28805"/>
    <cellStyle name="표준 2 2 27 2 31 67" xfId="2086"/>
    <cellStyle name="표준 2 2 27 2 31 67 2" xfId="26960"/>
    <cellStyle name="표준 2 2 27 2 31 67 3" xfId="28806"/>
    <cellStyle name="표준 2 2 27 2 31 68" xfId="2087"/>
    <cellStyle name="표준 2 2 27 2 31 68 2" xfId="26961"/>
    <cellStyle name="표준 2 2 27 2 31 68 3" xfId="28807"/>
    <cellStyle name="표준 2 2 27 2 31 69" xfId="2088"/>
    <cellStyle name="표준 2 2 27 2 31 69 2" xfId="26962"/>
    <cellStyle name="표준 2 2 27 2 31 69 3" xfId="28808"/>
    <cellStyle name="표준 2 2 27 2 31 7" xfId="2089"/>
    <cellStyle name="표준 2 2 27 2 31 70" xfId="2090"/>
    <cellStyle name="표준 2 2 27 2 31 70 2" xfId="26963"/>
    <cellStyle name="표준 2 2 27 2 31 70 3" xfId="28809"/>
    <cellStyle name="표준 2 2 27 2 31 71" xfId="2091"/>
    <cellStyle name="표준 2 2 27 2 31 71 2" xfId="26964"/>
    <cellStyle name="표준 2 2 27 2 31 71 3" xfId="28810"/>
    <cellStyle name="표준 2 2 27 2 31 72" xfId="2092"/>
    <cellStyle name="표준 2 2 27 2 31 72 2" xfId="26965"/>
    <cellStyle name="표준 2 2 27 2 31 72 3" xfId="28811"/>
    <cellStyle name="표준 2 2 27 2 31 73" xfId="2093"/>
    <cellStyle name="표준 2 2 27 2 31 73 2" xfId="26966"/>
    <cellStyle name="표준 2 2 27 2 31 73 3" xfId="28812"/>
    <cellStyle name="표준 2 2 27 2 31 74" xfId="2094"/>
    <cellStyle name="표준 2 2 27 2 31 74 2" xfId="26967"/>
    <cellStyle name="표준 2 2 27 2 31 74 3" xfId="28813"/>
    <cellStyle name="표준 2 2 27 2 31 75" xfId="2095"/>
    <cellStyle name="표준 2 2 27 2 31 75 2" xfId="26968"/>
    <cellStyle name="표준 2 2 27 2 31 75 3" xfId="28814"/>
    <cellStyle name="표준 2 2 27 2 31 76" xfId="2096"/>
    <cellStyle name="표준 2 2 27 2 31 76 2" xfId="26969"/>
    <cellStyle name="표준 2 2 27 2 31 76 3" xfId="28815"/>
    <cellStyle name="표준 2 2 27 2 31 77" xfId="2097"/>
    <cellStyle name="표준 2 2 27 2 31 77 2" xfId="26970"/>
    <cellStyle name="표준 2 2 27 2 31 77 3" xfId="28816"/>
    <cellStyle name="표준 2 2 27 2 31 78" xfId="2098"/>
    <cellStyle name="표준 2 2 27 2 31 78 2" xfId="26971"/>
    <cellStyle name="표준 2 2 27 2 31 78 3" xfId="28817"/>
    <cellStyle name="표준 2 2 27 2 31 79" xfId="2099"/>
    <cellStyle name="표준 2 2 27 2 31 79 2" xfId="26972"/>
    <cellStyle name="표준 2 2 27 2 31 79 3" xfId="28818"/>
    <cellStyle name="표준 2 2 27 2 31 8" xfId="2100"/>
    <cellStyle name="표준 2 2 27 2 31 80" xfId="2101"/>
    <cellStyle name="표준 2 2 27 2 31 80 2" xfId="26973"/>
    <cellStyle name="표준 2 2 27 2 31 80 3" xfId="28819"/>
    <cellStyle name="표준 2 2 27 2 31 81" xfId="2102"/>
    <cellStyle name="표준 2 2 27 2 31 81 2" xfId="26974"/>
    <cellStyle name="표준 2 2 27 2 31 81 3" xfId="28820"/>
    <cellStyle name="표준 2 2 27 2 31 82" xfId="2103"/>
    <cellStyle name="표준 2 2 27 2 31 82 2" xfId="26975"/>
    <cellStyle name="표준 2 2 27 2 31 82 3" xfId="28821"/>
    <cellStyle name="표준 2 2 27 2 31 83" xfId="2104"/>
    <cellStyle name="표준 2 2 27 2 31 83 2" xfId="26976"/>
    <cellStyle name="표준 2 2 27 2 31 83 3" xfId="28822"/>
    <cellStyle name="표준 2 2 27 2 31 84" xfId="2105"/>
    <cellStyle name="표준 2 2 27 2 31 84 2" xfId="26977"/>
    <cellStyle name="표준 2 2 27 2 31 84 3" xfId="28823"/>
    <cellStyle name="표준 2 2 27 2 31 85" xfId="2106"/>
    <cellStyle name="표준 2 2 27 2 31 85 2" xfId="26978"/>
    <cellStyle name="표준 2 2 27 2 31 85 3" xfId="28824"/>
    <cellStyle name="표준 2 2 27 2 31 86" xfId="2107"/>
    <cellStyle name="표준 2 2 27 2 31 86 2" xfId="26979"/>
    <cellStyle name="표준 2 2 27 2 31 86 3" xfId="28825"/>
    <cellStyle name="표준 2 2 27 2 31 87" xfId="2108"/>
    <cellStyle name="표준 2 2 27 2 31 87 2" xfId="26980"/>
    <cellStyle name="표준 2 2 27 2 31 87 3" xfId="28826"/>
    <cellStyle name="표준 2 2 27 2 31 88" xfId="2109"/>
    <cellStyle name="표준 2 2 27 2 31 88 2" xfId="26981"/>
    <cellStyle name="표준 2 2 27 2 31 88 3" xfId="28827"/>
    <cellStyle name="표준 2 2 27 2 31 89" xfId="2110"/>
    <cellStyle name="표준 2 2 27 2 31 89 2" xfId="26982"/>
    <cellStyle name="표준 2 2 27 2 31 89 3" xfId="28828"/>
    <cellStyle name="표준 2 2 27 2 31 9" xfId="2111"/>
    <cellStyle name="표준 2 2 27 2 31 90" xfId="2112"/>
    <cellStyle name="표준 2 2 27 2 31 90 2" xfId="26983"/>
    <cellStyle name="표준 2 2 27 2 31 90 3" xfId="28829"/>
    <cellStyle name="표준 2 2 27 2 31 91" xfId="2113"/>
    <cellStyle name="표준 2 2 27 2 31 91 2" xfId="26984"/>
    <cellStyle name="표준 2 2 27 2 31 91 3" xfId="28830"/>
    <cellStyle name="표준 2 2 27 2 31 92" xfId="2114"/>
    <cellStyle name="표준 2 2 27 2 31 92 2" xfId="26985"/>
    <cellStyle name="표준 2 2 27 2 31 92 3" xfId="28831"/>
    <cellStyle name="표준 2 2 27 2 31 93" xfId="2115"/>
    <cellStyle name="표준 2 2 27 2 31 93 2" xfId="26986"/>
    <cellStyle name="표준 2 2 27 2 31 93 3" xfId="28832"/>
    <cellStyle name="표준 2 2 27 2 31 94" xfId="2116"/>
    <cellStyle name="표준 2 2 27 2 31 94 2" xfId="26987"/>
    <cellStyle name="표준 2 2 27 2 31 94 3" xfId="28833"/>
    <cellStyle name="표준 2 2 27 2 31 95" xfId="2117"/>
    <cellStyle name="표준 2 2 27 2 31 95 2" xfId="26988"/>
    <cellStyle name="표준 2 2 27 2 31 95 3" xfId="28834"/>
    <cellStyle name="표준 2 2 27 2 31 96" xfId="2118"/>
    <cellStyle name="표준 2 2 27 2 31 96 2" xfId="26989"/>
    <cellStyle name="표준 2 2 27 2 31 96 3" xfId="28835"/>
    <cellStyle name="표준 2 2 27 2 31 97" xfId="2119"/>
    <cellStyle name="표준 2 2 27 2 31 97 2" xfId="26990"/>
    <cellStyle name="표준 2 2 27 2 31 97 3" xfId="28836"/>
    <cellStyle name="표준 2 2 27 2 31 98" xfId="2120"/>
    <cellStyle name="표준 2 2 27 2 31 98 2" xfId="26991"/>
    <cellStyle name="표준 2 2 27 2 31 98 3" xfId="28837"/>
    <cellStyle name="표준 2 2 27 2 31 99" xfId="2121"/>
    <cellStyle name="표준 2 2 27 2 31 99 2" xfId="26992"/>
    <cellStyle name="표준 2 2 27 2 31 99 3" xfId="28838"/>
    <cellStyle name="표준 2 2 27 2 32" xfId="2122"/>
    <cellStyle name="표준 2 2 27 2 33" xfId="2123"/>
    <cellStyle name="표준 2 2 27 2 33 10" xfId="2124"/>
    <cellStyle name="표준 2 2 27 2 33 10 2" xfId="26993"/>
    <cellStyle name="표준 2 2 27 2 33 10 3" xfId="28839"/>
    <cellStyle name="표준 2 2 27 2 33 100" xfId="2125"/>
    <cellStyle name="표준 2 2 27 2 33 100 2" xfId="26994"/>
    <cellStyle name="표준 2 2 27 2 33 100 3" xfId="28840"/>
    <cellStyle name="표준 2 2 27 2 33 101" xfId="2126"/>
    <cellStyle name="표준 2 2 27 2 33 101 2" xfId="26995"/>
    <cellStyle name="표준 2 2 27 2 33 101 3" xfId="28841"/>
    <cellStyle name="표준 2 2 27 2 33 102" xfId="2127"/>
    <cellStyle name="표준 2 2 27 2 33 102 2" xfId="26996"/>
    <cellStyle name="표준 2 2 27 2 33 102 3" xfId="28842"/>
    <cellStyle name="표준 2 2 27 2 33 103" xfId="2128"/>
    <cellStyle name="표준 2 2 27 2 33 103 2" xfId="26997"/>
    <cellStyle name="표준 2 2 27 2 33 103 3" xfId="28843"/>
    <cellStyle name="표준 2 2 27 2 33 104" xfId="2129"/>
    <cellStyle name="표준 2 2 27 2 33 104 2" xfId="26998"/>
    <cellStyle name="표준 2 2 27 2 33 104 3" xfId="28844"/>
    <cellStyle name="표준 2 2 27 2 33 105" xfId="2130"/>
    <cellStyle name="표준 2 2 27 2 33 105 2" xfId="26999"/>
    <cellStyle name="표준 2 2 27 2 33 105 3" xfId="28845"/>
    <cellStyle name="표준 2 2 27 2 33 106" xfId="2131"/>
    <cellStyle name="표준 2 2 27 2 33 106 2" xfId="27000"/>
    <cellStyle name="표준 2 2 27 2 33 106 3" xfId="28846"/>
    <cellStyle name="표준 2 2 27 2 33 107" xfId="2132"/>
    <cellStyle name="표준 2 2 27 2 33 107 2" xfId="27001"/>
    <cellStyle name="표준 2 2 27 2 33 107 3" xfId="28847"/>
    <cellStyle name="표준 2 2 27 2 33 108" xfId="2133"/>
    <cellStyle name="표준 2 2 27 2 33 108 2" xfId="27002"/>
    <cellStyle name="표준 2 2 27 2 33 108 3" xfId="28848"/>
    <cellStyle name="표준 2 2 27 2 33 109" xfId="2134"/>
    <cellStyle name="표준 2 2 27 2 33 109 2" xfId="27003"/>
    <cellStyle name="표준 2 2 27 2 33 109 3" xfId="28849"/>
    <cellStyle name="표준 2 2 27 2 33 11" xfId="2135"/>
    <cellStyle name="표준 2 2 27 2 33 11 2" xfId="27004"/>
    <cellStyle name="표준 2 2 27 2 33 11 3" xfId="28850"/>
    <cellStyle name="표준 2 2 27 2 33 110" xfId="2136"/>
    <cellStyle name="표준 2 2 27 2 33 110 2" xfId="27005"/>
    <cellStyle name="표준 2 2 27 2 33 110 3" xfId="28851"/>
    <cellStyle name="표준 2 2 27 2 33 111" xfId="2137"/>
    <cellStyle name="표준 2 2 27 2 33 111 2" xfId="27006"/>
    <cellStyle name="표준 2 2 27 2 33 111 3" xfId="28852"/>
    <cellStyle name="표준 2 2 27 2 33 112" xfId="2138"/>
    <cellStyle name="표준 2 2 27 2 33 112 2" xfId="27007"/>
    <cellStyle name="표준 2 2 27 2 33 112 3" xfId="28853"/>
    <cellStyle name="표준 2 2 27 2 33 113" xfId="2139"/>
    <cellStyle name="표준 2 2 27 2 33 113 2" xfId="27008"/>
    <cellStyle name="표준 2 2 27 2 33 113 3" xfId="28854"/>
    <cellStyle name="표준 2 2 27 2 33 114" xfId="2140"/>
    <cellStyle name="표준 2 2 27 2 33 114 2" xfId="27009"/>
    <cellStyle name="표준 2 2 27 2 33 114 3" xfId="28855"/>
    <cellStyle name="표준 2 2 27 2 33 115" xfId="2141"/>
    <cellStyle name="표준 2 2 27 2 33 115 2" xfId="27010"/>
    <cellStyle name="표준 2 2 27 2 33 115 3" xfId="28856"/>
    <cellStyle name="표준 2 2 27 2 33 116" xfId="2142"/>
    <cellStyle name="표준 2 2 27 2 33 116 2" xfId="27011"/>
    <cellStyle name="표준 2 2 27 2 33 116 3" xfId="28857"/>
    <cellStyle name="표준 2 2 27 2 33 117" xfId="2143"/>
    <cellStyle name="표준 2 2 27 2 33 117 2" xfId="27012"/>
    <cellStyle name="표준 2 2 27 2 33 117 3" xfId="28858"/>
    <cellStyle name="표준 2 2 27 2 33 118" xfId="2144"/>
    <cellStyle name="표준 2 2 27 2 33 118 2" xfId="27013"/>
    <cellStyle name="표준 2 2 27 2 33 118 3" xfId="28859"/>
    <cellStyle name="표준 2 2 27 2 33 119" xfId="2145"/>
    <cellStyle name="표준 2 2 27 2 33 119 2" xfId="27014"/>
    <cellStyle name="표준 2 2 27 2 33 119 3" xfId="28860"/>
    <cellStyle name="표준 2 2 27 2 33 12" xfId="2146"/>
    <cellStyle name="표준 2 2 27 2 33 12 2" xfId="27015"/>
    <cellStyle name="표준 2 2 27 2 33 12 3" xfId="28861"/>
    <cellStyle name="표준 2 2 27 2 33 120" xfId="2147"/>
    <cellStyle name="표준 2 2 27 2 33 120 2" xfId="27016"/>
    <cellStyle name="표준 2 2 27 2 33 120 3" xfId="28862"/>
    <cellStyle name="표준 2 2 27 2 33 121" xfId="2148"/>
    <cellStyle name="표준 2 2 27 2 33 121 2" xfId="27017"/>
    <cellStyle name="표준 2 2 27 2 33 121 3" xfId="28863"/>
    <cellStyle name="표준 2 2 27 2 33 122" xfId="2149"/>
    <cellStyle name="표준 2 2 27 2 33 122 2" xfId="27018"/>
    <cellStyle name="표준 2 2 27 2 33 122 3" xfId="28864"/>
    <cellStyle name="표준 2 2 27 2 33 123" xfId="2150"/>
    <cellStyle name="표준 2 2 27 2 33 123 2" xfId="27019"/>
    <cellStyle name="표준 2 2 27 2 33 123 3" xfId="28865"/>
    <cellStyle name="표준 2 2 27 2 33 124" xfId="2151"/>
    <cellStyle name="표준 2 2 27 2 33 124 2" xfId="27020"/>
    <cellStyle name="표준 2 2 27 2 33 124 3" xfId="28866"/>
    <cellStyle name="표준 2 2 27 2 33 125" xfId="2152"/>
    <cellStyle name="표준 2 2 27 2 33 125 2" xfId="27021"/>
    <cellStyle name="표준 2 2 27 2 33 125 3" xfId="28867"/>
    <cellStyle name="표준 2 2 27 2 33 126" xfId="2153"/>
    <cellStyle name="표준 2 2 27 2 33 126 2" xfId="27022"/>
    <cellStyle name="표준 2 2 27 2 33 126 3" xfId="28868"/>
    <cellStyle name="표준 2 2 27 2 33 127" xfId="2154"/>
    <cellStyle name="표준 2 2 27 2 33 127 2" xfId="27023"/>
    <cellStyle name="표준 2 2 27 2 33 127 3" xfId="28869"/>
    <cellStyle name="표준 2 2 27 2 33 128" xfId="2155"/>
    <cellStyle name="표준 2 2 27 2 33 128 2" xfId="27024"/>
    <cellStyle name="표준 2 2 27 2 33 128 3" xfId="28870"/>
    <cellStyle name="표준 2 2 27 2 33 129" xfId="2156"/>
    <cellStyle name="표준 2 2 27 2 33 129 2" xfId="27025"/>
    <cellStyle name="표준 2 2 27 2 33 129 3" xfId="28871"/>
    <cellStyle name="표준 2 2 27 2 33 13" xfId="2157"/>
    <cellStyle name="표준 2 2 27 2 33 13 2" xfId="27026"/>
    <cellStyle name="표준 2 2 27 2 33 13 3" xfId="28872"/>
    <cellStyle name="표준 2 2 27 2 33 130" xfId="2158"/>
    <cellStyle name="표준 2 2 27 2 33 130 2" xfId="27027"/>
    <cellStyle name="표준 2 2 27 2 33 130 3" xfId="28873"/>
    <cellStyle name="표준 2 2 27 2 33 131" xfId="2159"/>
    <cellStyle name="표준 2 2 27 2 33 131 2" xfId="27028"/>
    <cellStyle name="표준 2 2 27 2 33 131 3" xfId="28874"/>
    <cellStyle name="표준 2 2 27 2 33 132" xfId="2160"/>
    <cellStyle name="표준 2 2 27 2 33 132 2" xfId="27029"/>
    <cellStyle name="표준 2 2 27 2 33 132 3" xfId="28875"/>
    <cellStyle name="표준 2 2 27 2 33 133" xfId="2161"/>
    <cellStyle name="표준 2 2 27 2 33 133 2" xfId="27030"/>
    <cellStyle name="표준 2 2 27 2 33 133 3" xfId="28876"/>
    <cellStyle name="표준 2 2 27 2 33 134" xfId="2162"/>
    <cellStyle name="표준 2 2 27 2 33 134 2" xfId="27031"/>
    <cellStyle name="표준 2 2 27 2 33 134 3" xfId="28877"/>
    <cellStyle name="표준 2 2 27 2 33 135" xfId="2163"/>
    <cellStyle name="표준 2 2 27 2 33 135 2" xfId="27032"/>
    <cellStyle name="표준 2 2 27 2 33 135 3" xfId="28878"/>
    <cellStyle name="표준 2 2 27 2 33 136" xfId="2164"/>
    <cellStyle name="표준 2 2 27 2 33 136 2" xfId="27033"/>
    <cellStyle name="표준 2 2 27 2 33 136 3" xfId="28879"/>
    <cellStyle name="표준 2 2 27 2 33 137" xfId="2165"/>
    <cellStyle name="표준 2 2 27 2 33 137 2" xfId="27034"/>
    <cellStyle name="표준 2 2 27 2 33 137 3" xfId="28880"/>
    <cellStyle name="표준 2 2 27 2 33 138" xfId="2166"/>
    <cellStyle name="표준 2 2 27 2 33 138 2" xfId="27035"/>
    <cellStyle name="표준 2 2 27 2 33 138 3" xfId="28881"/>
    <cellStyle name="표준 2 2 27 2 33 139" xfId="2167"/>
    <cellStyle name="표준 2 2 27 2 33 139 2" xfId="27036"/>
    <cellStyle name="표준 2 2 27 2 33 139 3" xfId="28882"/>
    <cellStyle name="표준 2 2 27 2 33 14" xfId="2168"/>
    <cellStyle name="표준 2 2 27 2 33 14 2" xfId="27037"/>
    <cellStyle name="표준 2 2 27 2 33 14 3" xfId="28883"/>
    <cellStyle name="표준 2 2 27 2 33 140" xfId="2169"/>
    <cellStyle name="표준 2 2 27 2 33 140 2" xfId="27038"/>
    <cellStyle name="표준 2 2 27 2 33 140 3" xfId="28884"/>
    <cellStyle name="표준 2 2 27 2 33 141" xfId="2170"/>
    <cellStyle name="표준 2 2 27 2 33 141 2" xfId="27039"/>
    <cellStyle name="표준 2 2 27 2 33 141 3" xfId="28885"/>
    <cellStyle name="표준 2 2 27 2 33 142" xfId="2171"/>
    <cellStyle name="표준 2 2 27 2 33 142 2" xfId="27040"/>
    <cellStyle name="표준 2 2 27 2 33 142 3" xfId="28886"/>
    <cellStyle name="표준 2 2 27 2 33 143" xfId="2172"/>
    <cellStyle name="표준 2 2 27 2 33 143 2" xfId="27041"/>
    <cellStyle name="표준 2 2 27 2 33 143 3" xfId="28887"/>
    <cellStyle name="표준 2 2 27 2 33 144" xfId="2173"/>
    <cellStyle name="표준 2 2 27 2 33 144 2" xfId="27042"/>
    <cellStyle name="표준 2 2 27 2 33 144 3" xfId="28888"/>
    <cellStyle name="표준 2 2 27 2 33 145" xfId="2174"/>
    <cellStyle name="표준 2 2 27 2 33 145 2" xfId="27043"/>
    <cellStyle name="표준 2 2 27 2 33 145 3" xfId="28889"/>
    <cellStyle name="표준 2 2 27 2 33 146" xfId="2175"/>
    <cellStyle name="표준 2 2 27 2 33 146 2" xfId="27044"/>
    <cellStyle name="표준 2 2 27 2 33 146 3" xfId="28890"/>
    <cellStyle name="표준 2 2 27 2 33 147" xfId="2176"/>
    <cellStyle name="표준 2 2 27 2 33 147 2" xfId="27045"/>
    <cellStyle name="표준 2 2 27 2 33 147 3" xfId="28891"/>
    <cellStyle name="표준 2 2 27 2 33 148" xfId="2177"/>
    <cellStyle name="표준 2 2 27 2 33 148 2" xfId="27046"/>
    <cellStyle name="표준 2 2 27 2 33 148 3" xfId="28892"/>
    <cellStyle name="표준 2 2 27 2 33 149" xfId="2178"/>
    <cellStyle name="표준 2 2 27 2 33 149 2" xfId="27047"/>
    <cellStyle name="표준 2 2 27 2 33 149 3" xfId="28893"/>
    <cellStyle name="표준 2 2 27 2 33 15" xfId="2179"/>
    <cellStyle name="표준 2 2 27 2 33 15 2" xfId="27048"/>
    <cellStyle name="표준 2 2 27 2 33 15 3" xfId="28894"/>
    <cellStyle name="표준 2 2 27 2 33 150" xfId="2180"/>
    <cellStyle name="표준 2 2 27 2 33 150 2" xfId="27049"/>
    <cellStyle name="표준 2 2 27 2 33 150 3" xfId="28895"/>
    <cellStyle name="표준 2 2 27 2 33 151" xfId="2181"/>
    <cellStyle name="표준 2 2 27 2 33 151 2" xfId="27050"/>
    <cellStyle name="표준 2 2 27 2 33 151 3" xfId="28896"/>
    <cellStyle name="표준 2 2 27 2 33 152" xfId="2182"/>
    <cellStyle name="표준 2 2 27 2 33 152 2" xfId="27051"/>
    <cellStyle name="표준 2 2 27 2 33 152 3" xfId="28897"/>
    <cellStyle name="표준 2 2 27 2 33 153" xfId="2183"/>
    <cellStyle name="표준 2 2 27 2 33 153 2" xfId="27052"/>
    <cellStyle name="표준 2 2 27 2 33 153 3" xfId="28898"/>
    <cellStyle name="표준 2 2 27 2 33 154" xfId="2184"/>
    <cellStyle name="표준 2 2 27 2 33 154 2" xfId="27053"/>
    <cellStyle name="표준 2 2 27 2 33 154 3" xfId="28899"/>
    <cellStyle name="표준 2 2 27 2 33 155" xfId="2185"/>
    <cellStyle name="표준 2 2 27 2 33 155 2" xfId="27054"/>
    <cellStyle name="표준 2 2 27 2 33 155 3" xfId="28900"/>
    <cellStyle name="표준 2 2 27 2 33 156" xfId="2186"/>
    <cellStyle name="표준 2 2 27 2 33 156 2" xfId="27055"/>
    <cellStyle name="표준 2 2 27 2 33 156 3" xfId="28901"/>
    <cellStyle name="표준 2 2 27 2 33 157" xfId="2187"/>
    <cellStyle name="표준 2 2 27 2 33 157 2" xfId="27056"/>
    <cellStyle name="표준 2 2 27 2 33 157 3" xfId="28902"/>
    <cellStyle name="표준 2 2 27 2 33 158" xfId="2188"/>
    <cellStyle name="표준 2 2 27 2 33 158 2" xfId="27057"/>
    <cellStyle name="표준 2 2 27 2 33 158 3" xfId="28903"/>
    <cellStyle name="표준 2 2 27 2 33 159" xfId="2189"/>
    <cellStyle name="표준 2 2 27 2 33 159 2" xfId="27058"/>
    <cellStyle name="표준 2 2 27 2 33 159 3" xfId="28904"/>
    <cellStyle name="표준 2 2 27 2 33 16" xfId="2190"/>
    <cellStyle name="표준 2 2 27 2 33 16 2" xfId="27059"/>
    <cellStyle name="표준 2 2 27 2 33 16 3" xfId="28905"/>
    <cellStyle name="표준 2 2 27 2 33 160" xfId="2191"/>
    <cellStyle name="표준 2 2 27 2 33 160 2" xfId="27060"/>
    <cellStyle name="표준 2 2 27 2 33 160 3" xfId="28906"/>
    <cellStyle name="표준 2 2 27 2 33 161" xfId="2192"/>
    <cellStyle name="표준 2 2 27 2 33 161 2" xfId="27061"/>
    <cellStyle name="표준 2 2 27 2 33 161 3" xfId="28907"/>
    <cellStyle name="표준 2 2 27 2 33 162" xfId="2193"/>
    <cellStyle name="표준 2 2 27 2 33 162 2" xfId="27062"/>
    <cellStyle name="표준 2 2 27 2 33 162 3" xfId="28908"/>
    <cellStyle name="표준 2 2 27 2 33 163" xfId="2194"/>
    <cellStyle name="표준 2 2 27 2 33 163 2" xfId="27063"/>
    <cellStyle name="표준 2 2 27 2 33 163 3" xfId="28909"/>
    <cellStyle name="표준 2 2 27 2 33 164" xfId="2195"/>
    <cellStyle name="표준 2 2 27 2 33 164 2" xfId="27064"/>
    <cellStyle name="표준 2 2 27 2 33 164 3" xfId="28910"/>
    <cellStyle name="표준 2 2 27 2 33 165" xfId="2196"/>
    <cellStyle name="표준 2 2 27 2 33 165 2" xfId="27065"/>
    <cellStyle name="표준 2 2 27 2 33 165 3" xfId="28911"/>
    <cellStyle name="표준 2 2 27 2 33 166" xfId="2197"/>
    <cellStyle name="표준 2 2 27 2 33 166 2" xfId="27066"/>
    <cellStyle name="표준 2 2 27 2 33 166 3" xfId="28912"/>
    <cellStyle name="표준 2 2 27 2 33 167" xfId="2198"/>
    <cellStyle name="표준 2 2 27 2 33 167 2" xfId="27067"/>
    <cellStyle name="표준 2 2 27 2 33 167 3" xfId="28913"/>
    <cellStyle name="표준 2 2 27 2 33 168" xfId="2199"/>
    <cellStyle name="표준 2 2 27 2 33 168 2" xfId="27068"/>
    <cellStyle name="표준 2 2 27 2 33 168 3" xfId="28914"/>
    <cellStyle name="표준 2 2 27 2 33 169" xfId="2200"/>
    <cellStyle name="표준 2 2 27 2 33 169 2" xfId="27069"/>
    <cellStyle name="표준 2 2 27 2 33 169 3" xfId="28915"/>
    <cellStyle name="표준 2 2 27 2 33 17" xfId="2201"/>
    <cellStyle name="표준 2 2 27 2 33 17 2" xfId="27070"/>
    <cellStyle name="표준 2 2 27 2 33 17 3" xfId="28916"/>
    <cellStyle name="표준 2 2 27 2 33 170" xfId="2202"/>
    <cellStyle name="표준 2 2 27 2 33 170 2" xfId="27071"/>
    <cellStyle name="표준 2 2 27 2 33 170 3" xfId="28917"/>
    <cellStyle name="표준 2 2 27 2 33 171" xfId="2203"/>
    <cellStyle name="표준 2 2 27 2 33 171 2" xfId="27072"/>
    <cellStyle name="표준 2 2 27 2 33 171 3" xfId="28918"/>
    <cellStyle name="표준 2 2 27 2 33 172" xfId="2204"/>
    <cellStyle name="표준 2 2 27 2 33 172 2" xfId="27073"/>
    <cellStyle name="표준 2 2 27 2 33 172 3" xfId="28919"/>
    <cellStyle name="표준 2 2 27 2 33 173" xfId="2205"/>
    <cellStyle name="표준 2 2 27 2 33 173 2" xfId="27074"/>
    <cellStyle name="표준 2 2 27 2 33 173 3" xfId="28920"/>
    <cellStyle name="표준 2 2 27 2 33 174" xfId="2206"/>
    <cellStyle name="표준 2 2 27 2 33 174 2" xfId="27075"/>
    <cellStyle name="표준 2 2 27 2 33 174 3" xfId="28921"/>
    <cellStyle name="표준 2 2 27 2 33 175" xfId="2207"/>
    <cellStyle name="표준 2 2 27 2 33 175 2" xfId="27076"/>
    <cellStyle name="표준 2 2 27 2 33 175 3" xfId="28922"/>
    <cellStyle name="표준 2 2 27 2 33 176" xfId="2208"/>
    <cellStyle name="표준 2 2 27 2 33 176 2" xfId="27077"/>
    <cellStyle name="표준 2 2 27 2 33 176 3" xfId="28923"/>
    <cellStyle name="표준 2 2 27 2 33 177" xfId="2209"/>
    <cellStyle name="표준 2 2 27 2 33 177 2" xfId="27078"/>
    <cellStyle name="표준 2 2 27 2 33 177 3" xfId="28924"/>
    <cellStyle name="표준 2 2 27 2 33 178" xfId="2210"/>
    <cellStyle name="표준 2 2 27 2 33 178 2" xfId="27079"/>
    <cellStyle name="표준 2 2 27 2 33 178 3" xfId="28925"/>
    <cellStyle name="표준 2 2 27 2 33 179" xfId="2211"/>
    <cellStyle name="표준 2 2 27 2 33 18" xfId="2212"/>
    <cellStyle name="표준 2 2 27 2 33 18 2" xfId="27080"/>
    <cellStyle name="표준 2 2 27 2 33 18 3" xfId="28926"/>
    <cellStyle name="표준 2 2 27 2 33 180" xfId="2213"/>
    <cellStyle name="표준 2 2 27 2 33 19" xfId="2214"/>
    <cellStyle name="표준 2 2 27 2 33 19 2" xfId="27081"/>
    <cellStyle name="표준 2 2 27 2 33 19 3" xfId="28927"/>
    <cellStyle name="표준 2 2 27 2 33 2" xfId="2215"/>
    <cellStyle name="표준 2 2 27 2 33 2 2" xfId="27082"/>
    <cellStyle name="표준 2 2 27 2 33 2 3" xfId="28928"/>
    <cellStyle name="표준 2 2 27 2 33 20" xfId="2216"/>
    <cellStyle name="표준 2 2 27 2 33 20 2" xfId="27083"/>
    <cellStyle name="표준 2 2 27 2 33 20 3" xfId="28929"/>
    <cellStyle name="표준 2 2 27 2 33 21" xfId="2217"/>
    <cellStyle name="표준 2 2 27 2 33 21 2" xfId="27084"/>
    <cellStyle name="표준 2 2 27 2 33 21 3" xfId="28930"/>
    <cellStyle name="표준 2 2 27 2 33 22" xfId="2218"/>
    <cellStyle name="표준 2 2 27 2 33 22 2" xfId="27085"/>
    <cellStyle name="표준 2 2 27 2 33 22 3" xfId="28931"/>
    <cellStyle name="표준 2 2 27 2 33 23" xfId="2219"/>
    <cellStyle name="표준 2 2 27 2 33 23 2" xfId="27086"/>
    <cellStyle name="표준 2 2 27 2 33 23 3" xfId="28932"/>
    <cellStyle name="표준 2 2 27 2 33 24" xfId="2220"/>
    <cellStyle name="표준 2 2 27 2 33 24 2" xfId="27087"/>
    <cellStyle name="표준 2 2 27 2 33 24 3" xfId="28933"/>
    <cellStyle name="표준 2 2 27 2 33 25" xfId="2221"/>
    <cellStyle name="표준 2 2 27 2 33 25 2" xfId="27088"/>
    <cellStyle name="표준 2 2 27 2 33 25 3" xfId="28934"/>
    <cellStyle name="표준 2 2 27 2 33 26" xfId="2222"/>
    <cellStyle name="표준 2 2 27 2 33 26 2" xfId="27089"/>
    <cellStyle name="표준 2 2 27 2 33 26 3" xfId="28935"/>
    <cellStyle name="표준 2 2 27 2 33 27" xfId="2223"/>
    <cellStyle name="표준 2 2 27 2 33 27 2" xfId="27090"/>
    <cellStyle name="표준 2 2 27 2 33 27 3" xfId="28936"/>
    <cellStyle name="표준 2 2 27 2 33 28" xfId="2224"/>
    <cellStyle name="표준 2 2 27 2 33 28 2" xfId="27091"/>
    <cellStyle name="표준 2 2 27 2 33 28 3" xfId="28937"/>
    <cellStyle name="표준 2 2 27 2 33 29" xfId="2225"/>
    <cellStyle name="표준 2 2 27 2 33 29 2" xfId="27092"/>
    <cellStyle name="표준 2 2 27 2 33 29 3" xfId="28938"/>
    <cellStyle name="표준 2 2 27 2 33 3" xfId="2226"/>
    <cellStyle name="표준 2 2 27 2 33 3 2" xfId="27093"/>
    <cellStyle name="표준 2 2 27 2 33 3 3" xfId="28939"/>
    <cellStyle name="표준 2 2 27 2 33 30" xfId="2227"/>
    <cellStyle name="표준 2 2 27 2 33 30 2" xfId="27094"/>
    <cellStyle name="표준 2 2 27 2 33 30 3" xfId="28940"/>
    <cellStyle name="표준 2 2 27 2 33 31" xfId="2228"/>
    <cellStyle name="표준 2 2 27 2 33 31 2" xfId="27095"/>
    <cellStyle name="표준 2 2 27 2 33 31 3" xfId="28941"/>
    <cellStyle name="표준 2 2 27 2 33 32" xfId="2229"/>
    <cellStyle name="표준 2 2 27 2 33 32 2" xfId="27096"/>
    <cellStyle name="표준 2 2 27 2 33 32 3" xfId="28942"/>
    <cellStyle name="표준 2 2 27 2 33 33" xfId="2230"/>
    <cellStyle name="표준 2 2 27 2 33 33 2" xfId="27097"/>
    <cellStyle name="표준 2 2 27 2 33 33 3" xfId="28943"/>
    <cellStyle name="표준 2 2 27 2 33 34" xfId="2231"/>
    <cellStyle name="표준 2 2 27 2 33 34 2" xfId="27098"/>
    <cellStyle name="표준 2 2 27 2 33 34 3" xfId="28944"/>
    <cellStyle name="표준 2 2 27 2 33 35" xfId="2232"/>
    <cellStyle name="표준 2 2 27 2 33 35 2" xfId="27099"/>
    <cellStyle name="표준 2 2 27 2 33 35 3" xfId="28945"/>
    <cellStyle name="표준 2 2 27 2 33 36" xfId="2233"/>
    <cellStyle name="표준 2 2 27 2 33 36 2" xfId="27100"/>
    <cellStyle name="표준 2 2 27 2 33 36 3" xfId="28946"/>
    <cellStyle name="표준 2 2 27 2 33 37" xfId="2234"/>
    <cellStyle name="표준 2 2 27 2 33 37 2" xfId="27101"/>
    <cellStyle name="표준 2 2 27 2 33 37 3" xfId="28947"/>
    <cellStyle name="표준 2 2 27 2 33 38" xfId="2235"/>
    <cellStyle name="표준 2 2 27 2 33 38 2" xfId="27102"/>
    <cellStyle name="표준 2 2 27 2 33 38 3" xfId="28948"/>
    <cellStyle name="표준 2 2 27 2 33 39" xfId="2236"/>
    <cellStyle name="표준 2 2 27 2 33 39 2" xfId="27103"/>
    <cellStyle name="표준 2 2 27 2 33 39 3" xfId="28949"/>
    <cellStyle name="표준 2 2 27 2 33 4" xfId="2237"/>
    <cellStyle name="표준 2 2 27 2 33 4 2" xfId="27104"/>
    <cellStyle name="표준 2 2 27 2 33 4 3" xfId="28950"/>
    <cellStyle name="표준 2 2 27 2 33 40" xfId="2238"/>
    <cellStyle name="표준 2 2 27 2 33 40 2" xfId="27105"/>
    <cellStyle name="표준 2 2 27 2 33 40 3" xfId="28951"/>
    <cellStyle name="표준 2 2 27 2 33 41" xfId="2239"/>
    <cellStyle name="표준 2 2 27 2 33 41 2" xfId="27106"/>
    <cellStyle name="표준 2 2 27 2 33 41 3" xfId="28952"/>
    <cellStyle name="표준 2 2 27 2 33 42" xfId="2240"/>
    <cellStyle name="표준 2 2 27 2 33 42 2" xfId="27107"/>
    <cellStyle name="표준 2 2 27 2 33 42 3" xfId="28953"/>
    <cellStyle name="표준 2 2 27 2 33 43" xfId="2241"/>
    <cellStyle name="표준 2 2 27 2 33 43 2" xfId="27108"/>
    <cellStyle name="표준 2 2 27 2 33 43 3" xfId="28954"/>
    <cellStyle name="표준 2 2 27 2 33 44" xfId="2242"/>
    <cellStyle name="표준 2 2 27 2 33 44 2" xfId="27109"/>
    <cellStyle name="표준 2 2 27 2 33 44 3" xfId="28955"/>
    <cellStyle name="표준 2 2 27 2 33 45" xfId="2243"/>
    <cellStyle name="표준 2 2 27 2 33 45 2" xfId="27110"/>
    <cellStyle name="표준 2 2 27 2 33 45 3" xfId="28956"/>
    <cellStyle name="표준 2 2 27 2 33 46" xfId="2244"/>
    <cellStyle name="표준 2 2 27 2 33 46 2" xfId="27111"/>
    <cellStyle name="표준 2 2 27 2 33 46 3" xfId="28957"/>
    <cellStyle name="표준 2 2 27 2 33 47" xfId="2245"/>
    <cellStyle name="표준 2 2 27 2 33 47 2" xfId="27112"/>
    <cellStyle name="표준 2 2 27 2 33 47 3" xfId="28958"/>
    <cellStyle name="표준 2 2 27 2 33 48" xfId="2246"/>
    <cellStyle name="표준 2 2 27 2 33 48 2" xfId="27113"/>
    <cellStyle name="표준 2 2 27 2 33 48 3" xfId="28959"/>
    <cellStyle name="표준 2 2 27 2 33 49" xfId="2247"/>
    <cellStyle name="표준 2 2 27 2 33 49 2" xfId="27114"/>
    <cellStyle name="표준 2 2 27 2 33 49 3" xfId="28960"/>
    <cellStyle name="표준 2 2 27 2 33 5" xfId="2248"/>
    <cellStyle name="표준 2 2 27 2 33 5 2" xfId="27115"/>
    <cellStyle name="표준 2 2 27 2 33 5 3" xfId="28961"/>
    <cellStyle name="표준 2 2 27 2 33 50" xfId="2249"/>
    <cellStyle name="표준 2 2 27 2 33 50 2" xfId="27116"/>
    <cellStyle name="표준 2 2 27 2 33 50 3" xfId="28962"/>
    <cellStyle name="표준 2 2 27 2 33 51" xfId="2250"/>
    <cellStyle name="표준 2 2 27 2 33 51 2" xfId="27117"/>
    <cellStyle name="표준 2 2 27 2 33 51 3" xfId="28963"/>
    <cellStyle name="표준 2 2 27 2 33 52" xfId="2251"/>
    <cellStyle name="표준 2 2 27 2 33 52 2" xfId="27118"/>
    <cellStyle name="표준 2 2 27 2 33 52 3" xfId="28964"/>
    <cellStyle name="표준 2 2 27 2 33 53" xfId="2252"/>
    <cellStyle name="표준 2 2 27 2 33 53 2" xfId="27119"/>
    <cellStyle name="표준 2 2 27 2 33 53 3" xfId="28965"/>
    <cellStyle name="표준 2 2 27 2 33 54" xfId="2253"/>
    <cellStyle name="표준 2 2 27 2 33 54 2" xfId="27120"/>
    <cellStyle name="표준 2 2 27 2 33 54 3" xfId="28966"/>
    <cellStyle name="표준 2 2 27 2 33 55" xfId="2254"/>
    <cellStyle name="표준 2 2 27 2 33 55 2" xfId="27121"/>
    <cellStyle name="표준 2 2 27 2 33 55 3" xfId="28967"/>
    <cellStyle name="표준 2 2 27 2 33 56" xfId="2255"/>
    <cellStyle name="표준 2 2 27 2 33 56 2" xfId="27122"/>
    <cellStyle name="표준 2 2 27 2 33 56 3" xfId="28968"/>
    <cellStyle name="표준 2 2 27 2 33 57" xfId="2256"/>
    <cellStyle name="표준 2 2 27 2 33 57 2" xfId="27123"/>
    <cellStyle name="표준 2 2 27 2 33 57 3" xfId="28969"/>
    <cellStyle name="표준 2 2 27 2 33 58" xfId="2257"/>
    <cellStyle name="표준 2 2 27 2 33 58 2" xfId="27124"/>
    <cellStyle name="표준 2 2 27 2 33 58 3" xfId="28970"/>
    <cellStyle name="표준 2 2 27 2 33 59" xfId="2258"/>
    <cellStyle name="표준 2 2 27 2 33 59 2" xfId="27125"/>
    <cellStyle name="표준 2 2 27 2 33 59 3" xfId="28971"/>
    <cellStyle name="표준 2 2 27 2 33 6" xfId="2259"/>
    <cellStyle name="표준 2 2 27 2 33 6 2" xfId="27126"/>
    <cellStyle name="표준 2 2 27 2 33 6 3" xfId="28972"/>
    <cellStyle name="표준 2 2 27 2 33 60" xfId="2260"/>
    <cellStyle name="표준 2 2 27 2 33 60 2" xfId="27127"/>
    <cellStyle name="표준 2 2 27 2 33 60 3" xfId="28973"/>
    <cellStyle name="표준 2 2 27 2 33 61" xfId="2261"/>
    <cellStyle name="표준 2 2 27 2 33 61 2" xfId="27128"/>
    <cellStyle name="표준 2 2 27 2 33 61 3" xfId="28974"/>
    <cellStyle name="표준 2 2 27 2 33 62" xfId="2262"/>
    <cellStyle name="표준 2 2 27 2 33 62 2" xfId="27129"/>
    <cellStyle name="표준 2 2 27 2 33 62 3" xfId="28975"/>
    <cellStyle name="표준 2 2 27 2 33 63" xfId="2263"/>
    <cellStyle name="표준 2 2 27 2 33 63 2" xfId="27130"/>
    <cellStyle name="표준 2 2 27 2 33 63 3" xfId="28976"/>
    <cellStyle name="표준 2 2 27 2 33 64" xfId="2264"/>
    <cellStyle name="표준 2 2 27 2 33 64 2" xfId="27131"/>
    <cellStyle name="표준 2 2 27 2 33 64 3" xfId="28977"/>
    <cellStyle name="표준 2 2 27 2 33 65" xfId="2265"/>
    <cellStyle name="표준 2 2 27 2 33 65 2" xfId="27132"/>
    <cellStyle name="표준 2 2 27 2 33 65 3" xfId="28978"/>
    <cellStyle name="표준 2 2 27 2 33 66" xfId="2266"/>
    <cellStyle name="표준 2 2 27 2 33 66 2" xfId="27133"/>
    <cellStyle name="표준 2 2 27 2 33 66 3" xfId="28979"/>
    <cellStyle name="표준 2 2 27 2 33 67" xfId="2267"/>
    <cellStyle name="표준 2 2 27 2 33 67 2" xfId="27134"/>
    <cellStyle name="표준 2 2 27 2 33 67 3" xfId="28980"/>
    <cellStyle name="표준 2 2 27 2 33 68" xfId="2268"/>
    <cellStyle name="표준 2 2 27 2 33 68 2" xfId="27135"/>
    <cellStyle name="표준 2 2 27 2 33 68 3" xfId="28981"/>
    <cellStyle name="표준 2 2 27 2 33 69" xfId="2269"/>
    <cellStyle name="표준 2 2 27 2 33 69 2" xfId="27136"/>
    <cellStyle name="표준 2 2 27 2 33 69 3" xfId="28982"/>
    <cellStyle name="표준 2 2 27 2 33 7" xfId="2270"/>
    <cellStyle name="표준 2 2 27 2 33 7 2" xfId="27137"/>
    <cellStyle name="표준 2 2 27 2 33 7 3" xfId="28983"/>
    <cellStyle name="표준 2 2 27 2 33 70" xfId="2271"/>
    <cellStyle name="표준 2 2 27 2 33 70 2" xfId="27138"/>
    <cellStyle name="표준 2 2 27 2 33 70 3" xfId="28984"/>
    <cellStyle name="표준 2 2 27 2 33 71" xfId="2272"/>
    <cellStyle name="표준 2 2 27 2 33 71 2" xfId="27139"/>
    <cellStyle name="표준 2 2 27 2 33 71 3" xfId="28985"/>
    <cellStyle name="표준 2 2 27 2 33 72" xfId="2273"/>
    <cellStyle name="표준 2 2 27 2 33 72 2" xfId="27140"/>
    <cellStyle name="표준 2 2 27 2 33 72 3" xfId="28986"/>
    <cellStyle name="표준 2 2 27 2 33 73" xfId="2274"/>
    <cellStyle name="표준 2 2 27 2 33 73 2" xfId="27141"/>
    <cellStyle name="표준 2 2 27 2 33 73 3" xfId="28987"/>
    <cellStyle name="표준 2 2 27 2 33 74" xfId="2275"/>
    <cellStyle name="표준 2 2 27 2 33 74 2" xfId="27142"/>
    <cellStyle name="표준 2 2 27 2 33 74 3" xfId="28988"/>
    <cellStyle name="표준 2 2 27 2 33 75" xfId="2276"/>
    <cellStyle name="표준 2 2 27 2 33 75 2" xfId="27143"/>
    <cellStyle name="표준 2 2 27 2 33 75 3" xfId="28989"/>
    <cellStyle name="표준 2 2 27 2 33 76" xfId="2277"/>
    <cellStyle name="표준 2 2 27 2 33 76 2" xfId="27144"/>
    <cellStyle name="표준 2 2 27 2 33 76 3" xfId="28990"/>
    <cellStyle name="표준 2 2 27 2 33 77" xfId="2278"/>
    <cellStyle name="표준 2 2 27 2 33 77 2" xfId="27145"/>
    <cellStyle name="표준 2 2 27 2 33 77 3" xfId="28991"/>
    <cellStyle name="표준 2 2 27 2 33 78" xfId="2279"/>
    <cellStyle name="표준 2 2 27 2 33 78 2" xfId="27146"/>
    <cellStyle name="표준 2 2 27 2 33 78 3" xfId="28992"/>
    <cellStyle name="표준 2 2 27 2 33 79" xfId="2280"/>
    <cellStyle name="표준 2 2 27 2 33 79 2" xfId="27147"/>
    <cellStyle name="표준 2 2 27 2 33 79 3" xfId="28993"/>
    <cellStyle name="표준 2 2 27 2 33 8" xfId="2281"/>
    <cellStyle name="표준 2 2 27 2 33 8 2" xfId="27148"/>
    <cellStyle name="표준 2 2 27 2 33 8 3" xfId="28994"/>
    <cellStyle name="표준 2 2 27 2 33 80" xfId="2282"/>
    <cellStyle name="표준 2 2 27 2 33 80 2" xfId="27149"/>
    <cellStyle name="표준 2 2 27 2 33 80 3" xfId="28995"/>
    <cellStyle name="표준 2 2 27 2 33 81" xfId="2283"/>
    <cellStyle name="표준 2 2 27 2 33 81 2" xfId="27150"/>
    <cellStyle name="표준 2 2 27 2 33 81 3" xfId="28996"/>
    <cellStyle name="표준 2 2 27 2 33 82" xfId="2284"/>
    <cellStyle name="표준 2 2 27 2 33 82 2" xfId="27151"/>
    <cellStyle name="표준 2 2 27 2 33 82 3" xfId="28997"/>
    <cellStyle name="표준 2 2 27 2 33 83" xfId="2285"/>
    <cellStyle name="표준 2 2 27 2 33 83 2" xfId="27152"/>
    <cellStyle name="표준 2 2 27 2 33 83 3" xfId="28998"/>
    <cellStyle name="표준 2 2 27 2 33 84" xfId="2286"/>
    <cellStyle name="표준 2 2 27 2 33 84 2" xfId="27153"/>
    <cellStyle name="표준 2 2 27 2 33 84 3" xfId="28999"/>
    <cellStyle name="표준 2 2 27 2 33 85" xfId="2287"/>
    <cellStyle name="표준 2 2 27 2 33 85 2" xfId="27154"/>
    <cellStyle name="표준 2 2 27 2 33 85 3" xfId="29000"/>
    <cellStyle name="표준 2 2 27 2 33 86" xfId="2288"/>
    <cellStyle name="표준 2 2 27 2 33 86 2" xfId="27155"/>
    <cellStyle name="표준 2 2 27 2 33 86 3" xfId="29001"/>
    <cellStyle name="표준 2 2 27 2 33 87" xfId="2289"/>
    <cellStyle name="표준 2 2 27 2 33 87 2" xfId="27156"/>
    <cellStyle name="표준 2 2 27 2 33 87 3" xfId="29002"/>
    <cellStyle name="표준 2 2 27 2 33 88" xfId="2290"/>
    <cellStyle name="표준 2 2 27 2 33 88 2" xfId="27157"/>
    <cellStyle name="표준 2 2 27 2 33 88 3" xfId="29003"/>
    <cellStyle name="표준 2 2 27 2 33 89" xfId="2291"/>
    <cellStyle name="표준 2 2 27 2 33 89 2" xfId="27158"/>
    <cellStyle name="표준 2 2 27 2 33 89 3" xfId="29004"/>
    <cellStyle name="표준 2 2 27 2 33 9" xfId="2292"/>
    <cellStyle name="표준 2 2 27 2 33 9 2" xfId="27159"/>
    <cellStyle name="표준 2 2 27 2 33 9 3" xfId="29005"/>
    <cellStyle name="표준 2 2 27 2 33 90" xfId="2293"/>
    <cellStyle name="표준 2 2 27 2 33 90 2" xfId="27160"/>
    <cellStyle name="표준 2 2 27 2 33 90 3" xfId="29006"/>
    <cellStyle name="표준 2 2 27 2 33 91" xfId="2294"/>
    <cellStyle name="표준 2 2 27 2 33 91 2" xfId="27161"/>
    <cellStyle name="표준 2 2 27 2 33 91 3" xfId="29007"/>
    <cellStyle name="표준 2 2 27 2 33 92" xfId="2295"/>
    <cellStyle name="표준 2 2 27 2 33 92 2" xfId="27162"/>
    <cellStyle name="표준 2 2 27 2 33 92 3" xfId="29008"/>
    <cellStyle name="표준 2 2 27 2 33 93" xfId="2296"/>
    <cellStyle name="표준 2 2 27 2 33 93 2" xfId="27163"/>
    <cellStyle name="표준 2 2 27 2 33 93 3" xfId="29009"/>
    <cellStyle name="표준 2 2 27 2 33 94" xfId="2297"/>
    <cellStyle name="표준 2 2 27 2 33 94 2" xfId="27164"/>
    <cellStyle name="표준 2 2 27 2 33 94 3" xfId="29010"/>
    <cellStyle name="표준 2 2 27 2 33 95" xfId="2298"/>
    <cellStyle name="표준 2 2 27 2 33 95 2" xfId="27165"/>
    <cellStyle name="표준 2 2 27 2 33 95 3" xfId="29011"/>
    <cellStyle name="표준 2 2 27 2 33 96" xfId="2299"/>
    <cellStyle name="표준 2 2 27 2 33 96 2" xfId="27166"/>
    <cellStyle name="표준 2 2 27 2 33 96 3" xfId="29012"/>
    <cellStyle name="표준 2 2 27 2 33 97" xfId="2300"/>
    <cellStyle name="표준 2 2 27 2 33 97 2" xfId="27167"/>
    <cellStyle name="표준 2 2 27 2 33 97 3" xfId="29013"/>
    <cellStyle name="표준 2 2 27 2 33 98" xfId="2301"/>
    <cellStyle name="표준 2 2 27 2 33 98 2" xfId="27168"/>
    <cellStyle name="표준 2 2 27 2 33 98 3" xfId="29014"/>
    <cellStyle name="표준 2 2 27 2 33 99" xfId="2302"/>
    <cellStyle name="표준 2 2 27 2 33 99 2" xfId="27169"/>
    <cellStyle name="표준 2 2 27 2 33 99 3" xfId="29015"/>
    <cellStyle name="표준 2 2 27 2 34" xfId="2303"/>
    <cellStyle name="표준 2 2 27 2 34 2" xfId="2304"/>
    <cellStyle name="표준 2 2 27 2 34 3" xfId="2305"/>
    <cellStyle name="표준 2 2 27 2 34 3 2" xfId="27171"/>
    <cellStyle name="표준 2 2 27 2 34 3 3" xfId="29017"/>
    <cellStyle name="표준 2 2 27 2 34 4" xfId="27170"/>
    <cellStyle name="표준 2 2 27 2 34 5" xfId="29016"/>
    <cellStyle name="표준 2 2 27 2 35" xfId="2306"/>
    <cellStyle name="표준 2 2 27 2 35 2" xfId="2307"/>
    <cellStyle name="표준 2 2 27 2 35 3" xfId="2308"/>
    <cellStyle name="표준 2 2 27 2 35 3 2" xfId="27173"/>
    <cellStyle name="표준 2 2 27 2 35 3 3" xfId="29019"/>
    <cellStyle name="표준 2 2 27 2 35 4" xfId="27172"/>
    <cellStyle name="표준 2 2 27 2 35 5" xfId="29018"/>
    <cellStyle name="표준 2 2 27 2 36" xfId="2309"/>
    <cellStyle name="표준 2 2 27 2 36 2" xfId="2310"/>
    <cellStyle name="표준 2 2 27 2 36 3" xfId="2311"/>
    <cellStyle name="표준 2 2 27 2 36 3 2" xfId="27175"/>
    <cellStyle name="표준 2 2 27 2 36 3 3" xfId="29021"/>
    <cellStyle name="표준 2 2 27 2 36 4" xfId="27174"/>
    <cellStyle name="표준 2 2 27 2 36 5" xfId="29020"/>
    <cellStyle name="표준 2 2 27 2 37" xfId="2312"/>
    <cellStyle name="표준 2 2 27 2 37 2" xfId="2313"/>
    <cellStyle name="표준 2 2 27 2 37 3" xfId="2314"/>
    <cellStyle name="표준 2 2 27 2 37 3 2" xfId="27177"/>
    <cellStyle name="표준 2 2 27 2 37 3 3" xfId="29023"/>
    <cellStyle name="표준 2 2 27 2 37 4" xfId="27176"/>
    <cellStyle name="표준 2 2 27 2 37 5" xfId="29022"/>
    <cellStyle name="표준 2 2 27 2 38" xfId="2315"/>
    <cellStyle name="표준 2 2 27 2 38 2" xfId="2316"/>
    <cellStyle name="표준 2 2 27 2 38 3" xfId="2317"/>
    <cellStyle name="표준 2 2 27 2 38 3 2" xfId="27179"/>
    <cellStyle name="표준 2 2 27 2 38 3 3" xfId="29025"/>
    <cellStyle name="표준 2 2 27 2 38 4" xfId="27178"/>
    <cellStyle name="표준 2 2 27 2 38 5" xfId="29024"/>
    <cellStyle name="표준 2 2 27 2 39" xfId="2318"/>
    <cellStyle name="표준 2 2 27 2 39 2" xfId="2319"/>
    <cellStyle name="표준 2 2 27 2 39 3" xfId="2320"/>
    <cellStyle name="표준 2 2 27 2 39 3 2" xfId="27181"/>
    <cellStyle name="표준 2 2 27 2 39 3 3" xfId="29027"/>
    <cellStyle name="표준 2 2 27 2 39 4" xfId="27180"/>
    <cellStyle name="표준 2 2 27 2 39 5" xfId="29026"/>
    <cellStyle name="표준 2 2 27 2 4" xfId="2321"/>
    <cellStyle name="표준 2 2 27 2 4 2" xfId="2322"/>
    <cellStyle name="표준 2 2 27 2 4 3" xfId="2323"/>
    <cellStyle name="표준 2 2 27 2 4 3 2" xfId="27183"/>
    <cellStyle name="표준 2 2 27 2 4 3 3" xfId="29029"/>
    <cellStyle name="표준 2 2 27 2 4 4" xfId="27182"/>
    <cellStyle name="표준 2 2 27 2 4 5" xfId="29028"/>
    <cellStyle name="표준 2 2 27 2 40" xfId="2324"/>
    <cellStyle name="표준 2 2 27 2 40 2" xfId="2325"/>
    <cellStyle name="표준 2 2 27 2 40 3" xfId="2326"/>
    <cellStyle name="표준 2 2 27 2 40 3 2" xfId="27185"/>
    <cellStyle name="표준 2 2 27 2 40 3 3" xfId="29031"/>
    <cellStyle name="표준 2 2 27 2 40 4" xfId="27184"/>
    <cellStyle name="표준 2 2 27 2 40 5" xfId="29030"/>
    <cellStyle name="표준 2 2 27 2 41" xfId="2327"/>
    <cellStyle name="표준 2 2 27 2 41 2" xfId="2328"/>
    <cellStyle name="표준 2 2 27 2 41 3" xfId="2329"/>
    <cellStyle name="표준 2 2 27 2 41 3 2" xfId="27187"/>
    <cellStyle name="표준 2 2 27 2 41 3 3" xfId="29033"/>
    <cellStyle name="표준 2 2 27 2 41 4" xfId="27186"/>
    <cellStyle name="표준 2 2 27 2 41 5" xfId="29032"/>
    <cellStyle name="표준 2 2 27 2 42" xfId="2330"/>
    <cellStyle name="표준 2 2 27 2 42 2" xfId="2331"/>
    <cellStyle name="표준 2 2 27 2 42 3" xfId="2332"/>
    <cellStyle name="표준 2 2 27 2 42 3 2" xfId="27189"/>
    <cellStyle name="표준 2 2 27 2 42 3 3" xfId="29035"/>
    <cellStyle name="표준 2 2 27 2 42 4" xfId="27188"/>
    <cellStyle name="표준 2 2 27 2 42 5" xfId="29034"/>
    <cellStyle name="표준 2 2 27 2 43" xfId="2333"/>
    <cellStyle name="표준 2 2 27 2 43 2" xfId="2334"/>
    <cellStyle name="표준 2 2 27 2 43 3" xfId="2335"/>
    <cellStyle name="표준 2 2 27 2 43 3 2" xfId="27191"/>
    <cellStyle name="표준 2 2 27 2 43 3 3" xfId="29037"/>
    <cellStyle name="표준 2 2 27 2 43 4" xfId="27190"/>
    <cellStyle name="표준 2 2 27 2 43 5" xfId="29036"/>
    <cellStyle name="표준 2 2 27 2 44" xfId="2336"/>
    <cellStyle name="표준 2 2 27 2 44 2" xfId="2337"/>
    <cellStyle name="표준 2 2 27 2 44 3" xfId="2338"/>
    <cellStyle name="표준 2 2 27 2 44 3 2" xfId="27193"/>
    <cellStyle name="표준 2 2 27 2 44 3 3" xfId="29039"/>
    <cellStyle name="표준 2 2 27 2 44 4" xfId="27192"/>
    <cellStyle name="표준 2 2 27 2 44 5" xfId="29038"/>
    <cellStyle name="표준 2 2 27 2 45" xfId="2339"/>
    <cellStyle name="표준 2 2 27 2 46" xfId="2340"/>
    <cellStyle name="표준 2 2 27 2 47" xfId="2341"/>
    <cellStyle name="표준 2 2 27 2 48" xfId="2342"/>
    <cellStyle name="표준 2 2 27 2 49" xfId="2343"/>
    <cellStyle name="표준 2 2 27 2 5" xfId="2344"/>
    <cellStyle name="표준 2 2 27 2 5 2" xfId="2345"/>
    <cellStyle name="표준 2 2 27 2 5 3" xfId="2346"/>
    <cellStyle name="표준 2 2 27 2 5 3 2" xfId="27195"/>
    <cellStyle name="표준 2 2 27 2 5 3 3" xfId="29041"/>
    <cellStyle name="표준 2 2 27 2 5 4" xfId="27194"/>
    <cellStyle name="표준 2 2 27 2 5 5" xfId="29040"/>
    <cellStyle name="표준 2 2 27 2 50" xfId="2347"/>
    <cellStyle name="표준 2 2 27 2 51" xfId="2348"/>
    <cellStyle name="표준 2 2 27 2 52" xfId="2349"/>
    <cellStyle name="표준 2 2 27 2 53" xfId="2350"/>
    <cellStyle name="표준 2 2 27 2 54" xfId="2351"/>
    <cellStyle name="표준 2 2 27 2 55" xfId="2352"/>
    <cellStyle name="표준 2 2 27 2 56" xfId="2353"/>
    <cellStyle name="표준 2 2 27 2 57" xfId="2354"/>
    <cellStyle name="표준 2 2 27 2 58" xfId="2355"/>
    <cellStyle name="표준 2 2 27 2 59" xfId="2356"/>
    <cellStyle name="표준 2 2 27 2 6" xfId="2357"/>
    <cellStyle name="표준 2 2 27 2 6 2" xfId="2358"/>
    <cellStyle name="표준 2 2 27 2 6 3" xfId="2359"/>
    <cellStyle name="표준 2 2 27 2 6 3 2" xfId="27197"/>
    <cellStyle name="표준 2 2 27 2 6 3 3" xfId="29043"/>
    <cellStyle name="표준 2 2 27 2 6 4" xfId="27196"/>
    <cellStyle name="표준 2 2 27 2 6 5" xfId="29042"/>
    <cellStyle name="표준 2 2 27 2 60" xfId="2360"/>
    <cellStyle name="표준 2 2 27 2 61" xfId="2361"/>
    <cellStyle name="표준 2 2 27 2 62" xfId="2362"/>
    <cellStyle name="표준 2 2 27 2 63" xfId="2363"/>
    <cellStyle name="표준 2 2 27 2 64" xfId="2364"/>
    <cellStyle name="표준 2 2 27 2 65" xfId="2365"/>
    <cellStyle name="표준 2 2 27 2 66" xfId="2366"/>
    <cellStyle name="표준 2 2 27 2 67" xfId="2367"/>
    <cellStyle name="표준 2 2 27 2 68" xfId="2368"/>
    <cellStyle name="표준 2 2 27 2 69" xfId="2369"/>
    <cellStyle name="표준 2 2 27 2 7" xfId="2370"/>
    <cellStyle name="표준 2 2 27 2 7 2" xfId="2371"/>
    <cellStyle name="표준 2 2 27 2 7 3" xfId="2372"/>
    <cellStyle name="표준 2 2 27 2 7 3 2" xfId="27199"/>
    <cellStyle name="표준 2 2 27 2 7 3 3" xfId="29045"/>
    <cellStyle name="표준 2 2 27 2 7 4" xfId="27198"/>
    <cellStyle name="표준 2 2 27 2 7 5" xfId="29044"/>
    <cellStyle name="표준 2 2 27 2 70" xfId="2373"/>
    <cellStyle name="표준 2 2 27 2 71" xfId="2374"/>
    <cellStyle name="표준 2 2 27 2 72" xfId="2375"/>
    <cellStyle name="표준 2 2 27 2 73" xfId="2376"/>
    <cellStyle name="표준 2 2 27 2 74" xfId="2377"/>
    <cellStyle name="표준 2 2 27 2 75" xfId="2378"/>
    <cellStyle name="표준 2 2 27 2 76" xfId="2379"/>
    <cellStyle name="표준 2 2 27 2 77" xfId="2380"/>
    <cellStyle name="표준 2 2 27 2 78" xfId="2381"/>
    <cellStyle name="표준 2 2 27 2 79" xfId="2382"/>
    <cellStyle name="표준 2 2 27 2 8" xfId="2383"/>
    <cellStyle name="표준 2 2 27 2 8 2" xfId="2384"/>
    <cellStyle name="표준 2 2 27 2 8 3" xfId="2385"/>
    <cellStyle name="표준 2 2 27 2 8 3 2" xfId="27201"/>
    <cellStyle name="표준 2 2 27 2 8 3 3" xfId="29047"/>
    <cellStyle name="표준 2 2 27 2 8 4" xfId="27200"/>
    <cellStyle name="표준 2 2 27 2 8 5" xfId="29046"/>
    <cellStyle name="표준 2 2 27 2 80" xfId="2386"/>
    <cellStyle name="표준 2 2 27 2 81" xfId="2387"/>
    <cellStyle name="표준 2 2 27 2 82" xfId="2388"/>
    <cellStyle name="표준 2 2 27 2 83" xfId="2389"/>
    <cellStyle name="표준 2 2 27 2 84" xfId="2390"/>
    <cellStyle name="표준 2 2 27 2 85" xfId="2391"/>
    <cellStyle name="표준 2 2 27 2 86" xfId="2392"/>
    <cellStyle name="표준 2 2 27 2 87" xfId="2393"/>
    <cellStyle name="표준 2 2 27 2 88" xfId="2394"/>
    <cellStyle name="표준 2 2 27 2 89" xfId="2395"/>
    <cellStyle name="표준 2 2 27 2 9" xfId="2396"/>
    <cellStyle name="표준 2 2 27 2 9 2" xfId="2397"/>
    <cellStyle name="표준 2 2 27 2 9 3" xfId="2398"/>
    <cellStyle name="표준 2 2 27 2 9 3 2" xfId="27203"/>
    <cellStyle name="표준 2 2 27 2 9 3 3" xfId="29049"/>
    <cellStyle name="표준 2 2 27 2 9 4" xfId="27202"/>
    <cellStyle name="표준 2 2 27 2 9 5" xfId="29048"/>
    <cellStyle name="표준 2 2 27 2 90" xfId="2399"/>
    <cellStyle name="표준 2 2 27 2 91" xfId="2400"/>
    <cellStyle name="표준 2 2 27 2 92" xfId="2401"/>
    <cellStyle name="표준 2 2 27 2 93" xfId="2402"/>
    <cellStyle name="표준 2 2 27 2 94" xfId="2403"/>
    <cellStyle name="표준 2 2 27 2 95" xfId="2404"/>
    <cellStyle name="표준 2 2 27 2 96" xfId="2405"/>
    <cellStyle name="표준 2 2 27 2 97" xfId="2406"/>
    <cellStyle name="표준 2 2 27 2 98" xfId="2407"/>
    <cellStyle name="표준 2 2 27 2 99" xfId="2408"/>
    <cellStyle name="표준 2 2 27 20" xfId="2409"/>
    <cellStyle name="표준 2 2 27 200" xfId="2410"/>
    <cellStyle name="표준 2 2 27 200 2" xfId="27204"/>
    <cellStyle name="표준 2 2 27 200 3" xfId="29050"/>
    <cellStyle name="표준 2 2 27 201" xfId="2411"/>
    <cellStyle name="표준 2 2 27 201 2" xfId="27205"/>
    <cellStyle name="표준 2 2 27 201 3" xfId="29051"/>
    <cellStyle name="표준 2 2 27 202" xfId="2412"/>
    <cellStyle name="표준 2 2 27 202 2" xfId="27206"/>
    <cellStyle name="표준 2 2 27 202 3" xfId="29052"/>
    <cellStyle name="표준 2 2 27 203" xfId="2413"/>
    <cellStyle name="표준 2 2 27 203 2" xfId="27207"/>
    <cellStyle name="표준 2 2 27 203 3" xfId="29053"/>
    <cellStyle name="표준 2 2 27 204" xfId="2414"/>
    <cellStyle name="표준 2 2 27 204 2" xfId="27208"/>
    <cellStyle name="표준 2 2 27 204 3" xfId="29054"/>
    <cellStyle name="표준 2 2 27 205" xfId="2415"/>
    <cellStyle name="표준 2 2 27 205 2" xfId="27209"/>
    <cellStyle name="표준 2 2 27 205 3" xfId="29055"/>
    <cellStyle name="표준 2 2 27 206" xfId="2416"/>
    <cellStyle name="표준 2 2 27 206 2" xfId="27210"/>
    <cellStyle name="표준 2 2 27 206 3" xfId="29056"/>
    <cellStyle name="표준 2 2 27 207" xfId="2417"/>
    <cellStyle name="표준 2 2 27 207 2" xfId="27211"/>
    <cellStyle name="표준 2 2 27 207 3" xfId="29057"/>
    <cellStyle name="표준 2 2 27 208" xfId="2418"/>
    <cellStyle name="표준 2 2 27 208 2" xfId="27212"/>
    <cellStyle name="표준 2 2 27 208 3" xfId="29058"/>
    <cellStyle name="표준 2 2 27 209" xfId="2419"/>
    <cellStyle name="표준 2 2 27 209 2" xfId="27213"/>
    <cellStyle name="표준 2 2 27 209 3" xfId="29059"/>
    <cellStyle name="표준 2 2 27 21" xfId="2420"/>
    <cellStyle name="표준 2 2 27 210" xfId="2421"/>
    <cellStyle name="표준 2 2 27 210 2" xfId="27214"/>
    <cellStyle name="표준 2 2 27 210 3" xfId="29060"/>
    <cellStyle name="표준 2 2 27 211" xfId="2422"/>
    <cellStyle name="표준 2 2 27 211 2" xfId="27215"/>
    <cellStyle name="표준 2 2 27 211 3" xfId="29061"/>
    <cellStyle name="표준 2 2 27 212" xfId="2423"/>
    <cellStyle name="표준 2 2 27 212 2" xfId="27216"/>
    <cellStyle name="표준 2 2 27 212 3" xfId="29062"/>
    <cellStyle name="표준 2 2 27 213" xfId="2424"/>
    <cellStyle name="표준 2 2 27 213 2" xfId="27217"/>
    <cellStyle name="표준 2 2 27 213 3" xfId="29063"/>
    <cellStyle name="표준 2 2 27 214" xfId="2425"/>
    <cellStyle name="표준 2 2 27 214 2" xfId="27218"/>
    <cellStyle name="표준 2 2 27 214 3" xfId="29064"/>
    <cellStyle name="표준 2 2 27 215" xfId="2426"/>
    <cellStyle name="표준 2 2 27 215 2" xfId="27219"/>
    <cellStyle name="표준 2 2 27 215 3" xfId="29065"/>
    <cellStyle name="표준 2 2 27 216" xfId="2427"/>
    <cellStyle name="표준 2 2 27 216 2" xfId="27220"/>
    <cellStyle name="표준 2 2 27 216 3" xfId="29066"/>
    <cellStyle name="표준 2 2 27 217" xfId="2428"/>
    <cellStyle name="표준 2 2 27 217 2" xfId="27221"/>
    <cellStyle name="표준 2 2 27 217 3" xfId="29067"/>
    <cellStyle name="표준 2 2 27 218" xfId="2429"/>
    <cellStyle name="표준 2 2 27 218 2" xfId="27222"/>
    <cellStyle name="표준 2 2 27 218 3" xfId="29068"/>
    <cellStyle name="표준 2 2 27 219" xfId="2430"/>
    <cellStyle name="표준 2 2 27 219 2" xfId="27223"/>
    <cellStyle name="표준 2 2 27 219 3" xfId="29069"/>
    <cellStyle name="표준 2 2 27 22" xfId="2431"/>
    <cellStyle name="표준 2 2 27 220" xfId="2432"/>
    <cellStyle name="표준 2 2 27 220 2" xfId="27224"/>
    <cellStyle name="표준 2 2 27 220 3" xfId="29070"/>
    <cellStyle name="표준 2 2 27 221" xfId="2433"/>
    <cellStyle name="표준 2 2 27 23" xfId="2434"/>
    <cellStyle name="표준 2 2 27 24" xfId="2435"/>
    <cellStyle name="표준 2 2 27 25" xfId="2436"/>
    <cellStyle name="표준 2 2 27 26" xfId="2437"/>
    <cellStyle name="표준 2 2 27 27" xfId="2438"/>
    <cellStyle name="표준 2 2 27 28" xfId="2439"/>
    <cellStyle name="표준 2 2 27 29" xfId="2440"/>
    <cellStyle name="표준 2 2 27 3" xfId="2441"/>
    <cellStyle name="표준 2 2 27 3 10" xfId="2442"/>
    <cellStyle name="표준 2 2 27 3 10 2" xfId="2443"/>
    <cellStyle name="표준 2 2 27 3 10 3" xfId="2444"/>
    <cellStyle name="표준 2 2 27 3 10 3 2" xfId="27227"/>
    <cellStyle name="표준 2 2 27 3 10 3 3" xfId="29073"/>
    <cellStyle name="표준 2 2 27 3 10 4" xfId="27226"/>
    <cellStyle name="표준 2 2 27 3 10 5" xfId="29072"/>
    <cellStyle name="표준 2 2 27 3 100" xfId="2445"/>
    <cellStyle name="표준 2 2 27 3 101" xfId="2446"/>
    <cellStyle name="표준 2 2 27 3 102" xfId="2447"/>
    <cellStyle name="표준 2 2 27 3 103" xfId="2448"/>
    <cellStyle name="표준 2 2 27 3 104" xfId="2449"/>
    <cellStyle name="표준 2 2 27 3 105" xfId="2450"/>
    <cellStyle name="표준 2 2 27 3 106" xfId="2451"/>
    <cellStyle name="표준 2 2 27 3 107" xfId="2452"/>
    <cellStyle name="표준 2 2 27 3 108" xfId="2453"/>
    <cellStyle name="표준 2 2 27 3 109" xfId="2454"/>
    <cellStyle name="표준 2 2 27 3 11" xfId="2455"/>
    <cellStyle name="표준 2 2 27 3 11 2" xfId="2456"/>
    <cellStyle name="표준 2 2 27 3 11 3" xfId="2457"/>
    <cellStyle name="표준 2 2 27 3 11 3 2" xfId="27229"/>
    <cellStyle name="표준 2 2 27 3 11 3 3" xfId="29075"/>
    <cellStyle name="표준 2 2 27 3 11 4" xfId="27228"/>
    <cellStyle name="표준 2 2 27 3 11 5" xfId="29074"/>
    <cellStyle name="표준 2 2 27 3 110" xfId="2458"/>
    <cellStyle name="표준 2 2 27 3 111" xfId="2459"/>
    <cellStyle name="표준 2 2 27 3 112" xfId="2460"/>
    <cellStyle name="표준 2 2 27 3 113" xfId="2461"/>
    <cellStyle name="표준 2 2 27 3 114" xfId="2462"/>
    <cellStyle name="표준 2 2 27 3 115" xfId="2463"/>
    <cellStyle name="표준 2 2 27 3 116" xfId="2464"/>
    <cellStyle name="표준 2 2 27 3 117" xfId="2465"/>
    <cellStyle name="표준 2 2 27 3 118" xfId="2466"/>
    <cellStyle name="표준 2 2 27 3 119" xfId="2467"/>
    <cellStyle name="표준 2 2 27 3 12" xfId="2468"/>
    <cellStyle name="표준 2 2 27 3 12 2" xfId="2469"/>
    <cellStyle name="표준 2 2 27 3 12 3" xfId="2470"/>
    <cellStyle name="표준 2 2 27 3 12 3 2" xfId="27231"/>
    <cellStyle name="표준 2 2 27 3 12 3 3" xfId="29077"/>
    <cellStyle name="표준 2 2 27 3 12 4" xfId="27230"/>
    <cellStyle name="표준 2 2 27 3 12 5" xfId="29076"/>
    <cellStyle name="표준 2 2 27 3 120" xfId="2471"/>
    <cellStyle name="표준 2 2 27 3 121" xfId="2472"/>
    <cellStyle name="표준 2 2 27 3 122" xfId="2473"/>
    <cellStyle name="표준 2 2 27 3 123" xfId="2474"/>
    <cellStyle name="표준 2 2 27 3 124" xfId="2475"/>
    <cellStyle name="표준 2 2 27 3 125" xfId="2476"/>
    <cellStyle name="표준 2 2 27 3 126" xfId="2477"/>
    <cellStyle name="표준 2 2 27 3 127" xfId="2478"/>
    <cellStyle name="표준 2 2 27 3 128" xfId="2479"/>
    <cellStyle name="표준 2 2 27 3 129" xfId="2480"/>
    <cellStyle name="표준 2 2 27 3 13" xfId="2481"/>
    <cellStyle name="표준 2 2 27 3 13 2" xfId="2482"/>
    <cellStyle name="표준 2 2 27 3 13 3" xfId="2483"/>
    <cellStyle name="표준 2 2 27 3 13 3 2" xfId="27233"/>
    <cellStyle name="표준 2 2 27 3 13 3 3" xfId="29079"/>
    <cellStyle name="표준 2 2 27 3 13 4" xfId="27232"/>
    <cellStyle name="표준 2 2 27 3 13 5" xfId="29078"/>
    <cellStyle name="표준 2 2 27 3 130" xfId="2484"/>
    <cellStyle name="표준 2 2 27 3 131" xfId="2485"/>
    <cellStyle name="표준 2 2 27 3 132" xfId="2486"/>
    <cellStyle name="표준 2 2 27 3 133" xfId="2487"/>
    <cellStyle name="표준 2 2 27 3 134" xfId="2488"/>
    <cellStyle name="표준 2 2 27 3 135" xfId="2489"/>
    <cellStyle name="표준 2 2 27 3 136" xfId="2490"/>
    <cellStyle name="표준 2 2 27 3 137" xfId="2491"/>
    <cellStyle name="표준 2 2 27 3 138" xfId="2492"/>
    <cellStyle name="표준 2 2 27 3 139" xfId="2493"/>
    <cellStyle name="표준 2 2 27 3 14" xfId="2494"/>
    <cellStyle name="표준 2 2 27 3 14 2" xfId="2495"/>
    <cellStyle name="표준 2 2 27 3 14 3" xfId="2496"/>
    <cellStyle name="표준 2 2 27 3 14 3 2" xfId="27235"/>
    <cellStyle name="표준 2 2 27 3 14 3 3" xfId="29081"/>
    <cellStyle name="표준 2 2 27 3 14 4" xfId="27234"/>
    <cellStyle name="표준 2 2 27 3 14 5" xfId="29080"/>
    <cellStyle name="표준 2 2 27 3 140" xfId="2497"/>
    <cellStyle name="표준 2 2 27 3 141" xfId="2498"/>
    <cellStyle name="표준 2 2 27 3 142" xfId="2499"/>
    <cellStyle name="표준 2 2 27 3 143" xfId="2500"/>
    <cellStyle name="표준 2 2 27 3 144" xfId="2501"/>
    <cellStyle name="표준 2 2 27 3 145" xfId="2502"/>
    <cellStyle name="표준 2 2 27 3 146" xfId="2503"/>
    <cellStyle name="표준 2 2 27 3 147" xfId="2504"/>
    <cellStyle name="표준 2 2 27 3 148" xfId="2505"/>
    <cellStyle name="표준 2 2 27 3 149" xfId="2506"/>
    <cellStyle name="표준 2 2 27 3 15" xfId="2507"/>
    <cellStyle name="표준 2 2 27 3 15 2" xfId="2508"/>
    <cellStyle name="표준 2 2 27 3 15 3" xfId="2509"/>
    <cellStyle name="표준 2 2 27 3 15 3 2" xfId="27237"/>
    <cellStyle name="표준 2 2 27 3 15 3 3" xfId="29083"/>
    <cellStyle name="표준 2 2 27 3 15 4" xfId="27236"/>
    <cellStyle name="표준 2 2 27 3 15 5" xfId="29082"/>
    <cellStyle name="표준 2 2 27 3 150" xfId="2510"/>
    <cellStyle name="표준 2 2 27 3 151" xfId="2511"/>
    <cellStyle name="표준 2 2 27 3 152" xfId="2512"/>
    <cellStyle name="표준 2 2 27 3 153" xfId="2513"/>
    <cellStyle name="표준 2 2 27 3 154" xfId="2514"/>
    <cellStyle name="표준 2 2 27 3 155" xfId="2515"/>
    <cellStyle name="표준 2 2 27 3 156" xfId="2516"/>
    <cellStyle name="표준 2 2 27 3 157" xfId="2517"/>
    <cellStyle name="표준 2 2 27 3 158" xfId="2518"/>
    <cellStyle name="표준 2 2 27 3 159" xfId="2519"/>
    <cellStyle name="표준 2 2 27 3 16" xfId="2520"/>
    <cellStyle name="표준 2 2 27 3 16 2" xfId="2521"/>
    <cellStyle name="표준 2 2 27 3 16 3" xfId="2522"/>
    <cellStyle name="표준 2 2 27 3 16 3 2" xfId="27239"/>
    <cellStyle name="표준 2 2 27 3 16 3 3" xfId="29085"/>
    <cellStyle name="표준 2 2 27 3 16 4" xfId="27238"/>
    <cellStyle name="표준 2 2 27 3 16 5" xfId="29084"/>
    <cellStyle name="표준 2 2 27 3 160" xfId="2523"/>
    <cellStyle name="표준 2 2 27 3 161" xfId="2524"/>
    <cellStyle name="표준 2 2 27 3 162" xfId="2525"/>
    <cellStyle name="표준 2 2 27 3 163" xfId="2526"/>
    <cellStyle name="표준 2 2 27 3 164" xfId="2527"/>
    <cellStyle name="표준 2 2 27 3 165" xfId="2528"/>
    <cellStyle name="표준 2 2 27 3 166" xfId="2529"/>
    <cellStyle name="표준 2 2 27 3 167" xfId="2530"/>
    <cellStyle name="표준 2 2 27 3 168" xfId="2531"/>
    <cellStyle name="표준 2 2 27 3 169" xfId="2532"/>
    <cellStyle name="표준 2 2 27 3 17" xfId="2533"/>
    <cellStyle name="표준 2 2 27 3 170" xfId="2534"/>
    <cellStyle name="표준 2 2 27 3 171" xfId="2535"/>
    <cellStyle name="표준 2 2 27 3 172" xfId="2536"/>
    <cellStyle name="표준 2 2 27 3 173" xfId="2537"/>
    <cellStyle name="표준 2 2 27 3 174" xfId="2538"/>
    <cellStyle name="표준 2 2 27 3 175" xfId="2539"/>
    <cellStyle name="표준 2 2 27 3 176" xfId="2540"/>
    <cellStyle name="표준 2 2 27 3 177" xfId="2541"/>
    <cellStyle name="표준 2 2 27 3 178" xfId="2542"/>
    <cellStyle name="표준 2 2 27 3 179" xfId="2543"/>
    <cellStyle name="표준 2 2 27 3 18" xfId="2544"/>
    <cellStyle name="표준 2 2 27 3 180" xfId="2545"/>
    <cellStyle name="표준 2 2 27 3 181" xfId="2546"/>
    <cellStyle name="표준 2 2 27 3 182" xfId="2547"/>
    <cellStyle name="표준 2 2 27 3 183" xfId="2548"/>
    <cellStyle name="표준 2 2 27 3 184" xfId="2549"/>
    <cellStyle name="표준 2 2 27 3 185" xfId="2550"/>
    <cellStyle name="표준 2 2 27 3 186" xfId="2551"/>
    <cellStyle name="표준 2 2 27 3 187" xfId="2552"/>
    <cellStyle name="표준 2 2 27 3 188" xfId="2553"/>
    <cellStyle name="표준 2 2 27 3 189" xfId="2554"/>
    <cellStyle name="표준 2 2 27 3 19" xfId="2555"/>
    <cellStyle name="표준 2 2 27 3 190" xfId="2556"/>
    <cellStyle name="표준 2 2 27 3 191" xfId="2557"/>
    <cellStyle name="표준 2 2 27 3 192" xfId="2558"/>
    <cellStyle name="표준 2 2 27 3 193" xfId="2559"/>
    <cellStyle name="표준 2 2 27 3 193 2" xfId="27240"/>
    <cellStyle name="표준 2 2 27 3 193 3" xfId="29086"/>
    <cellStyle name="표준 2 2 27 3 194" xfId="27225"/>
    <cellStyle name="표준 2 2 27 3 195" xfId="29071"/>
    <cellStyle name="표준 2 2 27 3 2" xfId="2560"/>
    <cellStyle name="표준 2 2 27 3 2 10" xfId="2561"/>
    <cellStyle name="표준 2 2 27 3 2 100" xfId="2562"/>
    <cellStyle name="표준 2 2 27 3 2 100 2" xfId="27241"/>
    <cellStyle name="표준 2 2 27 3 2 100 3" xfId="29087"/>
    <cellStyle name="표준 2 2 27 3 2 101" xfId="2563"/>
    <cellStyle name="표준 2 2 27 3 2 101 2" xfId="27242"/>
    <cellStyle name="표준 2 2 27 3 2 101 3" xfId="29088"/>
    <cellStyle name="표준 2 2 27 3 2 102" xfId="2564"/>
    <cellStyle name="표준 2 2 27 3 2 102 2" xfId="27243"/>
    <cellStyle name="표준 2 2 27 3 2 102 3" xfId="29089"/>
    <cellStyle name="표준 2 2 27 3 2 103" xfId="2565"/>
    <cellStyle name="표준 2 2 27 3 2 103 2" xfId="27244"/>
    <cellStyle name="표준 2 2 27 3 2 103 3" xfId="29090"/>
    <cellStyle name="표준 2 2 27 3 2 104" xfId="2566"/>
    <cellStyle name="표준 2 2 27 3 2 104 2" xfId="27245"/>
    <cellStyle name="표준 2 2 27 3 2 104 3" xfId="29091"/>
    <cellStyle name="표준 2 2 27 3 2 105" xfId="2567"/>
    <cellStyle name="표준 2 2 27 3 2 105 2" xfId="27246"/>
    <cellStyle name="표준 2 2 27 3 2 105 3" xfId="29092"/>
    <cellStyle name="표준 2 2 27 3 2 106" xfId="2568"/>
    <cellStyle name="표준 2 2 27 3 2 106 2" xfId="27247"/>
    <cellStyle name="표준 2 2 27 3 2 106 3" xfId="29093"/>
    <cellStyle name="표준 2 2 27 3 2 107" xfId="2569"/>
    <cellStyle name="표준 2 2 27 3 2 107 2" xfId="27248"/>
    <cellStyle name="표준 2 2 27 3 2 107 3" xfId="29094"/>
    <cellStyle name="표준 2 2 27 3 2 108" xfId="2570"/>
    <cellStyle name="표준 2 2 27 3 2 108 2" xfId="27249"/>
    <cellStyle name="표준 2 2 27 3 2 108 3" xfId="29095"/>
    <cellStyle name="표준 2 2 27 3 2 109" xfId="2571"/>
    <cellStyle name="표준 2 2 27 3 2 109 2" xfId="27250"/>
    <cellStyle name="표준 2 2 27 3 2 109 3" xfId="29096"/>
    <cellStyle name="표준 2 2 27 3 2 11" xfId="2572"/>
    <cellStyle name="표준 2 2 27 3 2 110" xfId="2573"/>
    <cellStyle name="표준 2 2 27 3 2 110 2" xfId="27251"/>
    <cellStyle name="표준 2 2 27 3 2 110 3" xfId="29097"/>
    <cellStyle name="표준 2 2 27 3 2 111" xfId="2574"/>
    <cellStyle name="표준 2 2 27 3 2 111 2" xfId="27252"/>
    <cellStyle name="표준 2 2 27 3 2 111 3" xfId="29098"/>
    <cellStyle name="표준 2 2 27 3 2 112" xfId="2575"/>
    <cellStyle name="표준 2 2 27 3 2 112 2" xfId="27253"/>
    <cellStyle name="표준 2 2 27 3 2 112 3" xfId="29099"/>
    <cellStyle name="표준 2 2 27 3 2 113" xfId="2576"/>
    <cellStyle name="표준 2 2 27 3 2 113 2" xfId="27254"/>
    <cellStyle name="표준 2 2 27 3 2 113 3" xfId="29100"/>
    <cellStyle name="표준 2 2 27 3 2 114" xfId="2577"/>
    <cellStyle name="표준 2 2 27 3 2 114 2" xfId="27255"/>
    <cellStyle name="표준 2 2 27 3 2 114 3" xfId="29101"/>
    <cellStyle name="표준 2 2 27 3 2 115" xfId="2578"/>
    <cellStyle name="표준 2 2 27 3 2 115 2" xfId="27256"/>
    <cellStyle name="표준 2 2 27 3 2 115 3" xfId="29102"/>
    <cellStyle name="표준 2 2 27 3 2 116" xfId="2579"/>
    <cellStyle name="표준 2 2 27 3 2 116 2" xfId="27257"/>
    <cellStyle name="표준 2 2 27 3 2 116 3" xfId="29103"/>
    <cellStyle name="표준 2 2 27 3 2 117" xfId="2580"/>
    <cellStyle name="표준 2 2 27 3 2 117 2" xfId="27258"/>
    <cellStyle name="표준 2 2 27 3 2 117 3" xfId="29104"/>
    <cellStyle name="표준 2 2 27 3 2 118" xfId="2581"/>
    <cellStyle name="표준 2 2 27 3 2 118 2" xfId="27259"/>
    <cellStyle name="표준 2 2 27 3 2 118 3" xfId="29105"/>
    <cellStyle name="표준 2 2 27 3 2 119" xfId="2582"/>
    <cellStyle name="표준 2 2 27 3 2 119 2" xfId="27260"/>
    <cellStyle name="표준 2 2 27 3 2 119 3" xfId="29106"/>
    <cellStyle name="표준 2 2 27 3 2 12" xfId="2583"/>
    <cellStyle name="표준 2 2 27 3 2 120" xfId="2584"/>
    <cellStyle name="표준 2 2 27 3 2 120 2" xfId="27261"/>
    <cellStyle name="표준 2 2 27 3 2 120 3" xfId="29107"/>
    <cellStyle name="표준 2 2 27 3 2 121" xfId="2585"/>
    <cellStyle name="표준 2 2 27 3 2 121 2" xfId="27262"/>
    <cellStyle name="표준 2 2 27 3 2 121 3" xfId="29108"/>
    <cellStyle name="표준 2 2 27 3 2 122" xfId="2586"/>
    <cellStyle name="표준 2 2 27 3 2 122 2" xfId="27263"/>
    <cellStyle name="표준 2 2 27 3 2 122 3" xfId="29109"/>
    <cellStyle name="표준 2 2 27 3 2 123" xfId="2587"/>
    <cellStyle name="표준 2 2 27 3 2 123 2" xfId="27264"/>
    <cellStyle name="표준 2 2 27 3 2 123 3" xfId="29110"/>
    <cellStyle name="표준 2 2 27 3 2 124" xfId="2588"/>
    <cellStyle name="표준 2 2 27 3 2 124 2" xfId="27265"/>
    <cellStyle name="표준 2 2 27 3 2 124 3" xfId="29111"/>
    <cellStyle name="표준 2 2 27 3 2 125" xfId="2589"/>
    <cellStyle name="표준 2 2 27 3 2 125 2" xfId="27266"/>
    <cellStyle name="표준 2 2 27 3 2 125 3" xfId="29112"/>
    <cellStyle name="표준 2 2 27 3 2 126" xfId="2590"/>
    <cellStyle name="표준 2 2 27 3 2 126 2" xfId="27267"/>
    <cellStyle name="표준 2 2 27 3 2 126 3" xfId="29113"/>
    <cellStyle name="표준 2 2 27 3 2 127" xfId="2591"/>
    <cellStyle name="표준 2 2 27 3 2 127 2" xfId="27268"/>
    <cellStyle name="표준 2 2 27 3 2 127 3" xfId="29114"/>
    <cellStyle name="표준 2 2 27 3 2 128" xfId="2592"/>
    <cellStyle name="표준 2 2 27 3 2 128 2" xfId="27269"/>
    <cellStyle name="표준 2 2 27 3 2 128 3" xfId="29115"/>
    <cellStyle name="표준 2 2 27 3 2 129" xfId="2593"/>
    <cellStyle name="표준 2 2 27 3 2 129 2" xfId="27270"/>
    <cellStyle name="표준 2 2 27 3 2 129 3" xfId="29116"/>
    <cellStyle name="표준 2 2 27 3 2 13" xfId="2594"/>
    <cellStyle name="표준 2 2 27 3 2 130" xfId="2595"/>
    <cellStyle name="표준 2 2 27 3 2 130 2" xfId="27271"/>
    <cellStyle name="표준 2 2 27 3 2 130 3" xfId="29117"/>
    <cellStyle name="표준 2 2 27 3 2 131" xfId="2596"/>
    <cellStyle name="표준 2 2 27 3 2 131 2" xfId="27272"/>
    <cellStyle name="표준 2 2 27 3 2 131 3" xfId="29118"/>
    <cellStyle name="표준 2 2 27 3 2 132" xfId="2597"/>
    <cellStyle name="표준 2 2 27 3 2 132 2" xfId="27273"/>
    <cellStyle name="표준 2 2 27 3 2 132 3" xfId="29119"/>
    <cellStyle name="표준 2 2 27 3 2 133" xfId="2598"/>
    <cellStyle name="표준 2 2 27 3 2 133 2" xfId="27274"/>
    <cellStyle name="표준 2 2 27 3 2 133 3" xfId="29120"/>
    <cellStyle name="표준 2 2 27 3 2 134" xfId="2599"/>
    <cellStyle name="표준 2 2 27 3 2 134 2" xfId="27275"/>
    <cellStyle name="표준 2 2 27 3 2 134 3" xfId="29121"/>
    <cellStyle name="표준 2 2 27 3 2 135" xfId="2600"/>
    <cellStyle name="표준 2 2 27 3 2 135 2" xfId="27276"/>
    <cellStyle name="표준 2 2 27 3 2 135 3" xfId="29122"/>
    <cellStyle name="표준 2 2 27 3 2 136" xfId="2601"/>
    <cellStyle name="표준 2 2 27 3 2 136 2" xfId="27277"/>
    <cellStyle name="표준 2 2 27 3 2 136 3" xfId="29123"/>
    <cellStyle name="표준 2 2 27 3 2 137" xfId="2602"/>
    <cellStyle name="표준 2 2 27 3 2 137 2" xfId="27278"/>
    <cellStyle name="표준 2 2 27 3 2 137 3" xfId="29124"/>
    <cellStyle name="표준 2 2 27 3 2 138" xfId="2603"/>
    <cellStyle name="표준 2 2 27 3 2 138 2" xfId="27279"/>
    <cellStyle name="표준 2 2 27 3 2 138 3" xfId="29125"/>
    <cellStyle name="표준 2 2 27 3 2 139" xfId="2604"/>
    <cellStyle name="표준 2 2 27 3 2 139 2" xfId="27280"/>
    <cellStyle name="표준 2 2 27 3 2 139 3" xfId="29126"/>
    <cellStyle name="표준 2 2 27 3 2 14" xfId="2605"/>
    <cellStyle name="표준 2 2 27 3 2 140" xfId="2606"/>
    <cellStyle name="표준 2 2 27 3 2 140 2" xfId="27281"/>
    <cellStyle name="표준 2 2 27 3 2 140 3" xfId="29127"/>
    <cellStyle name="표준 2 2 27 3 2 141" xfId="2607"/>
    <cellStyle name="표준 2 2 27 3 2 141 2" xfId="27282"/>
    <cellStyle name="표준 2 2 27 3 2 141 3" xfId="29128"/>
    <cellStyle name="표준 2 2 27 3 2 142" xfId="2608"/>
    <cellStyle name="표준 2 2 27 3 2 142 2" xfId="27283"/>
    <cellStyle name="표준 2 2 27 3 2 142 3" xfId="29129"/>
    <cellStyle name="표준 2 2 27 3 2 143" xfId="2609"/>
    <cellStyle name="표준 2 2 27 3 2 143 2" xfId="27284"/>
    <cellStyle name="표준 2 2 27 3 2 143 3" xfId="29130"/>
    <cellStyle name="표준 2 2 27 3 2 144" xfId="2610"/>
    <cellStyle name="표준 2 2 27 3 2 144 2" xfId="27285"/>
    <cellStyle name="표준 2 2 27 3 2 144 3" xfId="29131"/>
    <cellStyle name="표준 2 2 27 3 2 145" xfId="2611"/>
    <cellStyle name="표준 2 2 27 3 2 145 2" xfId="27286"/>
    <cellStyle name="표준 2 2 27 3 2 145 3" xfId="29132"/>
    <cellStyle name="표준 2 2 27 3 2 146" xfId="2612"/>
    <cellStyle name="표준 2 2 27 3 2 146 2" xfId="27287"/>
    <cellStyle name="표준 2 2 27 3 2 146 3" xfId="29133"/>
    <cellStyle name="표준 2 2 27 3 2 147" xfId="2613"/>
    <cellStyle name="표준 2 2 27 3 2 147 2" xfId="27288"/>
    <cellStyle name="표준 2 2 27 3 2 147 3" xfId="29134"/>
    <cellStyle name="표준 2 2 27 3 2 148" xfId="2614"/>
    <cellStyle name="표준 2 2 27 3 2 148 2" xfId="27289"/>
    <cellStyle name="표준 2 2 27 3 2 148 3" xfId="29135"/>
    <cellStyle name="표준 2 2 27 3 2 149" xfId="2615"/>
    <cellStyle name="표준 2 2 27 3 2 149 2" xfId="27290"/>
    <cellStyle name="표준 2 2 27 3 2 149 3" xfId="29136"/>
    <cellStyle name="표준 2 2 27 3 2 15" xfId="2616"/>
    <cellStyle name="표준 2 2 27 3 2 15 2" xfId="27291"/>
    <cellStyle name="표준 2 2 27 3 2 15 3" xfId="29137"/>
    <cellStyle name="표준 2 2 27 3 2 150" xfId="2617"/>
    <cellStyle name="표준 2 2 27 3 2 150 2" xfId="27292"/>
    <cellStyle name="표준 2 2 27 3 2 150 3" xfId="29138"/>
    <cellStyle name="표준 2 2 27 3 2 151" xfId="2618"/>
    <cellStyle name="표준 2 2 27 3 2 151 2" xfId="27293"/>
    <cellStyle name="표준 2 2 27 3 2 151 3" xfId="29139"/>
    <cellStyle name="표준 2 2 27 3 2 152" xfId="2619"/>
    <cellStyle name="표준 2 2 27 3 2 152 2" xfId="27294"/>
    <cellStyle name="표준 2 2 27 3 2 152 3" xfId="29140"/>
    <cellStyle name="표준 2 2 27 3 2 153" xfId="2620"/>
    <cellStyle name="표준 2 2 27 3 2 153 2" xfId="27295"/>
    <cellStyle name="표준 2 2 27 3 2 153 3" xfId="29141"/>
    <cellStyle name="표준 2 2 27 3 2 154" xfId="2621"/>
    <cellStyle name="표준 2 2 27 3 2 154 2" xfId="27296"/>
    <cellStyle name="표준 2 2 27 3 2 154 3" xfId="29142"/>
    <cellStyle name="표준 2 2 27 3 2 155" xfId="2622"/>
    <cellStyle name="표준 2 2 27 3 2 155 2" xfId="27297"/>
    <cellStyle name="표준 2 2 27 3 2 155 3" xfId="29143"/>
    <cellStyle name="표준 2 2 27 3 2 156" xfId="2623"/>
    <cellStyle name="표준 2 2 27 3 2 156 2" xfId="27298"/>
    <cellStyle name="표준 2 2 27 3 2 156 3" xfId="29144"/>
    <cellStyle name="표준 2 2 27 3 2 157" xfId="2624"/>
    <cellStyle name="표준 2 2 27 3 2 157 2" xfId="27299"/>
    <cellStyle name="표준 2 2 27 3 2 157 3" xfId="29145"/>
    <cellStyle name="표준 2 2 27 3 2 158" xfId="2625"/>
    <cellStyle name="표준 2 2 27 3 2 158 2" xfId="27300"/>
    <cellStyle name="표준 2 2 27 3 2 158 3" xfId="29146"/>
    <cellStyle name="표준 2 2 27 3 2 159" xfId="2626"/>
    <cellStyle name="표준 2 2 27 3 2 159 2" xfId="27301"/>
    <cellStyle name="표준 2 2 27 3 2 159 3" xfId="29147"/>
    <cellStyle name="표준 2 2 27 3 2 16" xfId="2627"/>
    <cellStyle name="표준 2 2 27 3 2 16 2" xfId="27302"/>
    <cellStyle name="표준 2 2 27 3 2 16 3" xfId="29148"/>
    <cellStyle name="표준 2 2 27 3 2 160" xfId="2628"/>
    <cellStyle name="표준 2 2 27 3 2 160 2" xfId="27303"/>
    <cellStyle name="표준 2 2 27 3 2 160 3" xfId="29149"/>
    <cellStyle name="표준 2 2 27 3 2 161" xfId="2629"/>
    <cellStyle name="표준 2 2 27 3 2 161 2" xfId="27304"/>
    <cellStyle name="표준 2 2 27 3 2 161 3" xfId="29150"/>
    <cellStyle name="표준 2 2 27 3 2 162" xfId="2630"/>
    <cellStyle name="표준 2 2 27 3 2 162 2" xfId="27305"/>
    <cellStyle name="표준 2 2 27 3 2 162 3" xfId="29151"/>
    <cellStyle name="표준 2 2 27 3 2 163" xfId="2631"/>
    <cellStyle name="표준 2 2 27 3 2 163 2" xfId="27306"/>
    <cellStyle name="표준 2 2 27 3 2 163 3" xfId="29152"/>
    <cellStyle name="표준 2 2 27 3 2 164" xfId="2632"/>
    <cellStyle name="표준 2 2 27 3 2 164 2" xfId="27307"/>
    <cellStyle name="표준 2 2 27 3 2 164 3" xfId="29153"/>
    <cellStyle name="표준 2 2 27 3 2 165" xfId="2633"/>
    <cellStyle name="표준 2 2 27 3 2 165 2" xfId="27308"/>
    <cellStyle name="표준 2 2 27 3 2 165 3" xfId="29154"/>
    <cellStyle name="표준 2 2 27 3 2 166" xfId="2634"/>
    <cellStyle name="표준 2 2 27 3 2 166 2" xfId="27309"/>
    <cellStyle name="표준 2 2 27 3 2 166 3" xfId="29155"/>
    <cellStyle name="표준 2 2 27 3 2 167" xfId="2635"/>
    <cellStyle name="표준 2 2 27 3 2 167 2" xfId="27310"/>
    <cellStyle name="표준 2 2 27 3 2 167 3" xfId="29156"/>
    <cellStyle name="표준 2 2 27 3 2 168" xfId="2636"/>
    <cellStyle name="표준 2 2 27 3 2 168 2" xfId="27311"/>
    <cellStyle name="표준 2 2 27 3 2 168 3" xfId="29157"/>
    <cellStyle name="표준 2 2 27 3 2 169" xfId="2637"/>
    <cellStyle name="표준 2 2 27 3 2 169 2" xfId="27312"/>
    <cellStyle name="표준 2 2 27 3 2 169 3" xfId="29158"/>
    <cellStyle name="표준 2 2 27 3 2 17" xfId="2638"/>
    <cellStyle name="표준 2 2 27 3 2 17 2" xfId="27313"/>
    <cellStyle name="표준 2 2 27 3 2 17 3" xfId="29159"/>
    <cellStyle name="표준 2 2 27 3 2 170" xfId="2639"/>
    <cellStyle name="표준 2 2 27 3 2 170 2" xfId="27314"/>
    <cellStyle name="표준 2 2 27 3 2 170 3" xfId="29160"/>
    <cellStyle name="표준 2 2 27 3 2 171" xfId="2640"/>
    <cellStyle name="표준 2 2 27 3 2 171 2" xfId="27315"/>
    <cellStyle name="표준 2 2 27 3 2 171 3" xfId="29161"/>
    <cellStyle name="표준 2 2 27 3 2 172" xfId="2641"/>
    <cellStyle name="표준 2 2 27 3 2 172 2" xfId="27316"/>
    <cellStyle name="표준 2 2 27 3 2 172 3" xfId="29162"/>
    <cellStyle name="표준 2 2 27 3 2 173" xfId="2642"/>
    <cellStyle name="표준 2 2 27 3 2 173 2" xfId="27317"/>
    <cellStyle name="표준 2 2 27 3 2 173 3" xfId="29163"/>
    <cellStyle name="표준 2 2 27 3 2 174" xfId="2643"/>
    <cellStyle name="표준 2 2 27 3 2 174 2" xfId="27318"/>
    <cellStyle name="표준 2 2 27 3 2 174 3" xfId="29164"/>
    <cellStyle name="표준 2 2 27 3 2 175" xfId="2644"/>
    <cellStyle name="표준 2 2 27 3 2 175 2" xfId="27319"/>
    <cellStyle name="표준 2 2 27 3 2 175 3" xfId="29165"/>
    <cellStyle name="표준 2 2 27 3 2 176" xfId="2645"/>
    <cellStyle name="표준 2 2 27 3 2 176 2" xfId="27320"/>
    <cellStyle name="표준 2 2 27 3 2 176 3" xfId="29166"/>
    <cellStyle name="표준 2 2 27 3 2 177" xfId="2646"/>
    <cellStyle name="표준 2 2 27 3 2 177 2" xfId="27321"/>
    <cellStyle name="표준 2 2 27 3 2 177 3" xfId="29167"/>
    <cellStyle name="표준 2 2 27 3 2 178" xfId="2647"/>
    <cellStyle name="표준 2 2 27 3 2 178 2" xfId="27322"/>
    <cellStyle name="표준 2 2 27 3 2 178 3" xfId="29168"/>
    <cellStyle name="표준 2 2 27 3 2 179" xfId="2648"/>
    <cellStyle name="표준 2 2 27 3 2 179 2" xfId="27323"/>
    <cellStyle name="표준 2 2 27 3 2 179 3" xfId="29169"/>
    <cellStyle name="표준 2 2 27 3 2 18" xfId="2649"/>
    <cellStyle name="표준 2 2 27 3 2 18 2" xfId="27324"/>
    <cellStyle name="표준 2 2 27 3 2 18 3" xfId="29170"/>
    <cellStyle name="표준 2 2 27 3 2 180" xfId="2650"/>
    <cellStyle name="표준 2 2 27 3 2 180 2" xfId="27325"/>
    <cellStyle name="표준 2 2 27 3 2 180 3" xfId="29171"/>
    <cellStyle name="표준 2 2 27 3 2 181" xfId="2651"/>
    <cellStyle name="표준 2 2 27 3 2 181 2" xfId="27326"/>
    <cellStyle name="표준 2 2 27 3 2 181 3" xfId="29172"/>
    <cellStyle name="표준 2 2 27 3 2 182" xfId="2652"/>
    <cellStyle name="표준 2 2 27 3 2 182 2" xfId="27327"/>
    <cellStyle name="표준 2 2 27 3 2 182 3" xfId="29173"/>
    <cellStyle name="표준 2 2 27 3 2 183" xfId="2653"/>
    <cellStyle name="표준 2 2 27 3 2 183 2" xfId="27328"/>
    <cellStyle name="표준 2 2 27 3 2 183 3" xfId="29174"/>
    <cellStyle name="표준 2 2 27 3 2 184" xfId="2654"/>
    <cellStyle name="표준 2 2 27 3 2 184 2" xfId="27329"/>
    <cellStyle name="표준 2 2 27 3 2 184 3" xfId="29175"/>
    <cellStyle name="표준 2 2 27 3 2 185" xfId="2655"/>
    <cellStyle name="표준 2 2 27 3 2 185 2" xfId="27330"/>
    <cellStyle name="표준 2 2 27 3 2 185 3" xfId="29176"/>
    <cellStyle name="표준 2 2 27 3 2 186" xfId="2656"/>
    <cellStyle name="표준 2 2 27 3 2 186 2" xfId="27331"/>
    <cellStyle name="표준 2 2 27 3 2 186 3" xfId="29177"/>
    <cellStyle name="표준 2 2 27 3 2 187" xfId="2657"/>
    <cellStyle name="표준 2 2 27 3 2 187 2" xfId="27332"/>
    <cellStyle name="표준 2 2 27 3 2 187 3" xfId="29178"/>
    <cellStyle name="표준 2 2 27 3 2 188" xfId="2658"/>
    <cellStyle name="표준 2 2 27 3 2 188 2" xfId="27333"/>
    <cellStyle name="표준 2 2 27 3 2 188 3" xfId="29179"/>
    <cellStyle name="표준 2 2 27 3 2 189" xfId="2659"/>
    <cellStyle name="표준 2 2 27 3 2 189 2" xfId="27334"/>
    <cellStyle name="표준 2 2 27 3 2 189 3" xfId="29180"/>
    <cellStyle name="표준 2 2 27 3 2 19" xfId="2660"/>
    <cellStyle name="표준 2 2 27 3 2 19 2" xfId="27335"/>
    <cellStyle name="표준 2 2 27 3 2 19 3" xfId="29181"/>
    <cellStyle name="표준 2 2 27 3 2 190" xfId="2661"/>
    <cellStyle name="표준 2 2 27 3 2 190 2" xfId="27336"/>
    <cellStyle name="표준 2 2 27 3 2 190 3" xfId="29182"/>
    <cellStyle name="표준 2 2 27 3 2 191" xfId="2662"/>
    <cellStyle name="표준 2 2 27 3 2 2" xfId="2663"/>
    <cellStyle name="표준 2 2 27 3 2 2 10" xfId="2664"/>
    <cellStyle name="표준 2 2 27 3 2 2 100" xfId="2665"/>
    <cellStyle name="표준 2 2 27 3 2 2 101" xfId="2666"/>
    <cellStyle name="표준 2 2 27 3 2 2 102" xfId="2667"/>
    <cellStyle name="표준 2 2 27 3 2 2 103" xfId="2668"/>
    <cellStyle name="표준 2 2 27 3 2 2 104" xfId="2669"/>
    <cellStyle name="표준 2 2 27 3 2 2 105" xfId="2670"/>
    <cellStyle name="표준 2 2 27 3 2 2 106" xfId="2671"/>
    <cellStyle name="표준 2 2 27 3 2 2 107" xfId="2672"/>
    <cellStyle name="표준 2 2 27 3 2 2 108" xfId="2673"/>
    <cellStyle name="표준 2 2 27 3 2 2 109" xfId="2674"/>
    <cellStyle name="표준 2 2 27 3 2 2 11" xfId="2675"/>
    <cellStyle name="표준 2 2 27 3 2 2 110" xfId="2676"/>
    <cellStyle name="표준 2 2 27 3 2 2 111" xfId="2677"/>
    <cellStyle name="표준 2 2 27 3 2 2 112" xfId="2678"/>
    <cellStyle name="표준 2 2 27 3 2 2 113" xfId="2679"/>
    <cellStyle name="표준 2 2 27 3 2 2 114" xfId="2680"/>
    <cellStyle name="표준 2 2 27 3 2 2 115" xfId="2681"/>
    <cellStyle name="표준 2 2 27 3 2 2 116" xfId="2682"/>
    <cellStyle name="표준 2 2 27 3 2 2 117" xfId="2683"/>
    <cellStyle name="표준 2 2 27 3 2 2 118" xfId="2684"/>
    <cellStyle name="표준 2 2 27 3 2 2 119" xfId="2685"/>
    <cellStyle name="표준 2 2 27 3 2 2 12" xfId="2686"/>
    <cellStyle name="표준 2 2 27 3 2 2 120" xfId="2687"/>
    <cellStyle name="표준 2 2 27 3 2 2 121" xfId="2688"/>
    <cellStyle name="표준 2 2 27 3 2 2 122" xfId="2689"/>
    <cellStyle name="표준 2 2 27 3 2 2 123" xfId="2690"/>
    <cellStyle name="표준 2 2 27 3 2 2 124" xfId="2691"/>
    <cellStyle name="표준 2 2 27 3 2 2 125" xfId="2692"/>
    <cellStyle name="표준 2 2 27 3 2 2 126" xfId="2693"/>
    <cellStyle name="표준 2 2 27 3 2 2 127" xfId="2694"/>
    <cellStyle name="표준 2 2 27 3 2 2 128" xfId="2695"/>
    <cellStyle name="표준 2 2 27 3 2 2 129" xfId="2696"/>
    <cellStyle name="표준 2 2 27 3 2 2 13" xfId="2697"/>
    <cellStyle name="표준 2 2 27 3 2 2 130" xfId="2698"/>
    <cellStyle name="표준 2 2 27 3 2 2 131" xfId="2699"/>
    <cellStyle name="표준 2 2 27 3 2 2 132" xfId="2700"/>
    <cellStyle name="표준 2 2 27 3 2 2 133" xfId="2701"/>
    <cellStyle name="표준 2 2 27 3 2 2 134" xfId="2702"/>
    <cellStyle name="표준 2 2 27 3 2 2 135" xfId="2703"/>
    <cellStyle name="표준 2 2 27 3 2 2 136" xfId="2704"/>
    <cellStyle name="표준 2 2 27 3 2 2 137" xfId="2705"/>
    <cellStyle name="표준 2 2 27 3 2 2 138" xfId="2706"/>
    <cellStyle name="표준 2 2 27 3 2 2 139" xfId="2707"/>
    <cellStyle name="표준 2 2 27 3 2 2 14" xfId="2708"/>
    <cellStyle name="표준 2 2 27 3 2 2 140" xfId="2709"/>
    <cellStyle name="표준 2 2 27 3 2 2 141" xfId="2710"/>
    <cellStyle name="표준 2 2 27 3 2 2 142" xfId="2711"/>
    <cellStyle name="표준 2 2 27 3 2 2 143" xfId="2712"/>
    <cellStyle name="표준 2 2 27 3 2 2 144" xfId="2713"/>
    <cellStyle name="표준 2 2 27 3 2 2 145" xfId="2714"/>
    <cellStyle name="표준 2 2 27 3 2 2 146" xfId="2715"/>
    <cellStyle name="표준 2 2 27 3 2 2 147" xfId="2716"/>
    <cellStyle name="표준 2 2 27 3 2 2 148" xfId="2717"/>
    <cellStyle name="표준 2 2 27 3 2 2 149" xfId="2718"/>
    <cellStyle name="표준 2 2 27 3 2 2 15" xfId="2719"/>
    <cellStyle name="표준 2 2 27 3 2 2 150" xfId="2720"/>
    <cellStyle name="표준 2 2 27 3 2 2 151" xfId="2721"/>
    <cellStyle name="표준 2 2 27 3 2 2 152" xfId="2722"/>
    <cellStyle name="표준 2 2 27 3 2 2 153" xfId="2723"/>
    <cellStyle name="표준 2 2 27 3 2 2 154" xfId="2724"/>
    <cellStyle name="표준 2 2 27 3 2 2 155" xfId="2725"/>
    <cellStyle name="표준 2 2 27 3 2 2 156" xfId="2726"/>
    <cellStyle name="표준 2 2 27 3 2 2 157" xfId="2727"/>
    <cellStyle name="표준 2 2 27 3 2 2 158" xfId="2728"/>
    <cellStyle name="표준 2 2 27 3 2 2 159" xfId="2729"/>
    <cellStyle name="표준 2 2 27 3 2 2 16" xfId="2730"/>
    <cellStyle name="표준 2 2 27 3 2 2 160" xfId="2731"/>
    <cellStyle name="표준 2 2 27 3 2 2 161" xfId="2732"/>
    <cellStyle name="표준 2 2 27 3 2 2 162" xfId="2733"/>
    <cellStyle name="표준 2 2 27 3 2 2 163" xfId="2734"/>
    <cellStyle name="표준 2 2 27 3 2 2 164" xfId="2735"/>
    <cellStyle name="표준 2 2 27 3 2 2 165" xfId="2736"/>
    <cellStyle name="표준 2 2 27 3 2 2 166" xfId="2737"/>
    <cellStyle name="표준 2 2 27 3 2 2 167" xfId="2738"/>
    <cellStyle name="표준 2 2 27 3 2 2 168" xfId="2739"/>
    <cellStyle name="표준 2 2 27 3 2 2 169" xfId="2740"/>
    <cellStyle name="표준 2 2 27 3 2 2 17" xfId="2741"/>
    <cellStyle name="표준 2 2 27 3 2 2 170" xfId="2742"/>
    <cellStyle name="표준 2 2 27 3 2 2 171" xfId="2743"/>
    <cellStyle name="표준 2 2 27 3 2 2 172" xfId="2744"/>
    <cellStyle name="표준 2 2 27 3 2 2 173" xfId="2745"/>
    <cellStyle name="표준 2 2 27 3 2 2 174" xfId="2746"/>
    <cellStyle name="표준 2 2 27 3 2 2 175" xfId="2747"/>
    <cellStyle name="표준 2 2 27 3 2 2 176" xfId="2748"/>
    <cellStyle name="표준 2 2 27 3 2 2 177" xfId="2749"/>
    <cellStyle name="표준 2 2 27 3 2 2 178" xfId="2750"/>
    <cellStyle name="표준 2 2 27 3 2 2 179" xfId="2751"/>
    <cellStyle name="표준 2 2 27 3 2 2 179 2" xfId="27338"/>
    <cellStyle name="표준 2 2 27 3 2 2 179 3" xfId="29184"/>
    <cellStyle name="표준 2 2 27 3 2 2 18" xfId="2752"/>
    <cellStyle name="표준 2 2 27 3 2 2 180" xfId="27337"/>
    <cellStyle name="표준 2 2 27 3 2 2 181" xfId="29183"/>
    <cellStyle name="표준 2 2 27 3 2 2 19" xfId="2753"/>
    <cellStyle name="표준 2 2 27 3 2 2 2" xfId="2754"/>
    <cellStyle name="표준 2 2 27 3 2 2 20" xfId="2755"/>
    <cellStyle name="표준 2 2 27 3 2 2 21" xfId="2756"/>
    <cellStyle name="표준 2 2 27 3 2 2 22" xfId="2757"/>
    <cellStyle name="표준 2 2 27 3 2 2 23" xfId="2758"/>
    <cellStyle name="표준 2 2 27 3 2 2 24" xfId="2759"/>
    <cellStyle name="표준 2 2 27 3 2 2 25" xfId="2760"/>
    <cellStyle name="표준 2 2 27 3 2 2 26" xfId="2761"/>
    <cellStyle name="표준 2 2 27 3 2 2 27" xfId="2762"/>
    <cellStyle name="표준 2 2 27 3 2 2 28" xfId="2763"/>
    <cellStyle name="표준 2 2 27 3 2 2 29" xfId="2764"/>
    <cellStyle name="표준 2 2 27 3 2 2 3" xfId="2765"/>
    <cellStyle name="표준 2 2 27 3 2 2 30" xfId="2766"/>
    <cellStyle name="표준 2 2 27 3 2 2 31" xfId="2767"/>
    <cellStyle name="표준 2 2 27 3 2 2 32" xfId="2768"/>
    <cellStyle name="표준 2 2 27 3 2 2 33" xfId="2769"/>
    <cellStyle name="표준 2 2 27 3 2 2 34" xfId="2770"/>
    <cellStyle name="표준 2 2 27 3 2 2 35" xfId="2771"/>
    <cellStyle name="표준 2 2 27 3 2 2 36" xfId="2772"/>
    <cellStyle name="표준 2 2 27 3 2 2 37" xfId="2773"/>
    <cellStyle name="표준 2 2 27 3 2 2 38" xfId="2774"/>
    <cellStyle name="표준 2 2 27 3 2 2 39" xfId="2775"/>
    <cellStyle name="표준 2 2 27 3 2 2 4" xfId="2776"/>
    <cellStyle name="표준 2 2 27 3 2 2 40" xfId="2777"/>
    <cellStyle name="표준 2 2 27 3 2 2 41" xfId="2778"/>
    <cellStyle name="표준 2 2 27 3 2 2 42" xfId="2779"/>
    <cellStyle name="표준 2 2 27 3 2 2 43" xfId="2780"/>
    <cellStyle name="표준 2 2 27 3 2 2 44" xfId="2781"/>
    <cellStyle name="표준 2 2 27 3 2 2 45" xfId="2782"/>
    <cellStyle name="표준 2 2 27 3 2 2 46" xfId="2783"/>
    <cellStyle name="표준 2 2 27 3 2 2 47" xfId="2784"/>
    <cellStyle name="표준 2 2 27 3 2 2 48" xfId="2785"/>
    <cellStyle name="표준 2 2 27 3 2 2 49" xfId="2786"/>
    <cellStyle name="표준 2 2 27 3 2 2 5" xfId="2787"/>
    <cellStyle name="표준 2 2 27 3 2 2 50" xfId="2788"/>
    <cellStyle name="표준 2 2 27 3 2 2 51" xfId="2789"/>
    <cellStyle name="표준 2 2 27 3 2 2 52" xfId="2790"/>
    <cellStyle name="표준 2 2 27 3 2 2 53" xfId="2791"/>
    <cellStyle name="표준 2 2 27 3 2 2 54" xfId="2792"/>
    <cellStyle name="표준 2 2 27 3 2 2 55" xfId="2793"/>
    <cellStyle name="표준 2 2 27 3 2 2 56" xfId="2794"/>
    <cellStyle name="표준 2 2 27 3 2 2 57" xfId="2795"/>
    <cellStyle name="표준 2 2 27 3 2 2 58" xfId="2796"/>
    <cellStyle name="표준 2 2 27 3 2 2 59" xfId="2797"/>
    <cellStyle name="표준 2 2 27 3 2 2 6" xfId="2798"/>
    <cellStyle name="표준 2 2 27 3 2 2 60" xfId="2799"/>
    <cellStyle name="표준 2 2 27 3 2 2 61" xfId="2800"/>
    <cellStyle name="표준 2 2 27 3 2 2 62" xfId="2801"/>
    <cellStyle name="표준 2 2 27 3 2 2 63" xfId="2802"/>
    <cellStyle name="표준 2 2 27 3 2 2 64" xfId="2803"/>
    <cellStyle name="표준 2 2 27 3 2 2 65" xfId="2804"/>
    <cellStyle name="표준 2 2 27 3 2 2 66" xfId="2805"/>
    <cellStyle name="표준 2 2 27 3 2 2 67" xfId="2806"/>
    <cellStyle name="표준 2 2 27 3 2 2 68" xfId="2807"/>
    <cellStyle name="표준 2 2 27 3 2 2 69" xfId="2808"/>
    <cellStyle name="표준 2 2 27 3 2 2 7" xfId="2809"/>
    <cellStyle name="표준 2 2 27 3 2 2 70" xfId="2810"/>
    <cellStyle name="표준 2 2 27 3 2 2 71" xfId="2811"/>
    <cellStyle name="표준 2 2 27 3 2 2 72" xfId="2812"/>
    <cellStyle name="표준 2 2 27 3 2 2 73" xfId="2813"/>
    <cellStyle name="표준 2 2 27 3 2 2 74" xfId="2814"/>
    <cellStyle name="표준 2 2 27 3 2 2 75" xfId="2815"/>
    <cellStyle name="표준 2 2 27 3 2 2 76" xfId="2816"/>
    <cellStyle name="표준 2 2 27 3 2 2 77" xfId="2817"/>
    <cellStyle name="표준 2 2 27 3 2 2 78" xfId="2818"/>
    <cellStyle name="표준 2 2 27 3 2 2 79" xfId="2819"/>
    <cellStyle name="표준 2 2 27 3 2 2 8" xfId="2820"/>
    <cellStyle name="표준 2 2 27 3 2 2 80" xfId="2821"/>
    <cellStyle name="표준 2 2 27 3 2 2 81" xfId="2822"/>
    <cellStyle name="표준 2 2 27 3 2 2 82" xfId="2823"/>
    <cellStyle name="표준 2 2 27 3 2 2 83" xfId="2824"/>
    <cellStyle name="표준 2 2 27 3 2 2 84" xfId="2825"/>
    <cellStyle name="표준 2 2 27 3 2 2 85" xfId="2826"/>
    <cellStyle name="표준 2 2 27 3 2 2 86" xfId="2827"/>
    <cellStyle name="표준 2 2 27 3 2 2 87" xfId="2828"/>
    <cellStyle name="표준 2 2 27 3 2 2 88" xfId="2829"/>
    <cellStyle name="표준 2 2 27 3 2 2 89" xfId="2830"/>
    <cellStyle name="표준 2 2 27 3 2 2 9" xfId="2831"/>
    <cellStyle name="표준 2 2 27 3 2 2 90" xfId="2832"/>
    <cellStyle name="표준 2 2 27 3 2 2 91" xfId="2833"/>
    <cellStyle name="표준 2 2 27 3 2 2 92" xfId="2834"/>
    <cellStyle name="표준 2 2 27 3 2 2 93" xfId="2835"/>
    <cellStyle name="표준 2 2 27 3 2 2 94" xfId="2836"/>
    <cellStyle name="표준 2 2 27 3 2 2 95" xfId="2837"/>
    <cellStyle name="표준 2 2 27 3 2 2 96" xfId="2838"/>
    <cellStyle name="표준 2 2 27 3 2 2 97" xfId="2839"/>
    <cellStyle name="표준 2 2 27 3 2 2 98" xfId="2840"/>
    <cellStyle name="표준 2 2 27 3 2 2 99" xfId="2841"/>
    <cellStyle name="표준 2 2 27 3 2 20" xfId="2842"/>
    <cellStyle name="표준 2 2 27 3 2 20 2" xfId="27339"/>
    <cellStyle name="표준 2 2 27 3 2 20 3" xfId="29185"/>
    <cellStyle name="표준 2 2 27 3 2 21" xfId="2843"/>
    <cellStyle name="표준 2 2 27 3 2 21 2" xfId="27340"/>
    <cellStyle name="표준 2 2 27 3 2 21 3" xfId="29186"/>
    <cellStyle name="표준 2 2 27 3 2 22" xfId="2844"/>
    <cellStyle name="표준 2 2 27 3 2 22 2" xfId="27341"/>
    <cellStyle name="표준 2 2 27 3 2 22 3" xfId="29187"/>
    <cellStyle name="표준 2 2 27 3 2 23" xfId="2845"/>
    <cellStyle name="표준 2 2 27 3 2 23 2" xfId="27342"/>
    <cellStyle name="표준 2 2 27 3 2 23 3" xfId="29188"/>
    <cellStyle name="표준 2 2 27 3 2 24" xfId="2846"/>
    <cellStyle name="표준 2 2 27 3 2 24 2" xfId="27343"/>
    <cellStyle name="표준 2 2 27 3 2 24 3" xfId="29189"/>
    <cellStyle name="표준 2 2 27 3 2 25" xfId="2847"/>
    <cellStyle name="표준 2 2 27 3 2 25 2" xfId="27344"/>
    <cellStyle name="표준 2 2 27 3 2 25 3" xfId="29190"/>
    <cellStyle name="표준 2 2 27 3 2 26" xfId="2848"/>
    <cellStyle name="표준 2 2 27 3 2 26 2" xfId="27345"/>
    <cellStyle name="표준 2 2 27 3 2 26 3" xfId="29191"/>
    <cellStyle name="표준 2 2 27 3 2 27" xfId="2849"/>
    <cellStyle name="표준 2 2 27 3 2 27 2" xfId="27346"/>
    <cellStyle name="표준 2 2 27 3 2 27 3" xfId="29192"/>
    <cellStyle name="표준 2 2 27 3 2 28" xfId="2850"/>
    <cellStyle name="표준 2 2 27 3 2 28 2" xfId="27347"/>
    <cellStyle name="표준 2 2 27 3 2 28 3" xfId="29193"/>
    <cellStyle name="표준 2 2 27 3 2 29" xfId="2851"/>
    <cellStyle name="표준 2 2 27 3 2 29 2" xfId="27348"/>
    <cellStyle name="표준 2 2 27 3 2 29 3" xfId="29194"/>
    <cellStyle name="표준 2 2 27 3 2 3" xfId="2852"/>
    <cellStyle name="표준 2 2 27 3 2 30" xfId="2853"/>
    <cellStyle name="표준 2 2 27 3 2 30 2" xfId="27349"/>
    <cellStyle name="표준 2 2 27 3 2 30 3" xfId="29195"/>
    <cellStyle name="표준 2 2 27 3 2 31" xfId="2854"/>
    <cellStyle name="표준 2 2 27 3 2 31 2" xfId="27350"/>
    <cellStyle name="표준 2 2 27 3 2 31 3" xfId="29196"/>
    <cellStyle name="표준 2 2 27 3 2 32" xfId="2855"/>
    <cellStyle name="표준 2 2 27 3 2 32 2" xfId="27351"/>
    <cellStyle name="표준 2 2 27 3 2 32 3" xfId="29197"/>
    <cellStyle name="표준 2 2 27 3 2 33" xfId="2856"/>
    <cellStyle name="표준 2 2 27 3 2 33 2" xfId="27352"/>
    <cellStyle name="표준 2 2 27 3 2 33 3" xfId="29198"/>
    <cellStyle name="표준 2 2 27 3 2 34" xfId="2857"/>
    <cellStyle name="표준 2 2 27 3 2 34 2" xfId="27353"/>
    <cellStyle name="표준 2 2 27 3 2 34 3" xfId="29199"/>
    <cellStyle name="표준 2 2 27 3 2 35" xfId="2858"/>
    <cellStyle name="표준 2 2 27 3 2 35 2" xfId="27354"/>
    <cellStyle name="표준 2 2 27 3 2 35 3" xfId="29200"/>
    <cellStyle name="표준 2 2 27 3 2 36" xfId="2859"/>
    <cellStyle name="표준 2 2 27 3 2 36 2" xfId="27355"/>
    <cellStyle name="표준 2 2 27 3 2 36 3" xfId="29201"/>
    <cellStyle name="표준 2 2 27 3 2 37" xfId="2860"/>
    <cellStyle name="표준 2 2 27 3 2 37 2" xfId="27356"/>
    <cellStyle name="표준 2 2 27 3 2 37 3" xfId="29202"/>
    <cellStyle name="표준 2 2 27 3 2 38" xfId="2861"/>
    <cellStyle name="표준 2 2 27 3 2 38 2" xfId="27357"/>
    <cellStyle name="표준 2 2 27 3 2 38 3" xfId="29203"/>
    <cellStyle name="표준 2 2 27 3 2 39" xfId="2862"/>
    <cellStyle name="표준 2 2 27 3 2 39 2" xfId="27358"/>
    <cellStyle name="표준 2 2 27 3 2 39 3" xfId="29204"/>
    <cellStyle name="표준 2 2 27 3 2 4" xfId="2863"/>
    <cellStyle name="표준 2 2 27 3 2 40" xfId="2864"/>
    <cellStyle name="표준 2 2 27 3 2 40 2" xfId="27359"/>
    <cellStyle name="표준 2 2 27 3 2 40 3" xfId="29205"/>
    <cellStyle name="표준 2 2 27 3 2 41" xfId="2865"/>
    <cellStyle name="표준 2 2 27 3 2 41 2" xfId="27360"/>
    <cellStyle name="표준 2 2 27 3 2 41 3" xfId="29206"/>
    <cellStyle name="표준 2 2 27 3 2 42" xfId="2866"/>
    <cellStyle name="표준 2 2 27 3 2 42 2" xfId="27361"/>
    <cellStyle name="표준 2 2 27 3 2 42 3" xfId="29207"/>
    <cellStyle name="표준 2 2 27 3 2 43" xfId="2867"/>
    <cellStyle name="표준 2 2 27 3 2 43 2" xfId="27362"/>
    <cellStyle name="표준 2 2 27 3 2 43 3" xfId="29208"/>
    <cellStyle name="표준 2 2 27 3 2 44" xfId="2868"/>
    <cellStyle name="표준 2 2 27 3 2 44 2" xfId="27363"/>
    <cellStyle name="표준 2 2 27 3 2 44 3" xfId="29209"/>
    <cellStyle name="표준 2 2 27 3 2 45" xfId="2869"/>
    <cellStyle name="표준 2 2 27 3 2 45 2" xfId="27364"/>
    <cellStyle name="표준 2 2 27 3 2 45 3" xfId="29210"/>
    <cellStyle name="표준 2 2 27 3 2 46" xfId="2870"/>
    <cellStyle name="표준 2 2 27 3 2 46 2" xfId="27365"/>
    <cellStyle name="표준 2 2 27 3 2 46 3" xfId="29211"/>
    <cellStyle name="표준 2 2 27 3 2 47" xfId="2871"/>
    <cellStyle name="표준 2 2 27 3 2 47 2" xfId="27366"/>
    <cellStyle name="표준 2 2 27 3 2 47 3" xfId="29212"/>
    <cellStyle name="표준 2 2 27 3 2 48" xfId="2872"/>
    <cellStyle name="표준 2 2 27 3 2 48 2" xfId="27367"/>
    <cellStyle name="표준 2 2 27 3 2 48 3" xfId="29213"/>
    <cellStyle name="표준 2 2 27 3 2 49" xfId="2873"/>
    <cellStyle name="표준 2 2 27 3 2 49 2" xfId="27368"/>
    <cellStyle name="표준 2 2 27 3 2 49 3" xfId="29214"/>
    <cellStyle name="표준 2 2 27 3 2 5" xfId="2874"/>
    <cellStyle name="표준 2 2 27 3 2 50" xfId="2875"/>
    <cellStyle name="표준 2 2 27 3 2 50 2" xfId="27369"/>
    <cellStyle name="표준 2 2 27 3 2 50 3" xfId="29215"/>
    <cellStyle name="표준 2 2 27 3 2 51" xfId="2876"/>
    <cellStyle name="표준 2 2 27 3 2 51 2" xfId="27370"/>
    <cellStyle name="표준 2 2 27 3 2 51 3" xfId="29216"/>
    <cellStyle name="표준 2 2 27 3 2 52" xfId="2877"/>
    <cellStyle name="표준 2 2 27 3 2 52 2" xfId="27371"/>
    <cellStyle name="표준 2 2 27 3 2 52 3" xfId="29217"/>
    <cellStyle name="표준 2 2 27 3 2 53" xfId="2878"/>
    <cellStyle name="표준 2 2 27 3 2 53 2" xfId="27372"/>
    <cellStyle name="표준 2 2 27 3 2 53 3" xfId="29218"/>
    <cellStyle name="표준 2 2 27 3 2 54" xfId="2879"/>
    <cellStyle name="표준 2 2 27 3 2 54 2" xfId="27373"/>
    <cellStyle name="표준 2 2 27 3 2 54 3" xfId="29219"/>
    <cellStyle name="표준 2 2 27 3 2 55" xfId="2880"/>
    <cellStyle name="표준 2 2 27 3 2 55 2" xfId="27374"/>
    <cellStyle name="표준 2 2 27 3 2 55 3" xfId="29220"/>
    <cellStyle name="표준 2 2 27 3 2 56" xfId="2881"/>
    <cellStyle name="표준 2 2 27 3 2 56 2" xfId="27375"/>
    <cellStyle name="표준 2 2 27 3 2 56 3" xfId="29221"/>
    <cellStyle name="표준 2 2 27 3 2 57" xfId="2882"/>
    <cellStyle name="표준 2 2 27 3 2 57 2" xfId="27376"/>
    <cellStyle name="표준 2 2 27 3 2 57 3" xfId="29222"/>
    <cellStyle name="표준 2 2 27 3 2 58" xfId="2883"/>
    <cellStyle name="표준 2 2 27 3 2 58 2" xfId="27377"/>
    <cellStyle name="표준 2 2 27 3 2 58 3" xfId="29223"/>
    <cellStyle name="표준 2 2 27 3 2 59" xfId="2884"/>
    <cellStyle name="표준 2 2 27 3 2 59 2" xfId="27378"/>
    <cellStyle name="표준 2 2 27 3 2 59 3" xfId="29224"/>
    <cellStyle name="표준 2 2 27 3 2 6" xfId="2885"/>
    <cellStyle name="표준 2 2 27 3 2 60" xfId="2886"/>
    <cellStyle name="표준 2 2 27 3 2 60 2" xfId="27379"/>
    <cellStyle name="표준 2 2 27 3 2 60 3" xfId="29225"/>
    <cellStyle name="표준 2 2 27 3 2 61" xfId="2887"/>
    <cellStyle name="표준 2 2 27 3 2 61 2" xfId="27380"/>
    <cellStyle name="표준 2 2 27 3 2 61 3" xfId="29226"/>
    <cellStyle name="표준 2 2 27 3 2 62" xfId="2888"/>
    <cellStyle name="표준 2 2 27 3 2 62 2" xfId="27381"/>
    <cellStyle name="표준 2 2 27 3 2 62 3" xfId="29227"/>
    <cellStyle name="표준 2 2 27 3 2 63" xfId="2889"/>
    <cellStyle name="표준 2 2 27 3 2 63 2" xfId="27382"/>
    <cellStyle name="표준 2 2 27 3 2 63 3" xfId="29228"/>
    <cellStyle name="표준 2 2 27 3 2 64" xfId="2890"/>
    <cellStyle name="표준 2 2 27 3 2 64 2" xfId="27383"/>
    <cellStyle name="표준 2 2 27 3 2 64 3" xfId="29229"/>
    <cellStyle name="표준 2 2 27 3 2 65" xfId="2891"/>
    <cellStyle name="표준 2 2 27 3 2 65 2" xfId="27384"/>
    <cellStyle name="표준 2 2 27 3 2 65 3" xfId="29230"/>
    <cellStyle name="표준 2 2 27 3 2 66" xfId="2892"/>
    <cellStyle name="표준 2 2 27 3 2 66 2" xfId="27385"/>
    <cellStyle name="표준 2 2 27 3 2 66 3" xfId="29231"/>
    <cellStyle name="표준 2 2 27 3 2 67" xfId="2893"/>
    <cellStyle name="표준 2 2 27 3 2 67 2" xfId="27386"/>
    <cellStyle name="표준 2 2 27 3 2 67 3" xfId="29232"/>
    <cellStyle name="표준 2 2 27 3 2 68" xfId="2894"/>
    <cellStyle name="표준 2 2 27 3 2 68 2" xfId="27387"/>
    <cellStyle name="표준 2 2 27 3 2 68 3" xfId="29233"/>
    <cellStyle name="표준 2 2 27 3 2 69" xfId="2895"/>
    <cellStyle name="표준 2 2 27 3 2 69 2" xfId="27388"/>
    <cellStyle name="표준 2 2 27 3 2 69 3" xfId="29234"/>
    <cellStyle name="표준 2 2 27 3 2 7" xfId="2896"/>
    <cellStyle name="표준 2 2 27 3 2 70" xfId="2897"/>
    <cellStyle name="표준 2 2 27 3 2 70 2" xfId="27389"/>
    <cellStyle name="표준 2 2 27 3 2 70 3" xfId="29235"/>
    <cellStyle name="표준 2 2 27 3 2 71" xfId="2898"/>
    <cellStyle name="표준 2 2 27 3 2 71 2" xfId="27390"/>
    <cellStyle name="표준 2 2 27 3 2 71 3" xfId="29236"/>
    <cellStyle name="표준 2 2 27 3 2 72" xfId="2899"/>
    <cellStyle name="표준 2 2 27 3 2 72 2" xfId="27391"/>
    <cellStyle name="표준 2 2 27 3 2 72 3" xfId="29237"/>
    <cellStyle name="표준 2 2 27 3 2 73" xfId="2900"/>
    <cellStyle name="표준 2 2 27 3 2 73 2" xfId="27392"/>
    <cellStyle name="표준 2 2 27 3 2 73 3" xfId="29238"/>
    <cellStyle name="표준 2 2 27 3 2 74" xfId="2901"/>
    <cellStyle name="표준 2 2 27 3 2 74 2" xfId="27393"/>
    <cellStyle name="표준 2 2 27 3 2 74 3" xfId="29239"/>
    <cellStyle name="표준 2 2 27 3 2 75" xfId="2902"/>
    <cellStyle name="표준 2 2 27 3 2 75 2" xfId="27394"/>
    <cellStyle name="표준 2 2 27 3 2 75 3" xfId="29240"/>
    <cellStyle name="표준 2 2 27 3 2 76" xfId="2903"/>
    <cellStyle name="표준 2 2 27 3 2 76 2" xfId="27395"/>
    <cellStyle name="표준 2 2 27 3 2 76 3" xfId="29241"/>
    <cellStyle name="표준 2 2 27 3 2 77" xfId="2904"/>
    <cellStyle name="표준 2 2 27 3 2 77 2" xfId="27396"/>
    <cellStyle name="표준 2 2 27 3 2 77 3" xfId="29242"/>
    <cellStyle name="표준 2 2 27 3 2 78" xfId="2905"/>
    <cellStyle name="표준 2 2 27 3 2 78 2" xfId="27397"/>
    <cellStyle name="표준 2 2 27 3 2 78 3" xfId="29243"/>
    <cellStyle name="표준 2 2 27 3 2 79" xfId="2906"/>
    <cellStyle name="표준 2 2 27 3 2 79 2" xfId="27398"/>
    <cellStyle name="표준 2 2 27 3 2 79 3" xfId="29244"/>
    <cellStyle name="표준 2 2 27 3 2 8" xfId="2907"/>
    <cellStyle name="표준 2 2 27 3 2 80" xfId="2908"/>
    <cellStyle name="표준 2 2 27 3 2 80 2" xfId="27399"/>
    <cellStyle name="표준 2 2 27 3 2 80 3" xfId="29245"/>
    <cellStyle name="표준 2 2 27 3 2 81" xfId="2909"/>
    <cellStyle name="표준 2 2 27 3 2 81 2" xfId="27400"/>
    <cellStyle name="표준 2 2 27 3 2 81 3" xfId="29246"/>
    <cellStyle name="표준 2 2 27 3 2 82" xfId="2910"/>
    <cellStyle name="표준 2 2 27 3 2 82 2" xfId="27401"/>
    <cellStyle name="표준 2 2 27 3 2 82 3" xfId="29247"/>
    <cellStyle name="표준 2 2 27 3 2 83" xfId="2911"/>
    <cellStyle name="표준 2 2 27 3 2 83 2" xfId="27402"/>
    <cellStyle name="표준 2 2 27 3 2 83 3" xfId="29248"/>
    <cellStyle name="표준 2 2 27 3 2 84" xfId="2912"/>
    <cellStyle name="표준 2 2 27 3 2 84 2" xfId="27403"/>
    <cellStyle name="표준 2 2 27 3 2 84 3" xfId="29249"/>
    <cellStyle name="표준 2 2 27 3 2 85" xfId="2913"/>
    <cellStyle name="표준 2 2 27 3 2 85 2" xfId="27404"/>
    <cellStyle name="표준 2 2 27 3 2 85 3" xfId="29250"/>
    <cellStyle name="표준 2 2 27 3 2 86" xfId="2914"/>
    <cellStyle name="표준 2 2 27 3 2 86 2" xfId="27405"/>
    <cellStyle name="표준 2 2 27 3 2 86 3" xfId="29251"/>
    <cellStyle name="표준 2 2 27 3 2 87" xfId="2915"/>
    <cellStyle name="표준 2 2 27 3 2 87 2" xfId="27406"/>
    <cellStyle name="표준 2 2 27 3 2 87 3" xfId="29252"/>
    <cellStyle name="표준 2 2 27 3 2 88" xfId="2916"/>
    <cellStyle name="표준 2 2 27 3 2 88 2" xfId="27407"/>
    <cellStyle name="표준 2 2 27 3 2 88 3" xfId="29253"/>
    <cellStyle name="표준 2 2 27 3 2 89" xfId="2917"/>
    <cellStyle name="표준 2 2 27 3 2 89 2" xfId="27408"/>
    <cellStyle name="표준 2 2 27 3 2 89 3" xfId="29254"/>
    <cellStyle name="표준 2 2 27 3 2 9" xfId="2918"/>
    <cellStyle name="표준 2 2 27 3 2 90" xfId="2919"/>
    <cellStyle name="표준 2 2 27 3 2 90 2" xfId="27409"/>
    <cellStyle name="표준 2 2 27 3 2 90 3" xfId="29255"/>
    <cellStyle name="표준 2 2 27 3 2 91" xfId="2920"/>
    <cellStyle name="표준 2 2 27 3 2 91 2" xfId="27410"/>
    <cellStyle name="표준 2 2 27 3 2 91 3" xfId="29256"/>
    <cellStyle name="표준 2 2 27 3 2 92" xfId="2921"/>
    <cellStyle name="표준 2 2 27 3 2 92 2" xfId="27411"/>
    <cellStyle name="표준 2 2 27 3 2 92 3" xfId="29257"/>
    <cellStyle name="표준 2 2 27 3 2 93" xfId="2922"/>
    <cellStyle name="표준 2 2 27 3 2 93 2" xfId="27412"/>
    <cellStyle name="표준 2 2 27 3 2 93 3" xfId="29258"/>
    <cellStyle name="표준 2 2 27 3 2 94" xfId="2923"/>
    <cellStyle name="표준 2 2 27 3 2 94 2" xfId="27413"/>
    <cellStyle name="표준 2 2 27 3 2 94 3" xfId="29259"/>
    <cellStyle name="표준 2 2 27 3 2 95" xfId="2924"/>
    <cellStyle name="표준 2 2 27 3 2 95 2" xfId="27414"/>
    <cellStyle name="표준 2 2 27 3 2 95 3" xfId="29260"/>
    <cellStyle name="표준 2 2 27 3 2 96" xfId="2925"/>
    <cellStyle name="표준 2 2 27 3 2 96 2" xfId="27415"/>
    <cellStyle name="표준 2 2 27 3 2 96 3" xfId="29261"/>
    <cellStyle name="표준 2 2 27 3 2 97" xfId="2926"/>
    <cellStyle name="표준 2 2 27 3 2 97 2" xfId="27416"/>
    <cellStyle name="표준 2 2 27 3 2 97 3" xfId="29262"/>
    <cellStyle name="표준 2 2 27 3 2 98" xfId="2927"/>
    <cellStyle name="표준 2 2 27 3 2 98 2" xfId="27417"/>
    <cellStyle name="표준 2 2 27 3 2 98 3" xfId="29263"/>
    <cellStyle name="표준 2 2 27 3 2 99" xfId="2928"/>
    <cellStyle name="표준 2 2 27 3 2 99 2" xfId="27418"/>
    <cellStyle name="표준 2 2 27 3 2 99 3" xfId="29264"/>
    <cellStyle name="표준 2 2 27 3 20" xfId="2929"/>
    <cellStyle name="표준 2 2 27 3 21" xfId="2930"/>
    <cellStyle name="표준 2 2 27 3 22" xfId="2931"/>
    <cellStyle name="표준 2 2 27 3 23" xfId="2932"/>
    <cellStyle name="표준 2 2 27 3 24" xfId="2933"/>
    <cellStyle name="표준 2 2 27 3 25" xfId="2934"/>
    <cellStyle name="표준 2 2 27 3 26" xfId="2935"/>
    <cellStyle name="표준 2 2 27 3 27" xfId="2936"/>
    <cellStyle name="표준 2 2 27 3 28" xfId="2937"/>
    <cellStyle name="표준 2 2 27 3 29" xfId="2938"/>
    <cellStyle name="표준 2 2 27 3 3" xfId="2939"/>
    <cellStyle name="표준 2 2 27 3 30" xfId="2940"/>
    <cellStyle name="표준 2 2 27 3 31" xfId="2941"/>
    <cellStyle name="표준 2 2 27 3 32" xfId="2942"/>
    <cellStyle name="표준 2 2 27 3 33" xfId="2943"/>
    <cellStyle name="표준 2 2 27 3 34" xfId="2944"/>
    <cellStyle name="표준 2 2 27 3 35" xfId="2945"/>
    <cellStyle name="표준 2 2 27 3 36" xfId="2946"/>
    <cellStyle name="표준 2 2 27 3 37" xfId="2947"/>
    <cellStyle name="표준 2 2 27 3 38" xfId="2948"/>
    <cellStyle name="표준 2 2 27 3 39" xfId="2949"/>
    <cellStyle name="표준 2 2 27 3 4" xfId="2950"/>
    <cellStyle name="표준 2 2 27 3 40" xfId="2951"/>
    <cellStyle name="표준 2 2 27 3 41" xfId="2952"/>
    <cellStyle name="표준 2 2 27 3 42" xfId="2953"/>
    <cellStyle name="표준 2 2 27 3 43" xfId="2954"/>
    <cellStyle name="표준 2 2 27 3 44" xfId="2955"/>
    <cellStyle name="표준 2 2 27 3 45" xfId="2956"/>
    <cellStyle name="표준 2 2 27 3 46" xfId="2957"/>
    <cellStyle name="표준 2 2 27 3 47" xfId="2958"/>
    <cellStyle name="표준 2 2 27 3 48" xfId="2959"/>
    <cellStyle name="표준 2 2 27 3 49" xfId="2960"/>
    <cellStyle name="표준 2 2 27 3 5" xfId="2961"/>
    <cellStyle name="표준 2 2 27 3 5 10" xfId="2962"/>
    <cellStyle name="표준 2 2 27 3 5 10 2" xfId="27419"/>
    <cellStyle name="표준 2 2 27 3 5 10 3" xfId="29265"/>
    <cellStyle name="표준 2 2 27 3 5 100" xfId="2963"/>
    <cellStyle name="표준 2 2 27 3 5 100 2" xfId="27420"/>
    <cellStyle name="표준 2 2 27 3 5 100 3" xfId="29266"/>
    <cellStyle name="표준 2 2 27 3 5 101" xfId="2964"/>
    <cellStyle name="표준 2 2 27 3 5 101 2" xfId="27421"/>
    <cellStyle name="표준 2 2 27 3 5 101 3" xfId="29267"/>
    <cellStyle name="표준 2 2 27 3 5 102" xfId="2965"/>
    <cellStyle name="표준 2 2 27 3 5 102 2" xfId="27422"/>
    <cellStyle name="표준 2 2 27 3 5 102 3" xfId="29268"/>
    <cellStyle name="표준 2 2 27 3 5 103" xfId="2966"/>
    <cellStyle name="표준 2 2 27 3 5 103 2" xfId="27423"/>
    <cellStyle name="표준 2 2 27 3 5 103 3" xfId="29269"/>
    <cellStyle name="표준 2 2 27 3 5 104" xfId="2967"/>
    <cellStyle name="표준 2 2 27 3 5 104 2" xfId="27424"/>
    <cellStyle name="표준 2 2 27 3 5 104 3" xfId="29270"/>
    <cellStyle name="표준 2 2 27 3 5 105" xfId="2968"/>
    <cellStyle name="표준 2 2 27 3 5 105 2" xfId="27425"/>
    <cellStyle name="표준 2 2 27 3 5 105 3" xfId="29271"/>
    <cellStyle name="표준 2 2 27 3 5 106" xfId="2969"/>
    <cellStyle name="표준 2 2 27 3 5 106 2" xfId="27426"/>
    <cellStyle name="표준 2 2 27 3 5 106 3" xfId="29272"/>
    <cellStyle name="표준 2 2 27 3 5 107" xfId="2970"/>
    <cellStyle name="표준 2 2 27 3 5 107 2" xfId="27427"/>
    <cellStyle name="표준 2 2 27 3 5 107 3" xfId="29273"/>
    <cellStyle name="표준 2 2 27 3 5 108" xfId="2971"/>
    <cellStyle name="표준 2 2 27 3 5 108 2" xfId="27428"/>
    <cellStyle name="표준 2 2 27 3 5 108 3" xfId="29274"/>
    <cellStyle name="표준 2 2 27 3 5 109" xfId="2972"/>
    <cellStyle name="표준 2 2 27 3 5 109 2" xfId="27429"/>
    <cellStyle name="표준 2 2 27 3 5 109 3" xfId="29275"/>
    <cellStyle name="표준 2 2 27 3 5 11" xfId="2973"/>
    <cellStyle name="표준 2 2 27 3 5 11 2" xfId="27430"/>
    <cellStyle name="표준 2 2 27 3 5 11 3" xfId="29276"/>
    <cellStyle name="표준 2 2 27 3 5 110" xfId="2974"/>
    <cellStyle name="표준 2 2 27 3 5 110 2" xfId="27431"/>
    <cellStyle name="표준 2 2 27 3 5 110 3" xfId="29277"/>
    <cellStyle name="표준 2 2 27 3 5 111" xfId="2975"/>
    <cellStyle name="표준 2 2 27 3 5 111 2" xfId="27432"/>
    <cellStyle name="표준 2 2 27 3 5 111 3" xfId="29278"/>
    <cellStyle name="표준 2 2 27 3 5 112" xfId="2976"/>
    <cellStyle name="표준 2 2 27 3 5 112 2" xfId="27433"/>
    <cellStyle name="표준 2 2 27 3 5 112 3" xfId="29279"/>
    <cellStyle name="표준 2 2 27 3 5 113" xfId="2977"/>
    <cellStyle name="표준 2 2 27 3 5 113 2" xfId="27434"/>
    <cellStyle name="표준 2 2 27 3 5 113 3" xfId="29280"/>
    <cellStyle name="표준 2 2 27 3 5 114" xfId="2978"/>
    <cellStyle name="표준 2 2 27 3 5 114 2" xfId="27435"/>
    <cellStyle name="표준 2 2 27 3 5 114 3" xfId="29281"/>
    <cellStyle name="표준 2 2 27 3 5 115" xfId="2979"/>
    <cellStyle name="표준 2 2 27 3 5 115 2" xfId="27436"/>
    <cellStyle name="표준 2 2 27 3 5 115 3" xfId="29282"/>
    <cellStyle name="표준 2 2 27 3 5 116" xfId="2980"/>
    <cellStyle name="표준 2 2 27 3 5 116 2" xfId="27437"/>
    <cellStyle name="표준 2 2 27 3 5 116 3" xfId="29283"/>
    <cellStyle name="표준 2 2 27 3 5 117" xfId="2981"/>
    <cellStyle name="표준 2 2 27 3 5 117 2" xfId="27438"/>
    <cellStyle name="표준 2 2 27 3 5 117 3" xfId="29284"/>
    <cellStyle name="표준 2 2 27 3 5 118" xfId="2982"/>
    <cellStyle name="표준 2 2 27 3 5 118 2" xfId="27439"/>
    <cellStyle name="표준 2 2 27 3 5 118 3" xfId="29285"/>
    <cellStyle name="표준 2 2 27 3 5 119" xfId="2983"/>
    <cellStyle name="표준 2 2 27 3 5 119 2" xfId="27440"/>
    <cellStyle name="표준 2 2 27 3 5 119 3" xfId="29286"/>
    <cellStyle name="표준 2 2 27 3 5 12" xfId="2984"/>
    <cellStyle name="표준 2 2 27 3 5 12 2" xfId="27441"/>
    <cellStyle name="표준 2 2 27 3 5 12 3" xfId="29287"/>
    <cellStyle name="표준 2 2 27 3 5 120" xfId="2985"/>
    <cellStyle name="표준 2 2 27 3 5 120 2" xfId="27442"/>
    <cellStyle name="표준 2 2 27 3 5 120 3" xfId="29288"/>
    <cellStyle name="표준 2 2 27 3 5 121" xfId="2986"/>
    <cellStyle name="표준 2 2 27 3 5 121 2" xfId="27443"/>
    <cellStyle name="표준 2 2 27 3 5 121 3" xfId="29289"/>
    <cellStyle name="표준 2 2 27 3 5 122" xfId="2987"/>
    <cellStyle name="표준 2 2 27 3 5 122 2" xfId="27444"/>
    <cellStyle name="표준 2 2 27 3 5 122 3" xfId="29290"/>
    <cellStyle name="표준 2 2 27 3 5 123" xfId="2988"/>
    <cellStyle name="표준 2 2 27 3 5 123 2" xfId="27445"/>
    <cellStyle name="표준 2 2 27 3 5 123 3" xfId="29291"/>
    <cellStyle name="표준 2 2 27 3 5 124" xfId="2989"/>
    <cellStyle name="표준 2 2 27 3 5 124 2" xfId="27446"/>
    <cellStyle name="표준 2 2 27 3 5 124 3" xfId="29292"/>
    <cellStyle name="표준 2 2 27 3 5 125" xfId="2990"/>
    <cellStyle name="표준 2 2 27 3 5 125 2" xfId="27447"/>
    <cellStyle name="표준 2 2 27 3 5 125 3" xfId="29293"/>
    <cellStyle name="표준 2 2 27 3 5 126" xfId="2991"/>
    <cellStyle name="표준 2 2 27 3 5 126 2" xfId="27448"/>
    <cellStyle name="표준 2 2 27 3 5 126 3" xfId="29294"/>
    <cellStyle name="표준 2 2 27 3 5 127" xfId="2992"/>
    <cellStyle name="표준 2 2 27 3 5 127 2" xfId="27449"/>
    <cellStyle name="표준 2 2 27 3 5 127 3" xfId="29295"/>
    <cellStyle name="표준 2 2 27 3 5 128" xfId="2993"/>
    <cellStyle name="표준 2 2 27 3 5 128 2" xfId="27450"/>
    <cellStyle name="표준 2 2 27 3 5 128 3" xfId="29296"/>
    <cellStyle name="표준 2 2 27 3 5 129" xfId="2994"/>
    <cellStyle name="표준 2 2 27 3 5 129 2" xfId="27451"/>
    <cellStyle name="표준 2 2 27 3 5 129 3" xfId="29297"/>
    <cellStyle name="표준 2 2 27 3 5 13" xfId="2995"/>
    <cellStyle name="표준 2 2 27 3 5 13 2" xfId="27452"/>
    <cellStyle name="표준 2 2 27 3 5 13 3" xfId="29298"/>
    <cellStyle name="표준 2 2 27 3 5 130" xfId="2996"/>
    <cellStyle name="표준 2 2 27 3 5 130 2" xfId="27453"/>
    <cellStyle name="표준 2 2 27 3 5 130 3" xfId="29299"/>
    <cellStyle name="표준 2 2 27 3 5 131" xfId="2997"/>
    <cellStyle name="표준 2 2 27 3 5 131 2" xfId="27454"/>
    <cellStyle name="표준 2 2 27 3 5 131 3" xfId="29300"/>
    <cellStyle name="표준 2 2 27 3 5 132" xfId="2998"/>
    <cellStyle name="표준 2 2 27 3 5 132 2" xfId="27455"/>
    <cellStyle name="표준 2 2 27 3 5 132 3" xfId="29301"/>
    <cellStyle name="표준 2 2 27 3 5 133" xfId="2999"/>
    <cellStyle name="표준 2 2 27 3 5 133 2" xfId="27456"/>
    <cellStyle name="표준 2 2 27 3 5 133 3" xfId="29302"/>
    <cellStyle name="표준 2 2 27 3 5 134" xfId="3000"/>
    <cellStyle name="표준 2 2 27 3 5 134 2" xfId="27457"/>
    <cellStyle name="표준 2 2 27 3 5 134 3" xfId="29303"/>
    <cellStyle name="표준 2 2 27 3 5 135" xfId="3001"/>
    <cellStyle name="표준 2 2 27 3 5 135 2" xfId="27458"/>
    <cellStyle name="표준 2 2 27 3 5 135 3" xfId="29304"/>
    <cellStyle name="표준 2 2 27 3 5 136" xfId="3002"/>
    <cellStyle name="표준 2 2 27 3 5 136 2" xfId="27459"/>
    <cellStyle name="표준 2 2 27 3 5 136 3" xfId="29305"/>
    <cellStyle name="표준 2 2 27 3 5 137" xfId="3003"/>
    <cellStyle name="표준 2 2 27 3 5 137 2" xfId="27460"/>
    <cellStyle name="표준 2 2 27 3 5 137 3" xfId="29306"/>
    <cellStyle name="표준 2 2 27 3 5 138" xfId="3004"/>
    <cellStyle name="표준 2 2 27 3 5 138 2" xfId="27461"/>
    <cellStyle name="표준 2 2 27 3 5 138 3" xfId="29307"/>
    <cellStyle name="표준 2 2 27 3 5 139" xfId="3005"/>
    <cellStyle name="표준 2 2 27 3 5 139 2" xfId="27462"/>
    <cellStyle name="표준 2 2 27 3 5 139 3" xfId="29308"/>
    <cellStyle name="표준 2 2 27 3 5 14" xfId="3006"/>
    <cellStyle name="표준 2 2 27 3 5 14 2" xfId="27463"/>
    <cellStyle name="표준 2 2 27 3 5 14 3" xfId="29309"/>
    <cellStyle name="표준 2 2 27 3 5 140" xfId="3007"/>
    <cellStyle name="표준 2 2 27 3 5 140 2" xfId="27464"/>
    <cellStyle name="표준 2 2 27 3 5 140 3" xfId="29310"/>
    <cellStyle name="표준 2 2 27 3 5 141" xfId="3008"/>
    <cellStyle name="표준 2 2 27 3 5 141 2" xfId="27465"/>
    <cellStyle name="표준 2 2 27 3 5 141 3" xfId="29311"/>
    <cellStyle name="표준 2 2 27 3 5 142" xfId="3009"/>
    <cellStyle name="표준 2 2 27 3 5 142 2" xfId="27466"/>
    <cellStyle name="표준 2 2 27 3 5 142 3" xfId="29312"/>
    <cellStyle name="표준 2 2 27 3 5 143" xfId="3010"/>
    <cellStyle name="표준 2 2 27 3 5 143 2" xfId="27467"/>
    <cellStyle name="표준 2 2 27 3 5 143 3" xfId="29313"/>
    <cellStyle name="표준 2 2 27 3 5 144" xfId="3011"/>
    <cellStyle name="표준 2 2 27 3 5 144 2" xfId="27468"/>
    <cellStyle name="표준 2 2 27 3 5 144 3" xfId="29314"/>
    <cellStyle name="표준 2 2 27 3 5 145" xfId="3012"/>
    <cellStyle name="표준 2 2 27 3 5 145 2" xfId="27469"/>
    <cellStyle name="표준 2 2 27 3 5 145 3" xfId="29315"/>
    <cellStyle name="표준 2 2 27 3 5 146" xfId="3013"/>
    <cellStyle name="표준 2 2 27 3 5 146 2" xfId="27470"/>
    <cellStyle name="표준 2 2 27 3 5 146 3" xfId="29316"/>
    <cellStyle name="표준 2 2 27 3 5 147" xfId="3014"/>
    <cellStyle name="표준 2 2 27 3 5 147 2" xfId="27471"/>
    <cellStyle name="표준 2 2 27 3 5 147 3" xfId="29317"/>
    <cellStyle name="표준 2 2 27 3 5 148" xfId="3015"/>
    <cellStyle name="표준 2 2 27 3 5 148 2" xfId="27472"/>
    <cellStyle name="표준 2 2 27 3 5 148 3" xfId="29318"/>
    <cellStyle name="표준 2 2 27 3 5 149" xfId="3016"/>
    <cellStyle name="표준 2 2 27 3 5 149 2" xfId="27473"/>
    <cellStyle name="표준 2 2 27 3 5 149 3" xfId="29319"/>
    <cellStyle name="표준 2 2 27 3 5 15" xfId="3017"/>
    <cellStyle name="표준 2 2 27 3 5 15 2" xfId="27474"/>
    <cellStyle name="표준 2 2 27 3 5 15 3" xfId="29320"/>
    <cellStyle name="표준 2 2 27 3 5 150" xfId="3018"/>
    <cellStyle name="표준 2 2 27 3 5 150 2" xfId="27475"/>
    <cellStyle name="표준 2 2 27 3 5 150 3" xfId="29321"/>
    <cellStyle name="표준 2 2 27 3 5 151" xfId="3019"/>
    <cellStyle name="표준 2 2 27 3 5 151 2" xfId="27476"/>
    <cellStyle name="표준 2 2 27 3 5 151 3" xfId="29322"/>
    <cellStyle name="표준 2 2 27 3 5 152" xfId="3020"/>
    <cellStyle name="표준 2 2 27 3 5 152 2" xfId="27477"/>
    <cellStyle name="표준 2 2 27 3 5 152 3" xfId="29323"/>
    <cellStyle name="표준 2 2 27 3 5 153" xfId="3021"/>
    <cellStyle name="표준 2 2 27 3 5 153 2" xfId="27478"/>
    <cellStyle name="표준 2 2 27 3 5 153 3" xfId="29324"/>
    <cellStyle name="표준 2 2 27 3 5 154" xfId="3022"/>
    <cellStyle name="표준 2 2 27 3 5 154 2" xfId="27479"/>
    <cellStyle name="표준 2 2 27 3 5 154 3" xfId="29325"/>
    <cellStyle name="표준 2 2 27 3 5 155" xfId="3023"/>
    <cellStyle name="표준 2 2 27 3 5 155 2" xfId="27480"/>
    <cellStyle name="표준 2 2 27 3 5 155 3" xfId="29326"/>
    <cellStyle name="표준 2 2 27 3 5 156" xfId="3024"/>
    <cellStyle name="표준 2 2 27 3 5 156 2" xfId="27481"/>
    <cellStyle name="표준 2 2 27 3 5 156 3" xfId="29327"/>
    <cellStyle name="표준 2 2 27 3 5 157" xfId="3025"/>
    <cellStyle name="표준 2 2 27 3 5 157 2" xfId="27482"/>
    <cellStyle name="표준 2 2 27 3 5 157 3" xfId="29328"/>
    <cellStyle name="표준 2 2 27 3 5 158" xfId="3026"/>
    <cellStyle name="표준 2 2 27 3 5 158 2" xfId="27483"/>
    <cellStyle name="표준 2 2 27 3 5 158 3" xfId="29329"/>
    <cellStyle name="표준 2 2 27 3 5 159" xfId="3027"/>
    <cellStyle name="표준 2 2 27 3 5 159 2" xfId="27484"/>
    <cellStyle name="표준 2 2 27 3 5 159 3" xfId="29330"/>
    <cellStyle name="표준 2 2 27 3 5 16" xfId="3028"/>
    <cellStyle name="표준 2 2 27 3 5 16 2" xfId="27485"/>
    <cellStyle name="표준 2 2 27 3 5 16 3" xfId="29331"/>
    <cellStyle name="표준 2 2 27 3 5 160" xfId="3029"/>
    <cellStyle name="표준 2 2 27 3 5 160 2" xfId="27486"/>
    <cellStyle name="표준 2 2 27 3 5 160 3" xfId="29332"/>
    <cellStyle name="표준 2 2 27 3 5 161" xfId="3030"/>
    <cellStyle name="표준 2 2 27 3 5 161 2" xfId="27487"/>
    <cellStyle name="표준 2 2 27 3 5 161 3" xfId="29333"/>
    <cellStyle name="표준 2 2 27 3 5 162" xfId="3031"/>
    <cellStyle name="표준 2 2 27 3 5 162 2" xfId="27488"/>
    <cellStyle name="표준 2 2 27 3 5 162 3" xfId="29334"/>
    <cellStyle name="표준 2 2 27 3 5 163" xfId="3032"/>
    <cellStyle name="표준 2 2 27 3 5 163 2" xfId="27489"/>
    <cellStyle name="표준 2 2 27 3 5 163 3" xfId="29335"/>
    <cellStyle name="표준 2 2 27 3 5 164" xfId="3033"/>
    <cellStyle name="표준 2 2 27 3 5 164 2" xfId="27490"/>
    <cellStyle name="표준 2 2 27 3 5 164 3" xfId="29336"/>
    <cellStyle name="표준 2 2 27 3 5 165" xfId="3034"/>
    <cellStyle name="표준 2 2 27 3 5 165 2" xfId="27491"/>
    <cellStyle name="표준 2 2 27 3 5 165 3" xfId="29337"/>
    <cellStyle name="표준 2 2 27 3 5 166" xfId="3035"/>
    <cellStyle name="표준 2 2 27 3 5 166 2" xfId="27492"/>
    <cellStyle name="표준 2 2 27 3 5 166 3" xfId="29338"/>
    <cellStyle name="표준 2 2 27 3 5 167" xfId="3036"/>
    <cellStyle name="표준 2 2 27 3 5 167 2" xfId="27493"/>
    <cellStyle name="표준 2 2 27 3 5 167 3" xfId="29339"/>
    <cellStyle name="표준 2 2 27 3 5 168" xfId="3037"/>
    <cellStyle name="표준 2 2 27 3 5 168 2" xfId="27494"/>
    <cellStyle name="표준 2 2 27 3 5 168 3" xfId="29340"/>
    <cellStyle name="표준 2 2 27 3 5 169" xfId="3038"/>
    <cellStyle name="표준 2 2 27 3 5 169 2" xfId="27495"/>
    <cellStyle name="표준 2 2 27 3 5 169 3" xfId="29341"/>
    <cellStyle name="표준 2 2 27 3 5 17" xfId="3039"/>
    <cellStyle name="표준 2 2 27 3 5 17 2" xfId="27496"/>
    <cellStyle name="표준 2 2 27 3 5 17 3" xfId="29342"/>
    <cellStyle name="표준 2 2 27 3 5 170" xfId="3040"/>
    <cellStyle name="표준 2 2 27 3 5 170 2" xfId="27497"/>
    <cellStyle name="표준 2 2 27 3 5 170 3" xfId="29343"/>
    <cellStyle name="표준 2 2 27 3 5 171" xfId="3041"/>
    <cellStyle name="표준 2 2 27 3 5 171 2" xfId="27498"/>
    <cellStyle name="표준 2 2 27 3 5 171 3" xfId="29344"/>
    <cellStyle name="표준 2 2 27 3 5 172" xfId="3042"/>
    <cellStyle name="표준 2 2 27 3 5 172 2" xfId="27499"/>
    <cellStyle name="표준 2 2 27 3 5 172 3" xfId="29345"/>
    <cellStyle name="표준 2 2 27 3 5 173" xfId="3043"/>
    <cellStyle name="표준 2 2 27 3 5 173 2" xfId="27500"/>
    <cellStyle name="표준 2 2 27 3 5 173 3" xfId="29346"/>
    <cellStyle name="표준 2 2 27 3 5 174" xfId="3044"/>
    <cellStyle name="표준 2 2 27 3 5 174 2" xfId="27501"/>
    <cellStyle name="표준 2 2 27 3 5 174 3" xfId="29347"/>
    <cellStyle name="표준 2 2 27 3 5 175" xfId="3045"/>
    <cellStyle name="표준 2 2 27 3 5 175 2" xfId="27502"/>
    <cellStyle name="표준 2 2 27 3 5 175 3" xfId="29348"/>
    <cellStyle name="표준 2 2 27 3 5 176" xfId="3046"/>
    <cellStyle name="표준 2 2 27 3 5 176 2" xfId="27503"/>
    <cellStyle name="표준 2 2 27 3 5 176 3" xfId="29349"/>
    <cellStyle name="표준 2 2 27 3 5 177" xfId="3047"/>
    <cellStyle name="표준 2 2 27 3 5 177 2" xfId="27504"/>
    <cellStyle name="표준 2 2 27 3 5 177 3" xfId="29350"/>
    <cellStyle name="표준 2 2 27 3 5 178" xfId="3048"/>
    <cellStyle name="표준 2 2 27 3 5 178 2" xfId="27505"/>
    <cellStyle name="표준 2 2 27 3 5 178 3" xfId="29351"/>
    <cellStyle name="표준 2 2 27 3 5 179" xfId="3049"/>
    <cellStyle name="표준 2 2 27 3 5 18" xfId="3050"/>
    <cellStyle name="표준 2 2 27 3 5 18 2" xfId="27506"/>
    <cellStyle name="표준 2 2 27 3 5 18 3" xfId="29352"/>
    <cellStyle name="표준 2 2 27 3 5 180" xfId="3051"/>
    <cellStyle name="표준 2 2 27 3 5 19" xfId="3052"/>
    <cellStyle name="표준 2 2 27 3 5 19 2" xfId="27507"/>
    <cellStyle name="표준 2 2 27 3 5 19 3" xfId="29353"/>
    <cellStyle name="표준 2 2 27 3 5 2" xfId="3053"/>
    <cellStyle name="표준 2 2 27 3 5 2 2" xfId="27508"/>
    <cellStyle name="표준 2 2 27 3 5 2 3" xfId="29354"/>
    <cellStyle name="표준 2 2 27 3 5 20" xfId="3054"/>
    <cellStyle name="표준 2 2 27 3 5 20 2" xfId="27509"/>
    <cellStyle name="표준 2 2 27 3 5 20 3" xfId="29355"/>
    <cellStyle name="표준 2 2 27 3 5 21" xfId="3055"/>
    <cellStyle name="표준 2 2 27 3 5 21 2" xfId="27510"/>
    <cellStyle name="표준 2 2 27 3 5 21 3" xfId="29356"/>
    <cellStyle name="표준 2 2 27 3 5 22" xfId="3056"/>
    <cellStyle name="표준 2 2 27 3 5 22 2" xfId="27511"/>
    <cellStyle name="표준 2 2 27 3 5 22 3" xfId="29357"/>
    <cellStyle name="표준 2 2 27 3 5 23" xfId="3057"/>
    <cellStyle name="표준 2 2 27 3 5 23 2" xfId="27512"/>
    <cellStyle name="표준 2 2 27 3 5 23 3" xfId="29358"/>
    <cellStyle name="표준 2 2 27 3 5 24" xfId="3058"/>
    <cellStyle name="표준 2 2 27 3 5 24 2" xfId="27513"/>
    <cellStyle name="표준 2 2 27 3 5 24 3" xfId="29359"/>
    <cellStyle name="표준 2 2 27 3 5 25" xfId="3059"/>
    <cellStyle name="표준 2 2 27 3 5 25 2" xfId="27514"/>
    <cellStyle name="표준 2 2 27 3 5 25 3" xfId="29360"/>
    <cellStyle name="표준 2 2 27 3 5 26" xfId="3060"/>
    <cellStyle name="표준 2 2 27 3 5 26 2" xfId="27515"/>
    <cellStyle name="표준 2 2 27 3 5 26 3" xfId="29361"/>
    <cellStyle name="표준 2 2 27 3 5 27" xfId="3061"/>
    <cellStyle name="표준 2 2 27 3 5 27 2" xfId="27516"/>
    <cellStyle name="표준 2 2 27 3 5 27 3" xfId="29362"/>
    <cellStyle name="표준 2 2 27 3 5 28" xfId="3062"/>
    <cellStyle name="표준 2 2 27 3 5 28 2" xfId="27517"/>
    <cellStyle name="표준 2 2 27 3 5 28 3" xfId="29363"/>
    <cellStyle name="표준 2 2 27 3 5 29" xfId="3063"/>
    <cellStyle name="표준 2 2 27 3 5 29 2" xfId="27518"/>
    <cellStyle name="표준 2 2 27 3 5 29 3" xfId="29364"/>
    <cellStyle name="표준 2 2 27 3 5 3" xfId="3064"/>
    <cellStyle name="표준 2 2 27 3 5 3 2" xfId="27519"/>
    <cellStyle name="표준 2 2 27 3 5 3 3" xfId="29365"/>
    <cellStyle name="표준 2 2 27 3 5 30" xfId="3065"/>
    <cellStyle name="표준 2 2 27 3 5 30 2" xfId="27520"/>
    <cellStyle name="표준 2 2 27 3 5 30 3" xfId="29366"/>
    <cellStyle name="표준 2 2 27 3 5 31" xfId="3066"/>
    <cellStyle name="표준 2 2 27 3 5 31 2" xfId="27521"/>
    <cellStyle name="표준 2 2 27 3 5 31 3" xfId="29367"/>
    <cellStyle name="표준 2 2 27 3 5 32" xfId="3067"/>
    <cellStyle name="표준 2 2 27 3 5 32 2" xfId="27522"/>
    <cellStyle name="표준 2 2 27 3 5 32 3" xfId="29368"/>
    <cellStyle name="표준 2 2 27 3 5 33" xfId="3068"/>
    <cellStyle name="표준 2 2 27 3 5 33 2" xfId="27523"/>
    <cellStyle name="표준 2 2 27 3 5 33 3" xfId="29369"/>
    <cellStyle name="표준 2 2 27 3 5 34" xfId="3069"/>
    <cellStyle name="표준 2 2 27 3 5 34 2" xfId="27524"/>
    <cellStyle name="표준 2 2 27 3 5 34 3" xfId="29370"/>
    <cellStyle name="표준 2 2 27 3 5 35" xfId="3070"/>
    <cellStyle name="표준 2 2 27 3 5 35 2" xfId="27525"/>
    <cellStyle name="표준 2 2 27 3 5 35 3" xfId="29371"/>
    <cellStyle name="표준 2 2 27 3 5 36" xfId="3071"/>
    <cellStyle name="표준 2 2 27 3 5 36 2" xfId="27526"/>
    <cellStyle name="표준 2 2 27 3 5 36 3" xfId="29372"/>
    <cellStyle name="표준 2 2 27 3 5 37" xfId="3072"/>
    <cellStyle name="표준 2 2 27 3 5 37 2" xfId="27527"/>
    <cellStyle name="표준 2 2 27 3 5 37 3" xfId="29373"/>
    <cellStyle name="표준 2 2 27 3 5 38" xfId="3073"/>
    <cellStyle name="표준 2 2 27 3 5 38 2" xfId="27528"/>
    <cellStyle name="표준 2 2 27 3 5 38 3" xfId="29374"/>
    <cellStyle name="표준 2 2 27 3 5 39" xfId="3074"/>
    <cellStyle name="표준 2 2 27 3 5 39 2" xfId="27529"/>
    <cellStyle name="표준 2 2 27 3 5 39 3" xfId="29375"/>
    <cellStyle name="표준 2 2 27 3 5 4" xfId="3075"/>
    <cellStyle name="표준 2 2 27 3 5 4 2" xfId="27530"/>
    <cellStyle name="표준 2 2 27 3 5 4 3" xfId="29376"/>
    <cellStyle name="표준 2 2 27 3 5 40" xfId="3076"/>
    <cellStyle name="표준 2 2 27 3 5 40 2" xfId="27531"/>
    <cellStyle name="표준 2 2 27 3 5 40 3" xfId="29377"/>
    <cellStyle name="표준 2 2 27 3 5 41" xfId="3077"/>
    <cellStyle name="표준 2 2 27 3 5 41 2" xfId="27532"/>
    <cellStyle name="표준 2 2 27 3 5 41 3" xfId="29378"/>
    <cellStyle name="표준 2 2 27 3 5 42" xfId="3078"/>
    <cellStyle name="표준 2 2 27 3 5 42 2" xfId="27533"/>
    <cellStyle name="표준 2 2 27 3 5 42 3" xfId="29379"/>
    <cellStyle name="표준 2 2 27 3 5 43" xfId="3079"/>
    <cellStyle name="표준 2 2 27 3 5 43 2" xfId="27534"/>
    <cellStyle name="표준 2 2 27 3 5 43 3" xfId="29380"/>
    <cellStyle name="표준 2 2 27 3 5 44" xfId="3080"/>
    <cellStyle name="표준 2 2 27 3 5 44 2" xfId="27535"/>
    <cellStyle name="표준 2 2 27 3 5 44 3" xfId="29381"/>
    <cellStyle name="표준 2 2 27 3 5 45" xfId="3081"/>
    <cellStyle name="표준 2 2 27 3 5 45 2" xfId="27536"/>
    <cellStyle name="표준 2 2 27 3 5 45 3" xfId="29382"/>
    <cellStyle name="표준 2 2 27 3 5 46" xfId="3082"/>
    <cellStyle name="표준 2 2 27 3 5 46 2" xfId="27537"/>
    <cellStyle name="표준 2 2 27 3 5 46 3" xfId="29383"/>
    <cellStyle name="표준 2 2 27 3 5 47" xfId="3083"/>
    <cellStyle name="표준 2 2 27 3 5 47 2" xfId="27538"/>
    <cellStyle name="표준 2 2 27 3 5 47 3" xfId="29384"/>
    <cellStyle name="표준 2 2 27 3 5 48" xfId="3084"/>
    <cellStyle name="표준 2 2 27 3 5 48 2" xfId="27539"/>
    <cellStyle name="표준 2 2 27 3 5 48 3" xfId="29385"/>
    <cellStyle name="표준 2 2 27 3 5 49" xfId="3085"/>
    <cellStyle name="표준 2 2 27 3 5 49 2" xfId="27540"/>
    <cellStyle name="표준 2 2 27 3 5 49 3" xfId="29386"/>
    <cellStyle name="표준 2 2 27 3 5 5" xfId="3086"/>
    <cellStyle name="표준 2 2 27 3 5 5 2" xfId="27541"/>
    <cellStyle name="표준 2 2 27 3 5 5 3" xfId="29387"/>
    <cellStyle name="표준 2 2 27 3 5 50" xfId="3087"/>
    <cellStyle name="표준 2 2 27 3 5 50 2" xfId="27542"/>
    <cellStyle name="표준 2 2 27 3 5 50 3" xfId="29388"/>
    <cellStyle name="표준 2 2 27 3 5 51" xfId="3088"/>
    <cellStyle name="표준 2 2 27 3 5 51 2" xfId="27543"/>
    <cellStyle name="표준 2 2 27 3 5 51 3" xfId="29389"/>
    <cellStyle name="표준 2 2 27 3 5 52" xfId="3089"/>
    <cellStyle name="표준 2 2 27 3 5 52 2" xfId="27544"/>
    <cellStyle name="표준 2 2 27 3 5 52 3" xfId="29390"/>
    <cellStyle name="표준 2 2 27 3 5 53" xfId="3090"/>
    <cellStyle name="표준 2 2 27 3 5 53 2" xfId="27545"/>
    <cellStyle name="표준 2 2 27 3 5 53 3" xfId="29391"/>
    <cellStyle name="표준 2 2 27 3 5 54" xfId="3091"/>
    <cellStyle name="표준 2 2 27 3 5 54 2" xfId="27546"/>
    <cellStyle name="표준 2 2 27 3 5 54 3" xfId="29392"/>
    <cellStyle name="표준 2 2 27 3 5 55" xfId="3092"/>
    <cellStyle name="표준 2 2 27 3 5 55 2" xfId="27547"/>
    <cellStyle name="표준 2 2 27 3 5 55 3" xfId="29393"/>
    <cellStyle name="표준 2 2 27 3 5 56" xfId="3093"/>
    <cellStyle name="표준 2 2 27 3 5 56 2" xfId="27548"/>
    <cellStyle name="표준 2 2 27 3 5 56 3" xfId="29394"/>
    <cellStyle name="표준 2 2 27 3 5 57" xfId="3094"/>
    <cellStyle name="표준 2 2 27 3 5 57 2" xfId="27549"/>
    <cellStyle name="표준 2 2 27 3 5 57 3" xfId="29395"/>
    <cellStyle name="표준 2 2 27 3 5 58" xfId="3095"/>
    <cellStyle name="표준 2 2 27 3 5 58 2" xfId="27550"/>
    <cellStyle name="표준 2 2 27 3 5 58 3" xfId="29396"/>
    <cellStyle name="표준 2 2 27 3 5 59" xfId="3096"/>
    <cellStyle name="표준 2 2 27 3 5 59 2" xfId="27551"/>
    <cellStyle name="표준 2 2 27 3 5 59 3" xfId="29397"/>
    <cellStyle name="표준 2 2 27 3 5 6" xfId="3097"/>
    <cellStyle name="표준 2 2 27 3 5 6 2" xfId="27552"/>
    <cellStyle name="표준 2 2 27 3 5 6 3" xfId="29398"/>
    <cellStyle name="표준 2 2 27 3 5 60" xfId="3098"/>
    <cellStyle name="표준 2 2 27 3 5 60 2" xfId="27553"/>
    <cellStyle name="표준 2 2 27 3 5 60 3" xfId="29399"/>
    <cellStyle name="표준 2 2 27 3 5 61" xfId="3099"/>
    <cellStyle name="표준 2 2 27 3 5 61 2" xfId="27554"/>
    <cellStyle name="표준 2 2 27 3 5 61 3" xfId="29400"/>
    <cellStyle name="표준 2 2 27 3 5 62" xfId="3100"/>
    <cellStyle name="표준 2 2 27 3 5 62 2" xfId="27555"/>
    <cellStyle name="표준 2 2 27 3 5 62 3" xfId="29401"/>
    <cellStyle name="표준 2 2 27 3 5 63" xfId="3101"/>
    <cellStyle name="표준 2 2 27 3 5 63 2" xfId="27556"/>
    <cellStyle name="표준 2 2 27 3 5 63 3" xfId="29402"/>
    <cellStyle name="표준 2 2 27 3 5 64" xfId="3102"/>
    <cellStyle name="표준 2 2 27 3 5 64 2" xfId="27557"/>
    <cellStyle name="표준 2 2 27 3 5 64 3" xfId="29403"/>
    <cellStyle name="표준 2 2 27 3 5 65" xfId="3103"/>
    <cellStyle name="표준 2 2 27 3 5 65 2" xfId="27558"/>
    <cellStyle name="표준 2 2 27 3 5 65 3" xfId="29404"/>
    <cellStyle name="표준 2 2 27 3 5 66" xfId="3104"/>
    <cellStyle name="표준 2 2 27 3 5 66 2" xfId="27559"/>
    <cellStyle name="표준 2 2 27 3 5 66 3" xfId="29405"/>
    <cellStyle name="표준 2 2 27 3 5 67" xfId="3105"/>
    <cellStyle name="표준 2 2 27 3 5 67 2" xfId="27560"/>
    <cellStyle name="표준 2 2 27 3 5 67 3" xfId="29406"/>
    <cellStyle name="표준 2 2 27 3 5 68" xfId="3106"/>
    <cellStyle name="표준 2 2 27 3 5 68 2" xfId="27561"/>
    <cellStyle name="표준 2 2 27 3 5 68 3" xfId="29407"/>
    <cellStyle name="표준 2 2 27 3 5 69" xfId="3107"/>
    <cellStyle name="표준 2 2 27 3 5 69 2" xfId="27562"/>
    <cellStyle name="표준 2 2 27 3 5 69 3" xfId="29408"/>
    <cellStyle name="표준 2 2 27 3 5 7" xfId="3108"/>
    <cellStyle name="표준 2 2 27 3 5 7 2" xfId="27563"/>
    <cellStyle name="표준 2 2 27 3 5 7 3" xfId="29409"/>
    <cellStyle name="표준 2 2 27 3 5 70" xfId="3109"/>
    <cellStyle name="표준 2 2 27 3 5 70 2" xfId="27564"/>
    <cellStyle name="표준 2 2 27 3 5 70 3" xfId="29410"/>
    <cellStyle name="표준 2 2 27 3 5 71" xfId="3110"/>
    <cellStyle name="표준 2 2 27 3 5 71 2" xfId="27565"/>
    <cellStyle name="표준 2 2 27 3 5 71 3" xfId="29411"/>
    <cellStyle name="표준 2 2 27 3 5 72" xfId="3111"/>
    <cellStyle name="표준 2 2 27 3 5 72 2" xfId="27566"/>
    <cellStyle name="표준 2 2 27 3 5 72 3" xfId="29412"/>
    <cellStyle name="표준 2 2 27 3 5 73" xfId="3112"/>
    <cellStyle name="표준 2 2 27 3 5 73 2" xfId="27567"/>
    <cellStyle name="표준 2 2 27 3 5 73 3" xfId="29413"/>
    <cellStyle name="표준 2 2 27 3 5 74" xfId="3113"/>
    <cellStyle name="표준 2 2 27 3 5 74 2" xfId="27568"/>
    <cellStyle name="표준 2 2 27 3 5 74 3" xfId="29414"/>
    <cellStyle name="표준 2 2 27 3 5 75" xfId="3114"/>
    <cellStyle name="표준 2 2 27 3 5 75 2" xfId="27569"/>
    <cellStyle name="표준 2 2 27 3 5 75 3" xfId="29415"/>
    <cellStyle name="표준 2 2 27 3 5 76" xfId="3115"/>
    <cellStyle name="표준 2 2 27 3 5 76 2" xfId="27570"/>
    <cellStyle name="표준 2 2 27 3 5 76 3" xfId="29416"/>
    <cellStyle name="표준 2 2 27 3 5 77" xfId="3116"/>
    <cellStyle name="표준 2 2 27 3 5 77 2" xfId="27571"/>
    <cellStyle name="표준 2 2 27 3 5 77 3" xfId="29417"/>
    <cellStyle name="표준 2 2 27 3 5 78" xfId="3117"/>
    <cellStyle name="표준 2 2 27 3 5 78 2" xfId="27572"/>
    <cellStyle name="표준 2 2 27 3 5 78 3" xfId="29418"/>
    <cellStyle name="표준 2 2 27 3 5 79" xfId="3118"/>
    <cellStyle name="표준 2 2 27 3 5 79 2" xfId="27573"/>
    <cellStyle name="표준 2 2 27 3 5 79 3" xfId="29419"/>
    <cellStyle name="표준 2 2 27 3 5 8" xfId="3119"/>
    <cellStyle name="표준 2 2 27 3 5 8 2" xfId="27574"/>
    <cellStyle name="표준 2 2 27 3 5 8 3" xfId="29420"/>
    <cellStyle name="표준 2 2 27 3 5 80" xfId="3120"/>
    <cellStyle name="표준 2 2 27 3 5 80 2" xfId="27575"/>
    <cellStyle name="표준 2 2 27 3 5 80 3" xfId="29421"/>
    <cellStyle name="표준 2 2 27 3 5 81" xfId="3121"/>
    <cellStyle name="표준 2 2 27 3 5 81 2" xfId="27576"/>
    <cellStyle name="표준 2 2 27 3 5 81 3" xfId="29422"/>
    <cellStyle name="표준 2 2 27 3 5 82" xfId="3122"/>
    <cellStyle name="표준 2 2 27 3 5 82 2" xfId="27577"/>
    <cellStyle name="표준 2 2 27 3 5 82 3" xfId="29423"/>
    <cellStyle name="표준 2 2 27 3 5 83" xfId="3123"/>
    <cellStyle name="표준 2 2 27 3 5 83 2" xfId="27578"/>
    <cellStyle name="표준 2 2 27 3 5 83 3" xfId="29424"/>
    <cellStyle name="표준 2 2 27 3 5 84" xfId="3124"/>
    <cellStyle name="표준 2 2 27 3 5 84 2" xfId="27579"/>
    <cellStyle name="표준 2 2 27 3 5 84 3" xfId="29425"/>
    <cellStyle name="표준 2 2 27 3 5 85" xfId="3125"/>
    <cellStyle name="표준 2 2 27 3 5 85 2" xfId="27580"/>
    <cellStyle name="표준 2 2 27 3 5 85 3" xfId="29426"/>
    <cellStyle name="표준 2 2 27 3 5 86" xfId="3126"/>
    <cellStyle name="표준 2 2 27 3 5 86 2" xfId="27581"/>
    <cellStyle name="표준 2 2 27 3 5 86 3" xfId="29427"/>
    <cellStyle name="표준 2 2 27 3 5 87" xfId="3127"/>
    <cellStyle name="표준 2 2 27 3 5 87 2" xfId="27582"/>
    <cellStyle name="표준 2 2 27 3 5 87 3" xfId="29428"/>
    <cellStyle name="표준 2 2 27 3 5 88" xfId="3128"/>
    <cellStyle name="표준 2 2 27 3 5 88 2" xfId="27583"/>
    <cellStyle name="표준 2 2 27 3 5 88 3" xfId="29429"/>
    <cellStyle name="표준 2 2 27 3 5 89" xfId="3129"/>
    <cellStyle name="표준 2 2 27 3 5 89 2" xfId="27584"/>
    <cellStyle name="표준 2 2 27 3 5 89 3" xfId="29430"/>
    <cellStyle name="표준 2 2 27 3 5 9" xfId="3130"/>
    <cellStyle name="표준 2 2 27 3 5 9 2" xfId="27585"/>
    <cellStyle name="표준 2 2 27 3 5 9 3" xfId="29431"/>
    <cellStyle name="표준 2 2 27 3 5 90" xfId="3131"/>
    <cellStyle name="표준 2 2 27 3 5 90 2" xfId="27586"/>
    <cellStyle name="표준 2 2 27 3 5 90 3" xfId="29432"/>
    <cellStyle name="표준 2 2 27 3 5 91" xfId="3132"/>
    <cellStyle name="표준 2 2 27 3 5 91 2" xfId="27587"/>
    <cellStyle name="표준 2 2 27 3 5 91 3" xfId="29433"/>
    <cellStyle name="표준 2 2 27 3 5 92" xfId="3133"/>
    <cellStyle name="표준 2 2 27 3 5 92 2" xfId="27588"/>
    <cellStyle name="표준 2 2 27 3 5 92 3" xfId="29434"/>
    <cellStyle name="표준 2 2 27 3 5 93" xfId="3134"/>
    <cellStyle name="표준 2 2 27 3 5 93 2" xfId="27589"/>
    <cellStyle name="표준 2 2 27 3 5 93 3" xfId="29435"/>
    <cellStyle name="표준 2 2 27 3 5 94" xfId="3135"/>
    <cellStyle name="표준 2 2 27 3 5 94 2" xfId="27590"/>
    <cellStyle name="표준 2 2 27 3 5 94 3" xfId="29436"/>
    <cellStyle name="표준 2 2 27 3 5 95" xfId="3136"/>
    <cellStyle name="표준 2 2 27 3 5 95 2" xfId="27591"/>
    <cellStyle name="표준 2 2 27 3 5 95 3" xfId="29437"/>
    <cellStyle name="표준 2 2 27 3 5 96" xfId="3137"/>
    <cellStyle name="표준 2 2 27 3 5 96 2" xfId="27592"/>
    <cellStyle name="표준 2 2 27 3 5 96 3" xfId="29438"/>
    <cellStyle name="표준 2 2 27 3 5 97" xfId="3138"/>
    <cellStyle name="표준 2 2 27 3 5 97 2" xfId="27593"/>
    <cellStyle name="표준 2 2 27 3 5 97 3" xfId="29439"/>
    <cellStyle name="표준 2 2 27 3 5 98" xfId="3139"/>
    <cellStyle name="표준 2 2 27 3 5 98 2" xfId="27594"/>
    <cellStyle name="표준 2 2 27 3 5 98 3" xfId="29440"/>
    <cellStyle name="표준 2 2 27 3 5 99" xfId="3140"/>
    <cellStyle name="표준 2 2 27 3 5 99 2" xfId="27595"/>
    <cellStyle name="표준 2 2 27 3 5 99 3" xfId="29441"/>
    <cellStyle name="표준 2 2 27 3 50" xfId="3141"/>
    <cellStyle name="표준 2 2 27 3 51" xfId="3142"/>
    <cellStyle name="표준 2 2 27 3 52" xfId="3143"/>
    <cellStyle name="표준 2 2 27 3 53" xfId="3144"/>
    <cellStyle name="표준 2 2 27 3 54" xfId="3145"/>
    <cellStyle name="표준 2 2 27 3 55" xfId="3146"/>
    <cellStyle name="표준 2 2 27 3 56" xfId="3147"/>
    <cellStyle name="표준 2 2 27 3 57" xfId="3148"/>
    <cellStyle name="표준 2 2 27 3 58" xfId="3149"/>
    <cellStyle name="표준 2 2 27 3 59" xfId="3150"/>
    <cellStyle name="표준 2 2 27 3 6" xfId="3151"/>
    <cellStyle name="표준 2 2 27 3 6 2" xfId="3152"/>
    <cellStyle name="표준 2 2 27 3 6 3" xfId="3153"/>
    <cellStyle name="표준 2 2 27 3 6 3 2" xfId="27597"/>
    <cellStyle name="표준 2 2 27 3 6 3 3" xfId="29443"/>
    <cellStyle name="표준 2 2 27 3 6 4" xfId="27596"/>
    <cellStyle name="표준 2 2 27 3 6 5" xfId="29442"/>
    <cellStyle name="표준 2 2 27 3 60" xfId="3154"/>
    <cellStyle name="표준 2 2 27 3 61" xfId="3155"/>
    <cellStyle name="표준 2 2 27 3 62" xfId="3156"/>
    <cellStyle name="표준 2 2 27 3 63" xfId="3157"/>
    <cellStyle name="표준 2 2 27 3 64" xfId="3158"/>
    <cellStyle name="표준 2 2 27 3 65" xfId="3159"/>
    <cellStyle name="표준 2 2 27 3 66" xfId="3160"/>
    <cellStyle name="표준 2 2 27 3 67" xfId="3161"/>
    <cellStyle name="표준 2 2 27 3 68" xfId="3162"/>
    <cellStyle name="표준 2 2 27 3 69" xfId="3163"/>
    <cellStyle name="표준 2 2 27 3 7" xfId="3164"/>
    <cellStyle name="표준 2 2 27 3 7 2" xfId="3165"/>
    <cellStyle name="표준 2 2 27 3 7 3" xfId="3166"/>
    <cellStyle name="표준 2 2 27 3 7 3 2" xfId="27599"/>
    <cellStyle name="표준 2 2 27 3 7 3 3" xfId="29445"/>
    <cellStyle name="표준 2 2 27 3 7 4" xfId="27598"/>
    <cellStyle name="표준 2 2 27 3 7 5" xfId="29444"/>
    <cellStyle name="표준 2 2 27 3 70" xfId="3167"/>
    <cellStyle name="표준 2 2 27 3 71" xfId="3168"/>
    <cellStyle name="표준 2 2 27 3 72" xfId="3169"/>
    <cellStyle name="표준 2 2 27 3 73" xfId="3170"/>
    <cellStyle name="표준 2 2 27 3 74" xfId="3171"/>
    <cellStyle name="표준 2 2 27 3 75" xfId="3172"/>
    <cellStyle name="표준 2 2 27 3 76" xfId="3173"/>
    <cellStyle name="표준 2 2 27 3 77" xfId="3174"/>
    <cellStyle name="표준 2 2 27 3 78" xfId="3175"/>
    <cellStyle name="표준 2 2 27 3 79" xfId="3176"/>
    <cellStyle name="표준 2 2 27 3 8" xfId="3177"/>
    <cellStyle name="표준 2 2 27 3 8 2" xfId="3178"/>
    <cellStyle name="표준 2 2 27 3 8 3" xfId="3179"/>
    <cellStyle name="표준 2 2 27 3 8 3 2" xfId="27601"/>
    <cellStyle name="표준 2 2 27 3 8 3 3" xfId="29447"/>
    <cellStyle name="표준 2 2 27 3 8 4" xfId="27600"/>
    <cellStyle name="표준 2 2 27 3 8 5" xfId="29446"/>
    <cellStyle name="표준 2 2 27 3 80" xfId="3180"/>
    <cellStyle name="표준 2 2 27 3 81" xfId="3181"/>
    <cellStyle name="표준 2 2 27 3 82" xfId="3182"/>
    <cellStyle name="표준 2 2 27 3 83" xfId="3183"/>
    <cellStyle name="표준 2 2 27 3 84" xfId="3184"/>
    <cellStyle name="표준 2 2 27 3 85" xfId="3185"/>
    <cellStyle name="표준 2 2 27 3 86" xfId="3186"/>
    <cellStyle name="표준 2 2 27 3 87" xfId="3187"/>
    <cellStyle name="표준 2 2 27 3 88" xfId="3188"/>
    <cellStyle name="표준 2 2 27 3 89" xfId="3189"/>
    <cellStyle name="표준 2 2 27 3 9" xfId="3190"/>
    <cellStyle name="표준 2 2 27 3 9 2" xfId="3191"/>
    <cellStyle name="표준 2 2 27 3 9 3" xfId="3192"/>
    <cellStyle name="표준 2 2 27 3 9 3 2" xfId="27603"/>
    <cellStyle name="표준 2 2 27 3 9 3 3" xfId="29449"/>
    <cellStyle name="표준 2 2 27 3 9 4" xfId="27602"/>
    <cellStyle name="표준 2 2 27 3 9 5" xfId="29448"/>
    <cellStyle name="표준 2 2 27 3 90" xfId="3193"/>
    <cellStyle name="표준 2 2 27 3 91" xfId="3194"/>
    <cellStyle name="표준 2 2 27 3 92" xfId="3195"/>
    <cellStyle name="표준 2 2 27 3 93" xfId="3196"/>
    <cellStyle name="표준 2 2 27 3 94" xfId="3197"/>
    <cellStyle name="표준 2 2 27 3 95" xfId="3198"/>
    <cellStyle name="표준 2 2 27 3 96" xfId="3199"/>
    <cellStyle name="표준 2 2 27 3 97" xfId="3200"/>
    <cellStyle name="표준 2 2 27 3 98" xfId="3201"/>
    <cellStyle name="표준 2 2 27 3 99" xfId="3202"/>
    <cellStyle name="표준 2 2 27 30" xfId="3203"/>
    <cellStyle name="표준 2 2 27 31" xfId="3204"/>
    <cellStyle name="표준 2 2 27 31 10" xfId="3205"/>
    <cellStyle name="표준 2 2 27 31 10 2" xfId="3206"/>
    <cellStyle name="표준 2 2 27 31 10 3" xfId="3207"/>
    <cellStyle name="표준 2 2 27 31 10 3 2" xfId="27606"/>
    <cellStyle name="표준 2 2 27 31 10 3 3" xfId="29452"/>
    <cellStyle name="표준 2 2 27 31 10 4" xfId="27605"/>
    <cellStyle name="표준 2 2 27 31 10 5" xfId="29451"/>
    <cellStyle name="표준 2 2 27 31 100" xfId="3208"/>
    <cellStyle name="표준 2 2 27 31 101" xfId="3209"/>
    <cellStyle name="표준 2 2 27 31 102" xfId="3210"/>
    <cellStyle name="표준 2 2 27 31 103" xfId="3211"/>
    <cellStyle name="표준 2 2 27 31 104" xfId="3212"/>
    <cellStyle name="표준 2 2 27 31 105" xfId="3213"/>
    <cellStyle name="표준 2 2 27 31 106" xfId="3214"/>
    <cellStyle name="표준 2 2 27 31 107" xfId="3215"/>
    <cellStyle name="표준 2 2 27 31 108" xfId="3216"/>
    <cellStyle name="표준 2 2 27 31 109" xfId="3217"/>
    <cellStyle name="표준 2 2 27 31 11" xfId="3218"/>
    <cellStyle name="표준 2 2 27 31 11 2" xfId="3219"/>
    <cellStyle name="표준 2 2 27 31 11 3" xfId="3220"/>
    <cellStyle name="표준 2 2 27 31 11 3 2" xfId="27608"/>
    <cellStyle name="표준 2 2 27 31 11 3 3" xfId="29454"/>
    <cellStyle name="표준 2 2 27 31 11 4" xfId="27607"/>
    <cellStyle name="표준 2 2 27 31 11 5" xfId="29453"/>
    <cellStyle name="표준 2 2 27 31 110" xfId="3221"/>
    <cellStyle name="표준 2 2 27 31 111" xfId="3222"/>
    <cellStyle name="표준 2 2 27 31 112" xfId="3223"/>
    <cellStyle name="표준 2 2 27 31 113" xfId="3224"/>
    <cellStyle name="표준 2 2 27 31 114" xfId="3225"/>
    <cellStyle name="표준 2 2 27 31 115" xfId="3226"/>
    <cellStyle name="표준 2 2 27 31 116" xfId="3227"/>
    <cellStyle name="표준 2 2 27 31 117" xfId="3228"/>
    <cellStyle name="표준 2 2 27 31 118" xfId="3229"/>
    <cellStyle name="표준 2 2 27 31 119" xfId="3230"/>
    <cellStyle name="표준 2 2 27 31 12" xfId="3231"/>
    <cellStyle name="표준 2 2 27 31 12 2" xfId="3232"/>
    <cellStyle name="표준 2 2 27 31 12 3" xfId="3233"/>
    <cellStyle name="표준 2 2 27 31 12 3 2" xfId="27610"/>
    <cellStyle name="표준 2 2 27 31 12 3 3" xfId="29456"/>
    <cellStyle name="표준 2 2 27 31 12 4" xfId="27609"/>
    <cellStyle name="표준 2 2 27 31 12 5" xfId="29455"/>
    <cellStyle name="표준 2 2 27 31 120" xfId="3234"/>
    <cellStyle name="표준 2 2 27 31 121" xfId="3235"/>
    <cellStyle name="표준 2 2 27 31 122" xfId="3236"/>
    <cellStyle name="표준 2 2 27 31 123" xfId="3237"/>
    <cellStyle name="표준 2 2 27 31 124" xfId="3238"/>
    <cellStyle name="표준 2 2 27 31 125" xfId="3239"/>
    <cellStyle name="표준 2 2 27 31 126" xfId="3240"/>
    <cellStyle name="표준 2 2 27 31 127" xfId="3241"/>
    <cellStyle name="표준 2 2 27 31 128" xfId="3242"/>
    <cellStyle name="표준 2 2 27 31 129" xfId="3243"/>
    <cellStyle name="표준 2 2 27 31 13" xfId="3244"/>
    <cellStyle name="표준 2 2 27 31 13 2" xfId="3245"/>
    <cellStyle name="표준 2 2 27 31 13 3" xfId="3246"/>
    <cellStyle name="표준 2 2 27 31 13 3 2" xfId="27612"/>
    <cellStyle name="표준 2 2 27 31 13 3 3" xfId="29458"/>
    <cellStyle name="표준 2 2 27 31 13 4" xfId="27611"/>
    <cellStyle name="표준 2 2 27 31 13 5" xfId="29457"/>
    <cellStyle name="표준 2 2 27 31 130" xfId="3247"/>
    <cellStyle name="표준 2 2 27 31 131" xfId="3248"/>
    <cellStyle name="표준 2 2 27 31 132" xfId="3249"/>
    <cellStyle name="표준 2 2 27 31 133" xfId="3250"/>
    <cellStyle name="표준 2 2 27 31 134" xfId="3251"/>
    <cellStyle name="표준 2 2 27 31 135" xfId="3252"/>
    <cellStyle name="표준 2 2 27 31 136" xfId="3253"/>
    <cellStyle name="표준 2 2 27 31 137" xfId="3254"/>
    <cellStyle name="표준 2 2 27 31 138" xfId="3255"/>
    <cellStyle name="표준 2 2 27 31 139" xfId="3256"/>
    <cellStyle name="표준 2 2 27 31 14" xfId="3257"/>
    <cellStyle name="표준 2 2 27 31 14 2" xfId="3258"/>
    <cellStyle name="표준 2 2 27 31 14 3" xfId="3259"/>
    <cellStyle name="표준 2 2 27 31 14 3 2" xfId="27614"/>
    <cellStyle name="표준 2 2 27 31 14 3 3" xfId="29460"/>
    <cellStyle name="표준 2 2 27 31 14 4" xfId="27613"/>
    <cellStyle name="표준 2 2 27 31 14 5" xfId="29459"/>
    <cellStyle name="표준 2 2 27 31 140" xfId="3260"/>
    <cellStyle name="표준 2 2 27 31 141" xfId="3261"/>
    <cellStyle name="표준 2 2 27 31 142" xfId="3262"/>
    <cellStyle name="표준 2 2 27 31 143" xfId="3263"/>
    <cellStyle name="표준 2 2 27 31 144" xfId="3264"/>
    <cellStyle name="표준 2 2 27 31 145" xfId="3265"/>
    <cellStyle name="표준 2 2 27 31 146" xfId="3266"/>
    <cellStyle name="표준 2 2 27 31 147" xfId="3267"/>
    <cellStyle name="표준 2 2 27 31 148" xfId="3268"/>
    <cellStyle name="표준 2 2 27 31 149" xfId="3269"/>
    <cellStyle name="표준 2 2 27 31 15" xfId="3270"/>
    <cellStyle name="표준 2 2 27 31 150" xfId="3271"/>
    <cellStyle name="표준 2 2 27 31 151" xfId="3272"/>
    <cellStyle name="표준 2 2 27 31 152" xfId="3273"/>
    <cellStyle name="표준 2 2 27 31 153" xfId="3274"/>
    <cellStyle name="표준 2 2 27 31 154" xfId="3275"/>
    <cellStyle name="표준 2 2 27 31 155" xfId="3276"/>
    <cellStyle name="표준 2 2 27 31 156" xfId="3277"/>
    <cellStyle name="표준 2 2 27 31 157" xfId="3278"/>
    <cellStyle name="표준 2 2 27 31 158" xfId="3279"/>
    <cellStyle name="표준 2 2 27 31 159" xfId="3280"/>
    <cellStyle name="표준 2 2 27 31 16" xfId="3281"/>
    <cellStyle name="표준 2 2 27 31 160" xfId="3282"/>
    <cellStyle name="표준 2 2 27 31 161" xfId="3283"/>
    <cellStyle name="표준 2 2 27 31 162" xfId="3284"/>
    <cellStyle name="표준 2 2 27 31 163" xfId="3285"/>
    <cellStyle name="표준 2 2 27 31 164" xfId="3286"/>
    <cellStyle name="표준 2 2 27 31 165" xfId="3287"/>
    <cellStyle name="표준 2 2 27 31 166" xfId="3288"/>
    <cellStyle name="표준 2 2 27 31 167" xfId="3289"/>
    <cellStyle name="표준 2 2 27 31 168" xfId="3290"/>
    <cellStyle name="표준 2 2 27 31 169" xfId="3291"/>
    <cellStyle name="표준 2 2 27 31 17" xfId="3292"/>
    <cellStyle name="표준 2 2 27 31 170" xfId="3293"/>
    <cellStyle name="표준 2 2 27 31 171" xfId="3294"/>
    <cellStyle name="표준 2 2 27 31 172" xfId="3295"/>
    <cellStyle name="표준 2 2 27 31 173" xfId="3296"/>
    <cellStyle name="표준 2 2 27 31 174" xfId="3297"/>
    <cellStyle name="표준 2 2 27 31 175" xfId="3298"/>
    <cellStyle name="표준 2 2 27 31 176" xfId="3299"/>
    <cellStyle name="표준 2 2 27 31 177" xfId="3300"/>
    <cellStyle name="표준 2 2 27 31 178" xfId="3301"/>
    <cellStyle name="표준 2 2 27 31 179" xfId="3302"/>
    <cellStyle name="표준 2 2 27 31 18" xfId="3303"/>
    <cellStyle name="표준 2 2 27 31 180" xfId="3304"/>
    <cellStyle name="표준 2 2 27 31 181" xfId="3305"/>
    <cellStyle name="표준 2 2 27 31 182" xfId="3306"/>
    <cellStyle name="표준 2 2 27 31 183" xfId="3307"/>
    <cellStyle name="표준 2 2 27 31 184" xfId="3308"/>
    <cellStyle name="표준 2 2 27 31 185" xfId="3309"/>
    <cellStyle name="표준 2 2 27 31 186" xfId="3310"/>
    <cellStyle name="표준 2 2 27 31 187" xfId="3311"/>
    <cellStyle name="표준 2 2 27 31 188" xfId="3312"/>
    <cellStyle name="표준 2 2 27 31 189" xfId="3313"/>
    <cellStyle name="표준 2 2 27 31 19" xfId="3314"/>
    <cellStyle name="표준 2 2 27 31 190" xfId="3315"/>
    <cellStyle name="표준 2 2 27 31 191" xfId="3316"/>
    <cellStyle name="표준 2 2 27 31 191 2" xfId="27615"/>
    <cellStyle name="표준 2 2 27 31 191 3" xfId="29461"/>
    <cellStyle name="표준 2 2 27 31 192" xfId="27604"/>
    <cellStyle name="표준 2 2 27 31 193" xfId="29450"/>
    <cellStyle name="표준 2 2 27 31 2" xfId="3317"/>
    <cellStyle name="표준 2 2 27 31 2 10" xfId="3318"/>
    <cellStyle name="표준 2 2 27 31 2 10 2" xfId="27616"/>
    <cellStyle name="표준 2 2 27 31 2 10 3" xfId="29462"/>
    <cellStyle name="표준 2 2 27 31 2 100" xfId="3319"/>
    <cellStyle name="표준 2 2 27 31 2 100 2" xfId="27617"/>
    <cellStyle name="표준 2 2 27 31 2 100 3" xfId="29463"/>
    <cellStyle name="표준 2 2 27 31 2 101" xfId="3320"/>
    <cellStyle name="표준 2 2 27 31 2 101 2" xfId="27618"/>
    <cellStyle name="표준 2 2 27 31 2 101 3" xfId="29464"/>
    <cellStyle name="표준 2 2 27 31 2 102" xfId="3321"/>
    <cellStyle name="표준 2 2 27 31 2 102 2" xfId="27619"/>
    <cellStyle name="표준 2 2 27 31 2 102 3" xfId="29465"/>
    <cellStyle name="표준 2 2 27 31 2 103" xfId="3322"/>
    <cellStyle name="표준 2 2 27 31 2 103 2" xfId="27620"/>
    <cellStyle name="표준 2 2 27 31 2 103 3" xfId="29466"/>
    <cellStyle name="표준 2 2 27 31 2 104" xfId="3323"/>
    <cellStyle name="표준 2 2 27 31 2 104 2" xfId="27621"/>
    <cellStyle name="표준 2 2 27 31 2 104 3" xfId="29467"/>
    <cellStyle name="표준 2 2 27 31 2 105" xfId="3324"/>
    <cellStyle name="표준 2 2 27 31 2 105 2" xfId="27622"/>
    <cellStyle name="표준 2 2 27 31 2 105 3" xfId="29468"/>
    <cellStyle name="표준 2 2 27 31 2 106" xfId="3325"/>
    <cellStyle name="표준 2 2 27 31 2 106 2" xfId="27623"/>
    <cellStyle name="표준 2 2 27 31 2 106 3" xfId="29469"/>
    <cellStyle name="표준 2 2 27 31 2 107" xfId="3326"/>
    <cellStyle name="표준 2 2 27 31 2 107 2" xfId="27624"/>
    <cellStyle name="표준 2 2 27 31 2 107 3" xfId="29470"/>
    <cellStyle name="표준 2 2 27 31 2 108" xfId="3327"/>
    <cellStyle name="표준 2 2 27 31 2 108 2" xfId="27625"/>
    <cellStyle name="표준 2 2 27 31 2 108 3" xfId="29471"/>
    <cellStyle name="표준 2 2 27 31 2 109" xfId="3328"/>
    <cellStyle name="표준 2 2 27 31 2 109 2" xfId="27626"/>
    <cellStyle name="표준 2 2 27 31 2 109 3" xfId="29472"/>
    <cellStyle name="표준 2 2 27 31 2 11" xfId="3329"/>
    <cellStyle name="표준 2 2 27 31 2 11 2" xfId="27627"/>
    <cellStyle name="표준 2 2 27 31 2 11 3" xfId="29473"/>
    <cellStyle name="표준 2 2 27 31 2 110" xfId="3330"/>
    <cellStyle name="표준 2 2 27 31 2 110 2" xfId="27628"/>
    <cellStyle name="표준 2 2 27 31 2 110 3" xfId="29474"/>
    <cellStyle name="표준 2 2 27 31 2 111" xfId="3331"/>
    <cellStyle name="표준 2 2 27 31 2 111 2" xfId="27629"/>
    <cellStyle name="표준 2 2 27 31 2 111 3" xfId="29475"/>
    <cellStyle name="표준 2 2 27 31 2 112" xfId="3332"/>
    <cellStyle name="표준 2 2 27 31 2 112 2" xfId="27630"/>
    <cellStyle name="표준 2 2 27 31 2 112 3" xfId="29476"/>
    <cellStyle name="표준 2 2 27 31 2 113" xfId="3333"/>
    <cellStyle name="표준 2 2 27 31 2 113 2" xfId="27631"/>
    <cellStyle name="표준 2 2 27 31 2 113 3" xfId="29477"/>
    <cellStyle name="표준 2 2 27 31 2 114" xfId="3334"/>
    <cellStyle name="표준 2 2 27 31 2 114 2" xfId="27632"/>
    <cellStyle name="표준 2 2 27 31 2 114 3" xfId="29478"/>
    <cellStyle name="표준 2 2 27 31 2 115" xfId="3335"/>
    <cellStyle name="표준 2 2 27 31 2 115 2" xfId="27633"/>
    <cellStyle name="표준 2 2 27 31 2 115 3" xfId="29479"/>
    <cellStyle name="표준 2 2 27 31 2 116" xfId="3336"/>
    <cellStyle name="표준 2 2 27 31 2 116 2" xfId="27634"/>
    <cellStyle name="표준 2 2 27 31 2 116 3" xfId="29480"/>
    <cellStyle name="표준 2 2 27 31 2 117" xfId="3337"/>
    <cellStyle name="표준 2 2 27 31 2 117 2" xfId="27635"/>
    <cellStyle name="표준 2 2 27 31 2 117 3" xfId="29481"/>
    <cellStyle name="표준 2 2 27 31 2 118" xfId="3338"/>
    <cellStyle name="표준 2 2 27 31 2 118 2" xfId="27636"/>
    <cellStyle name="표준 2 2 27 31 2 118 3" xfId="29482"/>
    <cellStyle name="표준 2 2 27 31 2 119" xfId="3339"/>
    <cellStyle name="표준 2 2 27 31 2 119 2" xfId="27637"/>
    <cellStyle name="표준 2 2 27 31 2 119 3" xfId="29483"/>
    <cellStyle name="표준 2 2 27 31 2 12" xfId="3340"/>
    <cellStyle name="표준 2 2 27 31 2 12 2" xfId="27638"/>
    <cellStyle name="표준 2 2 27 31 2 12 3" xfId="29484"/>
    <cellStyle name="표준 2 2 27 31 2 120" xfId="3341"/>
    <cellStyle name="표준 2 2 27 31 2 120 2" xfId="27639"/>
    <cellStyle name="표준 2 2 27 31 2 120 3" xfId="29485"/>
    <cellStyle name="표준 2 2 27 31 2 121" xfId="3342"/>
    <cellStyle name="표준 2 2 27 31 2 121 2" xfId="27640"/>
    <cellStyle name="표준 2 2 27 31 2 121 3" xfId="29486"/>
    <cellStyle name="표준 2 2 27 31 2 122" xfId="3343"/>
    <cellStyle name="표준 2 2 27 31 2 122 2" xfId="27641"/>
    <cellStyle name="표준 2 2 27 31 2 122 3" xfId="29487"/>
    <cellStyle name="표준 2 2 27 31 2 123" xfId="3344"/>
    <cellStyle name="표준 2 2 27 31 2 123 2" xfId="27642"/>
    <cellStyle name="표준 2 2 27 31 2 123 3" xfId="29488"/>
    <cellStyle name="표준 2 2 27 31 2 124" xfId="3345"/>
    <cellStyle name="표준 2 2 27 31 2 124 2" xfId="27643"/>
    <cellStyle name="표준 2 2 27 31 2 124 3" xfId="29489"/>
    <cellStyle name="표준 2 2 27 31 2 125" xfId="3346"/>
    <cellStyle name="표준 2 2 27 31 2 125 2" xfId="27644"/>
    <cellStyle name="표준 2 2 27 31 2 125 3" xfId="29490"/>
    <cellStyle name="표준 2 2 27 31 2 126" xfId="3347"/>
    <cellStyle name="표준 2 2 27 31 2 126 2" xfId="27645"/>
    <cellStyle name="표준 2 2 27 31 2 126 3" xfId="29491"/>
    <cellStyle name="표준 2 2 27 31 2 127" xfId="3348"/>
    <cellStyle name="표준 2 2 27 31 2 127 2" xfId="27646"/>
    <cellStyle name="표준 2 2 27 31 2 127 3" xfId="29492"/>
    <cellStyle name="표준 2 2 27 31 2 128" xfId="3349"/>
    <cellStyle name="표준 2 2 27 31 2 128 2" xfId="27647"/>
    <cellStyle name="표준 2 2 27 31 2 128 3" xfId="29493"/>
    <cellStyle name="표준 2 2 27 31 2 129" xfId="3350"/>
    <cellStyle name="표준 2 2 27 31 2 129 2" xfId="27648"/>
    <cellStyle name="표준 2 2 27 31 2 129 3" xfId="29494"/>
    <cellStyle name="표준 2 2 27 31 2 13" xfId="3351"/>
    <cellStyle name="표준 2 2 27 31 2 13 2" xfId="27649"/>
    <cellStyle name="표준 2 2 27 31 2 13 3" xfId="29495"/>
    <cellStyle name="표준 2 2 27 31 2 130" xfId="3352"/>
    <cellStyle name="표준 2 2 27 31 2 130 2" xfId="27650"/>
    <cellStyle name="표준 2 2 27 31 2 130 3" xfId="29496"/>
    <cellStyle name="표준 2 2 27 31 2 131" xfId="3353"/>
    <cellStyle name="표준 2 2 27 31 2 131 2" xfId="27651"/>
    <cellStyle name="표준 2 2 27 31 2 131 3" xfId="29497"/>
    <cellStyle name="표준 2 2 27 31 2 132" xfId="3354"/>
    <cellStyle name="표준 2 2 27 31 2 132 2" xfId="27652"/>
    <cellStyle name="표준 2 2 27 31 2 132 3" xfId="29498"/>
    <cellStyle name="표준 2 2 27 31 2 133" xfId="3355"/>
    <cellStyle name="표준 2 2 27 31 2 133 2" xfId="27653"/>
    <cellStyle name="표준 2 2 27 31 2 133 3" xfId="29499"/>
    <cellStyle name="표준 2 2 27 31 2 134" xfId="3356"/>
    <cellStyle name="표준 2 2 27 31 2 134 2" xfId="27654"/>
    <cellStyle name="표준 2 2 27 31 2 134 3" xfId="29500"/>
    <cellStyle name="표준 2 2 27 31 2 135" xfId="3357"/>
    <cellStyle name="표준 2 2 27 31 2 135 2" xfId="27655"/>
    <cellStyle name="표준 2 2 27 31 2 135 3" xfId="29501"/>
    <cellStyle name="표준 2 2 27 31 2 136" xfId="3358"/>
    <cellStyle name="표준 2 2 27 31 2 136 2" xfId="27656"/>
    <cellStyle name="표준 2 2 27 31 2 136 3" xfId="29502"/>
    <cellStyle name="표준 2 2 27 31 2 137" xfId="3359"/>
    <cellStyle name="표준 2 2 27 31 2 137 2" xfId="27657"/>
    <cellStyle name="표준 2 2 27 31 2 137 3" xfId="29503"/>
    <cellStyle name="표준 2 2 27 31 2 138" xfId="3360"/>
    <cellStyle name="표준 2 2 27 31 2 138 2" xfId="27658"/>
    <cellStyle name="표준 2 2 27 31 2 138 3" xfId="29504"/>
    <cellStyle name="표준 2 2 27 31 2 139" xfId="3361"/>
    <cellStyle name="표준 2 2 27 31 2 139 2" xfId="27659"/>
    <cellStyle name="표준 2 2 27 31 2 139 3" xfId="29505"/>
    <cellStyle name="표준 2 2 27 31 2 14" xfId="3362"/>
    <cellStyle name="표준 2 2 27 31 2 14 2" xfId="27660"/>
    <cellStyle name="표준 2 2 27 31 2 14 3" xfId="29506"/>
    <cellStyle name="표준 2 2 27 31 2 140" xfId="3363"/>
    <cellStyle name="표준 2 2 27 31 2 140 2" xfId="27661"/>
    <cellStyle name="표준 2 2 27 31 2 140 3" xfId="29507"/>
    <cellStyle name="표준 2 2 27 31 2 141" xfId="3364"/>
    <cellStyle name="표준 2 2 27 31 2 141 2" xfId="27662"/>
    <cellStyle name="표준 2 2 27 31 2 141 3" xfId="29508"/>
    <cellStyle name="표준 2 2 27 31 2 142" xfId="3365"/>
    <cellStyle name="표준 2 2 27 31 2 142 2" xfId="27663"/>
    <cellStyle name="표준 2 2 27 31 2 142 3" xfId="29509"/>
    <cellStyle name="표준 2 2 27 31 2 143" xfId="3366"/>
    <cellStyle name="표준 2 2 27 31 2 143 2" xfId="27664"/>
    <cellStyle name="표준 2 2 27 31 2 143 3" xfId="29510"/>
    <cellStyle name="표준 2 2 27 31 2 144" xfId="3367"/>
    <cellStyle name="표준 2 2 27 31 2 144 2" xfId="27665"/>
    <cellStyle name="표준 2 2 27 31 2 144 3" xfId="29511"/>
    <cellStyle name="표준 2 2 27 31 2 145" xfId="3368"/>
    <cellStyle name="표준 2 2 27 31 2 145 2" xfId="27666"/>
    <cellStyle name="표준 2 2 27 31 2 145 3" xfId="29512"/>
    <cellStyle name="표준 2 2 27 31 2 146" xfId="3369"/>
    <cellStyle name="표준 2 2 27 31 2 146 2" xfId="27667"/>
    <cellStyle name="표준 2 2 27 31 2 146 3" xfId="29513"/>
    <cellStyle name="표준 2 2 27 31 2 147" xfId="3370"/>
    <cellStyle name="표준 2 2 27 31 2 147 2" xfId="27668"/>
    <cellStyle name="표준 2 2 27 31 2 147 3" xfId="29514"/>
    <cellStyle name="표준 2 2 27 31 2 148" xfId="3371"/>
    <cellStyle name="표준 2 2 27 31 2 148 2" xfId="27669"/>
    <cellStyle name="표준 2 2 27 31 2 148 3" xfId="29515"/>
    <cellStyle name="표준 2 2 27 31 2 149" xfId="3372"/>
    <cellStyle name="표준 2 2 27 31 2 149 2" xfId="27670"/>
    <cellStyle name="표준 2 2 27 31 2 149 3" xfId="29516"/>
    <cellStyle name="표준 2 2 27 31 2 15" xfId="3373"/>
    <cellStyle name="표준 2 2 27 31 2 15 2" xfId="27671"/>
    <cellStyle name="표준 2 2 27 31 2 15 3" xfId="29517"/>
    <cellStyle name="표준 2 2 27 31 2 150" xfId="3374"/>
    <cellStyle name="표준 2 2 27 31 2 150 2" xfId="27672"/>
    <cellStyle name="표준 2 2 27 31 2 150 3" xfId="29518"/>
    <cellStyle name="표준 2 2 27 31 2 151" xfId="3375"/>
    <cellStyle name="표준 2 2 27 31 2 151 2" xfId="27673"/>
    <cellStyle name="표준 2 2 27 31 2 151 3" xfId="29519"/>
    <cellStyle name="표준 2 2 27 31 2 152" xfId="3376"/>
    <cellStyle name="표준 2 2 27 31 2 152 2" xfId="27674"/>
    <cellStyle name="표준 2 2 27 31 2 152 3" xfId="29520"/>
    <cellStyle name="표준 2 2 27 31 2 153" xfId="3377"/>
    <cellStyle name="표준 2 2 27 31 2 153 2" xfId="27675"/>
    <cellStyle name="표준 2 2 27 31 2 153 3" xfId="29521"/>
    <cellStyle name="표준 2 2 27 31 2 154" xfId="3378"/>
    <cellStyle name="표준 2 2 27 31 2 154 2" xfId="27676"/>
    <cellStyle name="표준 2 2 27 31 2 154 3" xfId="29522"/>
    <cellStyle name="표준 2 2 27 31 2 155" xfId="3379"/>
    <cellStyle name="표준 2 2 27 31 2 155 2" xfId="27677"/>
    <cellStyle name="표준 2 2 27 31 2 155 3" xfId="29523"/>
    <cellStyle name="표준 2 2 27 31 2 156" xfId="3380"/>
    <cellStyle name="표준 2 2 27 31 2 156 2" xfId="27678"/>
    <cellStyle name="표준 2 2 27 31 2 156 3" xfId="29524"/>
    <cellStyle name="표준 2 2 27 31 2 157" xfId="3381"/>
    <cellStyle name="표준 2 2 27 31 2 157 2" xfId="27679"/>
    <cellStyle name="표준 2 2 27 31 2 157 3" xfId="29525"/>
    <cellStyle name="표준 2 2 27 31 2 158" xfId="3382"/>
    <cellStyle name="표준 2 2 27 31 2 158 2" xfId="27680"/>
    <cellStyle name="표준 2 2 27 31 2 158 3" xfId="29526"/>
    <cellStyle name="표준 2 2 27 31 2 159" xfId="3383"/>
    <cellStyle name="표준 2 2 27 31 2 159 2" xfId="27681"/>
    <cellStyle name="표준 2 2 27 31 2 159 3" xfId="29527"/>
    <cellStyle name="표준 2 2 27 31 2 16" xfId="3384"/>
    <cellStyle name="표준 2 2 27 31 2 16 2" xfId="27682"/>
    <cellStyle name="표준 2 2 27 31 2 16 3" xfId="29528"/>
    <cellStyle name="표준 2 2 27 31 2 160" xfId="3385"/>
    <cellStyle name="표준 2 2 27 31 2 160 2" xfId="27683"/>
    <cellStyle name="표준 2 2 27 31 2 160 3" xfId="29529"/>
    <cellStyle name="표준 2 2 27 31 2 161" xfId="3386"/>
    <cellStyle name="표준 2 2 27 31 2 161 2" xfId="27684"/>
    <cellStyle name="표준 2 2 27 31 2 161 3" xfId="29530"/>
    <cellStyle name="표준 2 2 27 31 2 162" xfId="3387"/>
    <cellStyle name="표준 2 2 27 31 2 162 2" xfId="27685"/>
    <cellStyle name="표준 2 2 27 31 2 162 3" xfId="29531"/>
    <cellStyle name="표준 2 2 27 31 2 163" xfId="3388"/>
    <cellStyle name="표준 2 2 27 31 2 163 2" xfId="27686"/>
    <cellStyle name="표준 2 2 27 31 2 163 3" xfId="29532"/>
    <cellStyle name="표준 2 2 27 31 2 164" xfId="3389"/>
    <cellStyle name="표준 2 2 27 31 2 164 2" xfId="27687"/>
    <cellStyle name="표준 2 2 27 31 2 164 3" xfId="29533"/>
    <cellStyle name="표준 2 2 27 31 2 165" xfId="3390"/>
    <cellStyle name="표준 2 2 27 31 2 165 2" xfId="27688"/>
    <cellStyle name="표준 2 2 27 31 2 165 3" xfId="29534"/>
    <cellStyle name="표준 2 2 27 31 2 166" xfId="3391"/>
    <cellStyle name="표준 2 2 27 31 2 166 2" xfId="27689"/>
    <cellStyle name="표준 2 2 27 31 2 166 3" xfId="29535"/>
    <cellStyle name="표준 2 2 27 31 2 167" xfId="3392"/>
    <cellStyle name="표준 2 2 27 31 2 167 2" xfId="27690"/>
    <cellStyle name="표준 2 2 27 31 2 167 3" xfId="29536"/>
    <cellStyle name="표준 2 2 27 31 2 168" xfId="3393"/>
    <cellStyle name="표준 2 2 27 31 2 168 2" xfId="27691"/>
    <cellStyle name="표준 2 2 27 31 2 168 3" xfId="29537"/>
    <cellStyle name="표준 2 2 27 31 2 169" xfId="3394"/>
    <cellStyle name="표준 2 2 27 31 2 169 2" xfId="27692"/>
    <cellStyle name="표준 2 2 27 31 2 169 3" xfId="29538"/>
    <cellStyle name="표준 2 2 27 31 2 17" xfId="3395"/>
    <cellStyle name="표준 2 2 27 31 2 17 2" xfId="27693"/>
    <cellStyle name="표준 2 2 27 31 2 17 3" xfId="29539"/>
    <cellStyle name="표준 2 2 27 31 2 170" xfId="3396"/>
    <cellStyle name="표준 2 2 27 31 2 170 2" xfId="27694"/>
    <cellStyle name="표준 2 2 27 31 2 170 3" xfId="29540"/>
    <cellStyle name="표준 2 2 27 31 2 171" xfId="3397"/>
    <cellStyle name="표준 2 2 27 31 2 171 2" xfId="27695"/>
    <cellStyle name="표준 2 2 27 31 2 171 3" xfId="29541"/>
    <cellStyle name="표준 2 2 27 31 2 172" xfId="3398"/>
    <cellStyle name="표준 2 2 27 31 2 172 2" xfId="27696"/>
    <cellStyle name="표준 2 2 27 31 2 172 3" xfId="29542"/>
    <cellStyle name="표준 2 2 27 31 2 173" xfId="3399"/>
    <cellStyle name="표준 2 2 27 31 2 173 2" xfId="27697"/>
    <cellStyle name="표준 2 2 27 31 2 173 3" xfId="29543"/>
    <cellStyle name="표준 2 2 27 31 2 174" xfId="3400"/>
    <cellStyle name="표준 2 2 27 31 2 174 2" xfId="27698"/>
    <cellStyle name="표준 2 2 27 31 2 174 3" xfId="29544"/>
    <cellStyle name="표준 2 2 27 31 2 175" xfId="3401"/>
    <cellStyle name="표준 2 2 27 31 2 175 2" xfId="27699"/>
    <cellStyle name="표준 2 2 27 31 2 175 3" xfId="29545"/>
    <cellStyle name="표준 2 2 27 31 2 176" xfId="3402"/>
    <cellStyle name="표준 2 2 27 31 2 176 2" xfId="27700"/>
    <cellStyle name="표준 2 2 27 31 2 176 3" xfId="29546"/>
    <cellStyle name="표준 2 2 27 31 2 177" xfId="3403"/>
    <cellStyle name="표준 2 2 27 31 2 177 2" xfId="27701"/>
    <cellStyle name="표준 2 2 27 31 2 177 3" xfId="29547"/>
    <cellStyle name="표준 2 2 27 31 2 178" xfId="3404"/>
    <cellStyle name="표준 2 2 27 31 2 178 2" xfId="27702"/>
    <cellStyle name="표준 2 2 27 31 2 178 3" xfId="29548"/>
    <cellStyle name="표준 2 2 27 31 2 179" xfId="3405"/>
    <cellStyle name="표준 2 2 27 31 2 18" xfId="3406"/>
    <cellStyle name="표준 2 2 27 31 2 18 2" xfId="27703"/>
    <cellStyle name="표준 2 2 27 31 2 18 3" xfId="29549"/>
    <cellStyle name="표준 2 2 27 31 2 180" xfId="3407"/>
    <cellStyle name="표준 2 2 27 31 2 19" xfId="3408"/>
    <cellStyle name="표준 2 2 27 31 2 19 2" xfId="27704"/>
    <cellStyle name="표준 2 2 27 31 2 19 3" xfId="29550"/>
    <cellStyle name="표준 2 2 27 31 2 2" xfId="3409"/>
    <cellStyle name="표준 2 2 27 31 2 2 2" xfId="27705"/>
    <cellStyle name="표준 2 2 27 31 2 2 3" xfId="29551"/>
    <cellStyle name="표준 2 2 27 31 2 20" xfId="3410"/>
    <cellStyle name="표준 2 2 27 31 2 20 2" xfId="27706"/>
    <cellStyle name="표준 2 2 27 31 2 20 3" xfId="29552"/>
    <cellStyle name="표준 2 2 27 31 2 21" xfId="3411"/>
    <cellStyle name="표준 2 2 27 31 2 21 2" xfId="27707"/>
    <cellStyle name="표준 2 2 27 31 2 21 3" xfId="29553"/>
    <cellStyle name="표준 2 2 27 31 2 22" xfId="3412"/>
    <cellStyle name="표준 2 2 27 31 2 22 2" xfId="27708"/>
    <cellStyle name="표준 2 2 27 31 2 22 3" xfId="29554"/>
    <cellStyle name="표준 2 2 27 31 2 23" xfId="3413"/>
    <cellStyle name="표준 2 2 27 31 2 23 2" xfId="27709"/>
    <cellStyle name="표준 2 2 27 31 2 23 3" xfId="29555"/>
    <cellStyle name="표준 2 2 27 31 2 24" xfId="3414"/>
    <cellStyle name="표준 2 2 27 31 2 24 2" xfId="27710"/>
    <cellStyle name="표준 2 2 27 31 2 24 3" xfId="29556"/>
    <cellStyle name="표준 2 2 27 31 2 25" xfId="3415"/>
    <cellStyle name="표준 2 2 27 31 2 25 2" xfId="27711"/>
    <cellStyle name="표준 2 2 27 31 2 25 3" xfId="29557"/>
    <cellStyle name="표준 2 2 27 31 2 26" xfId="3416"/>
    <cellStyle name="표준 2 2 27 31 2 26 2" xfId="27712"/>
    <cellStyle name="표준 2 2 27 31 2 26 3" xfId="29558"/>
    <cellStyle name="표준 2 2 27 31 2 27" xfId="3417"/>
    <cellStyle name="표준 2 2 27 31 2 27 2" xfId="27713"/>
    <cellStyle name="표준 2 2 27 31 2 27 3" xfId="29559"/>
    <cellStyle name="표준 2 2 27 31 2 28" xfId="3418"/>
    <cellStyle name="표준 2 2 27 31 2 28 2" xfId="27714"/>
    <cellStyle name="표준 2 2 27 31 2 28 3" xfId="29560"/>
    <cellStyle name="표준 2 2 27 31 2 29" xfId="3419"/>
    <cellStyle name="표준 2 2 27 31 2 29 2" xfId="27715"/>
    <cellStyle name="표준 2 2 27 31 2 29 3" xfId="29561"/>
    <cellStyle name="표준 2 2 27 31 2 3" xfId="3420"/>
    <cellStyle name="표준 2 2 27 31 2 3 2" xfId="27716"/>
    <cellStyle name="표준 2 2 27 31 2 3 3" xfId="29562"/>
    <cellStyle name="표준 2 2 27 31 2 30" xfId="3421"/>
    <cellStyle name="표준 2 2 27 31 2 30 2" xfId="27717"/>
    <cellStyle name="표준 2 2 27 31 2 30 3" xfId="29563"/>
    <cellStyle name="표준 2 2 27 31 2 31" xfId="3422"/>
    <cellStyle name="표준 2 2 27 31 2 31 2" xfId="27718"/>
    <cellStyle name="표준 2 2 27 31 2 31 3" xfId="29564"/>
    <cellStyle name="표준 2 2 27 31 2 32" xfId="3423"/>
    <cellStyle name="표준 2 2 27 31 2 32 2" xfId="27719"/>
    <cellStyle name="표준 2 2 27 31 2 32 3" xfId="29565"/>
    <cellStyle name="표준 2 2 27 31 2 33" xfId="3424"/>
    <cellStyle name="표준 2 2 27 31 2 33 2" xfId="27720"/>
    <cellStyle name="표준 2 2 27 31 2 33 3" xfId="29566"/>
    <cellStyle name="표준 2 2 27 31 2 34" xfId="3425"/>
    <cellStyle name="표준 2 2 27 31 2 34 2" xfId="27721"/>
    <cellStyle name="표준 2 2 27 31 2 34 3" xfId="29567"/>
    <cellStyle name="표준 2 2 27 31 2 35" xfId="3426"/>
    <cellStyle name="표준 2 2 27 31 2 35 2" xfId="27722"/>
    <cellStyle name="표준 2 2 27 31 2 35 3" xfId="29568"/>
    <cellStyle name="표준 2 2 27 31 2 36" xfId="3427"/>
    <cellStyle name="표준 2 2 27 31 2 36 2" xfId="27723"/>
    <cellStyle name="표준 2 2 27 31 2 36 3" xfId="29569"/>
    <cellStyle name="표준 2 2 27 31 2 37" xfId="3428"/>
    <cellStyle name="표준 2 2 27 31 2 37 2" xfId="27724"/>
    <cellStyle name="표준 2 2 27 31 2 37 3" xfId="29570"/>
    <cellStyle name="표준 2 2 27 31 2 38" xfId="3429"/>
    <cellStyle name="표준 2 2 27 31 2 38 2" xfId="27725"/>
    <cellStyle name="표준 2 2 27 31 2 38 3" xfId="29571"/>
    <cellStyle name="표준 2 2 27 31 2 39" xfId="3430"/>
    <cellStyle name="표준 2 2 27 31 2 39 2" xfId="27726"/>
    <cellStyle name="표준 2 2 27 31 2 39 3" xfId="29572"/>
    <cellStyle name="표준 2 2 27 31 2 4" xfId="3431"/>
    <cellStyle name="표준 2 2 27 31 2 4 2" xfId="27727"/>
    <cellStyle name="표준 2 2 27 31 2 4 3" xfId="29573"/>
    <cellStyle name="표준 2 2 27 31 2 40" xfId="3432"/>
    <cellStyle name="표준 2 2 27 31 2 40 2" xfId="27728"/>
    <cellStyle name="표준 2 2 27 31 2 40 3" xfId="29574"/>
    <cellStyle name="표준 2 2 27 31 2 41" xfId="3433"/>
    <cellStyle name="표준 2 2 27 31 2 41 2" xfId="27729"/>
    <cellStyle name="표준 2 2 27 31 2 41 3" xfId="29575"/>
    <cellStyle name="표준 2 2 27 31 2 42" xfId="3434"/>
    <cellStyle name="표준 2 2 27 31 2 42 2" xfId="27730"/>
    <cellStyle name="표준 2 2 27 31 2 42 3" xfId="29576"/>
    <cellStyle name="표준 2 2 27 31 2 43" xfId="3435"/>
    <cellStyle name="표준 2 2 27 31 2 43 2" xfId="27731"/>
    <cellStyle name="표준 2 2 27 31 2 43 3" xfId="29577"/>
    <cellStyle name="표준 2 2 27 31 2 44" xfId="3436"/>
    <cellStyle name="표준 2 2 27 31 2 44 2" xfId="27732"/>
    <cellStyle name="표준 2 2 27 31 2 44 3" xfId="29578"/>
    <cellStyle name="표준 2 2 27 31 2 45" xfId="3437"/>
    <cellStyle name="표준 2 2 27 31 2 45 2" xfId="27733"/>
    <cellStyle name="표준 2 2 27 31 2 45 3" xfId="29579"/>
    <cellStyle name="표준 2 2 27 31 2 46" xfId="3438"/>
    <cellStyle name="표준 2 2 27 31 2 46 2" xfId="27734"/>
    <cellStyle name="표준 2 2 27 31 2 46 3" xfId="29580"/>
    <cellStyle name="표준 2 2 27 31 2 47" xfId="3439"/>
    <cellStyle name="표준 2 2 27 31 2 47 2" xfId="27735"/>
    <cellStyle name="표준 2 2 27 31 2 47 3" xfId="29581"/>
    <cellStyle name="표준 2 2 27 31 2 48" xfId="3440"/>
    <cellStyle name="표준 2 2 27 31 2 48 2" xfId="27736"/>
    <cellStyle name="표준 2 2 27 31 2 48 3" xfId="29582"/>
    <cellStyle name="표준 2 2 27 31 2 49" xfId="3441"/>
    <cellStyle name="표준 2 2 27 31 2 49 2" xfId="27737"/>
    <cellStyle name="표준 2 2 27 31 2 49 3" xfId="29583"/>
    <cellStyle name="표준 2 2 27 31 2 5" xfId="3442"/>
    <cellStyle name="표준 2 2 27 31 2 5 2" xfId="27738"/>
    <cellStyle name="표준 2 2 27 31 2 5 3" xfId="29584"/>
    <cellStyle name="표준 2 2 27 31 2 50" xfId="3443"/>
    <cellStyle name="표준 2 2 27 31 2 50 2" xfId="27739"/>
    <cellStyle name="표준 2 2 27 31 2 50 3" xfId="29585"/>
    <cellStyle name="표준 2 2 27 31 2 51" xfId="3444"/>
    <cellStyle name="표준 2 2 27 31 2 51 2" xfId="27740"/>
    <cellStyle name="표준 2 2 27 31 2 51 3" xfId="29586"/>
    <cellStyle name="표준 2 2 27 31 2 52" xfId="3445"/>
    <cellStyle name="표준 2 2 27 31 2 52 2" xfId="27741"/>
    <cellStyle name="표준 2 2 27 31 2 52 3" xfId="29587"/>
    <cellStyle name="표준 2 2 27 31 2 53" xfId="3446"/>
    <cellStyle name="표준 2 2 27 31 2 53 2" xfId="27742"/>
    <cellStyle name="표준 2 2 27 31 2 53 3" xfId="29588"/>
    <cellStyle name="표준 2 2 27 31 2 54" xfId="3447"/>
    <cellStyle name="표준 2 2 27 31 2 54 2" xfId="27743"/>
    <cellStyle name="표준 2 2 27 31 2 54 3" xfId="29589"/>
    <cellStyle name="표준 2 2 27 31 2 55" xfId="3448"/>
    <cellStyle name="표준 2 2 27 31 2 55 2" xfId="27744"/>
    <cellStyle name="표준 2 2 27 31 2 55 3" xfId="29590"/>
    <cellStyle name="표준 2 2 27 31 2 56" xfId="3449"/>
    <cellStyle name="표준 2 2 27 31 2 56 2" xfId="27745"/>
    <cellStyle name="표준 2 2 27 31 2 56 3" xfId="29591"/>
    <cellStyle name="표준 2 2 27 31 2 57" xfId="3450"/>
    <cellStyle name="표준 2 2 27 31 2 57 2" xfId="27746"/>
    <cellStyle name="표준 2 2 27 31 2 57 3" xfId="29592"/>
    <cellStyle name="표준 2 2 27 31 2 58" xfId="3451"/>
    <cellStyle name="표준 2 2 27 31 2 58 2" xfId="27747"/>
    <cellStyle name="표준 2 2 27 31 2 58 3" xfId="29593"/>
    <cellStyle name="표준 2 2 27 31 2 59" xfId="3452"/>
    <cellStyle name="표준 2 2 27 31 2 59 2" xfId="27748"/>
    <cellStyle name="표준 2 2 27 31 2 59 3" xfId="29594"/>
    <cellStyle name="표준 2 2 27 31 2 6" xfId="3453"/>
    <cellStyle name="표준 2 2 27 31 2 6 2" xfId="27749"/>
    <cellStyle name="표준 2 2 27 31 2 6 3" xfId="29595"/>
    <cellStyle name="표준 2 2 27 31 2 60" xfId="3454"/>
    <cellStyle name="표준 2 2 27 31 2 60 2" xfId="27750"/>
    <cellStyle name="표준 2 2 27 31 2 60 3" xfId="29596"/>
    <cellStyle name="표준 2 2 27 31 2 61" xfId="3455"/>
    <cellStyle name="표준 2 2 27 31 2 61 2" xfId="27751"/>
    <cellStyle name="표준 2 2 27 31 2 61 3" xfId="29597"/>
    <cellStyle name="표준 2 2 27 31 2 62" xfId="3456"/>
    <cellStyle name="표준 2 2 27 31 2 62 2" xfId="27752"/>
    <cellStyle name="표준 2 2 27 31 2 62 3" xfId="29598"/>
    <cellStyle name="표준 2 2 27 31 2 63" xfId="3457"/>
    <cellStyle name="표준 2 2 27 31 2 63 2" xfId="27753"/>
    <cellStyle name="표준 2 2 27 31 2 63 3" xfId="29599"/>
    <cellStyle name="표준 2 2 27 31 2 64" xfId="3458"/>
    <cellStyle name="표준 2 2 27 31 2 64 2" xfId="27754"/>
    <cellStyle name="표준 2 2 27 31 2 64 3" xfId="29600"/>
    <cellStyle name="표준 2 2 27 31 2 65" xfId="3459"/>
    <cellStyle name="표준 2 2 27 31 2 65 2" xfId="27755"/>
    <cellStyle name="표준 2 2 27 31 2 65 3" xfId="29601"/>
    <cellStyle name="표준 2 2 27 31 2 66" xfId="3460"/>
    <cellStyle name="표준 2 2 27 31 2 66 2" xfId="27756"/>
    <cellStyle name="표준 2 2 27 31 2 66 3" xfId="29602"/>
    <cellStyle name="표준 2 2 27 31 2 67" xfId="3461"/>
    <cellStyle name="표준 2 2 27 31 2 67 2" xfId="27757"/>
    <cellStyle name="표준 2 2 27 31 2 67 3" xfId="29603"/>
    <cellStyle name="표준 2 2 27 31 2 68" xfId="3462"/>
    <cellStyle name="표준 2 2 27 31 2 68 2" xfId="27758"/>
    <cellStyle name="표준 2 2 27 31 2 68 3" xfId="29604"/>
    <cellStyle name="표준 2 2 27 31 2 69" xfId="3463"/>
    <cellStyle name="표준 2 2 27 31 2 69 2" xfId="27759"/>
    <cellStyle name="표준 2 2 27 31 2 69 3" xfId="29605"/>
    <cellStyle name="표준 2 2 27 31 2 7" xfId="3464"/>
    <cellStyle name="표준 2 2 27 31 2 7 2" xfId="27760"/>
    <cellStyle name="표준 2 2 27 31 2 7 3" xfId="29606"/>
    <cellStyle name="표준 2 2 27 31 2 70" xfId="3465"/>
    <cellStyle name="표준 2 2 27 31 2 70 2" xfId="27761"/>
    <cellStyle name="표준 2 2 27 31 2 70 3" xfId="29607"/>
    <cellStyle name="표준 2 2 27 31 2 71" xfId="3466"/>
    <cellStyle name="표준 2 2 27 31 2 71 2" xfId="27762"/>
    <cellStyle name="표준 2 2 27 31 2 71 3" xfId="29608"/>
    <cellStyle name="표준 2 2 27 31 2 72" xfId="3467"/>
    <cellStyle name="표준 2 2 27 31 2 72 2" xfId="27763"/>
    <cellStyle name="표준 2 2 27 31 2 72 3" xfId="29609"/>
    <cellStyle name="표준 2 2 27 31 2 73" xfId="3468"/>
    <cellStyle name="표준 2 2 27 31 2 73 2" xfId="27764"/>
    <cellStyle name="표준 2 2 27 31 2 73 3" xfId="29610"/>
    <cellStyle name="표준 2 2 27 31 2 74" xfId="3469"/>
    <cellStyle name="표준 2 2 27 31 2 74 2" xfId="27765"/>
    <cellStyle name="표준 2 2 27 31 2 74 3" xfId="29611"/>
    <cellStyle name="표준 2 2 27 31 2 75" xfId="3470"/>
    <cellStyle name="표준 2 2 27 31 2 75 2" xfId="27766"/>
    <cellStyle name="표준 2 2 27 31 2 75 3" xfId="29612"/>
    <cellStyle name="표준 2 2 27 31 2 76" xfId="3471"/>
    <cellStyle name="표준 2 2 27 31 2 76 2" xfId="27767"/>
    <cellStyle name="표준 2 2 27 31 2 76 3" xfId="29613"/>
    <cellStyle name="표준 2 2 27 31 2 77" xfId="3472"/>
    <cellStyle name="표준 2 2 27 31 2 77 2" xfId="27768"/>
    <cellStyle name="표준 2 2 27 31 2 77 3" xfId="29614"/>
    <cellStyle name="표준 2 2 27 31 2 78" xfId="3473"/>
    <cellStyle name="표준 2 2 27 31 2 78 2" xfId="27769"/>
    <cellStyle name="표준 2 2 27 31 2 78 3" xfId="29615"/>
    <cellStyle name="표준 2 2 27 31 2 79" xfId="3474"/>
    <cellStyle name="표준 2 2 27 31 2 79 2" xfId="27770"/>
    <cellStyle name="표준 2 2 27 31 2 79 3" xfId="29616"/>
    <cellStyle name="표준 2 2 27 31 2 8" xfId="3475"/>
    <cellStyle name="표준 2 2 27 31 2 8 2" xfId="27771"/>
    <cellStyle name="표준 2 2 27 31 2 8 3" xfId="29617"/>
    <cellStyle name="표준 2 2 27 31 2 80" xfId="3476"/>
    <cellStyle name="표준 2 2 27 31 2 80 2" xfId="27772"/>
    <cellStyle name="표준 2 2 27 31 2 80 3" xfId="29618"/>
    <cellStyle name="표준 2 2 27 31 2 81" xfId="3477"/>
    <cellStyle name="표준 2 2 27 31 2 81 2" xfId="27773"/>
    <cellStyle name="표준 2 2 27 31 2 81 3" xfId="29619"/>
    <cellStyle name="표준 2 2 27 31 2 82" xfId="3478"/>
    <cellStyle name="표준 2 2 27 31 2 82 2" xfId="27774"/>
    <cellStyle name="표준 2 2 27 31 2 82 3" xfId="29620"/>
    <cellStyle name="표준 2 2 27 31 2 83" xfId="3479"/>
    <cellStyle name="표준 2 2 27 31 2 83 2" xfId="27775"/>
    <cellStyle name="표준 2 2 27 31 2 83 3" xfId="29621"/>
    <cellStyle name="표준 2 2 27 31 2 84" xfId="3480"/>
    <cellStyle name="표준 2 2 27 31 2 84 2" xfId="27776"/>
    <cellStyle name="표준 2 2 27 31 2 84 3" xfId="29622"/>
    <cellStyle name="표준 2 2 27 31 2 85" xfId="3481"/>
    <cellStyle name="표준 2 2 27 31 2 85 2" xfId="27777"/>
    <cellStyle name="표준 2 2 27 31 2 85 3" xfId="29623"/>
    <cellStyle name="표준 2 2 27 31 2 86" xfId="3482"/>
    <cellStyle name="표준 2 2 27 31 2 86 2" xfId="27778"/>
    <cellStyle name="표준 2 2 27 31 2 86 3" xfId="29624"/>
    <cellStyle name="표준 2 2 27 31 2 87" xfId="3483"/>
    <cellStyle name="표준 2 2 27 31 2 87 2" xfId="27779"/>
    <cellStyle name="표준 2 2 27 31 2 87 3" xfId="29625"/>
    <cellStyle name="표준 2 2 27 31 2 88" xfId="3484"/>
    <cellStyle name="표준 2 2 27 31 2 88 2" xfId="27780"/>
    <cellStyle name="표준 2 2 27 31 2 88 3" xfId="29626"/>
    <cellStyle name="표준 2 2 27 31 2 89" xfId="3485"/>
    <cellStyle name="표준 2 2 27 31 2 89 2" xfId="27781"/>
    <cellStyle name="표준 2 2 27 31 2 89 3" xfId="29627"/>
    <cellStyle name="표준 2 2 27 31 2 9" xfId="3486"/>
    <cellStyle name="표준 2 2 27 31 2 9 2" xfId="27782"/>
    <cellStyle name="표준 2 2 27 31 2 9 3" xfId="29628"/>
    <cellStyle name="표준 2 2 27 31 2 90" xfId="3487"/>
    <cellStyle name="표준 2 2 27 31 2 90 2" xfId="27783"/>
    <cellStyle name="표준 2 2 27 31 2 90 3" xfId="29629"/>
    <cellStyle name="표준 2 2 27 31 2 91" xfId="3488"/>
    <cellStyle name="표준 2 2 27 31 2 91 2" xfId="27784"/>
    <cellStyle name="표준 2 2 27 31 2 91 3" xfId="29630"/>
    <cellStyle name="표준 2 2 27 31 2 92" xfId="3489"/>
    <cellStyle name="표준 2 2 27 31 2 92 2" xfId="27785"/>
    <cellStyle name="표준 2 2 27 31 2 92 3" xfId="29631"/>
    <cellStyle name="표준 2 2 27 31 2 93" xfId="3490"/>
    <cellStyle name="표준 2 2 27 31 2 93 2" xfId="27786"/>
    <cellStyle name="표준 2 2 27 31 2 93 3" xfId="29632"/>
    <cellStyle name="표준 2 2 27 31 2 94" xfId="3491"/>
    <cellStyle name="표준 2 2 27 31 2 94 2" xfId="27787"/>
    <cellStyle name="표준 2 2 27 31 2 94 3" xfId="29633"/>
    <cellStyle name="표준 2 2 27 31 2 95" xfId="3492"/>
    <cellStyle name="표준 2 2 27 31 2 95 2" xfId="27788"/>
    <cellStyle name="표준 2 2 27 31 2 95 3" xfId="29634"/>
    <cellStyle name="표준 2 2 27 31 2 96" xfId="3493"/>
    <cellStyle name="표준 2 2 27 31 2 96 2" xfId="27789"/>
    <cellStyle name="표준 2 2 27 31 2 96 3" xfId="29635"/>
    <cellStyle name="표준 2 2 27 31 2 97" xfId="3494"/>
    <cellStyle name="표준 2 2 27 31 2 97 2" xfId="27790"/>
    <cellStyle name="표준 2 2 27 31 2 97 3" xfId="29636"/>
    <cellStyle name="표준 2 2 27 31 2 98" xfId="3495"/>
    <cellStyle name="표준 2 2 27 31 2 98 2" xfId="27791"/>
    <cellStyle name="표준 2 2 27 31 2 98 3" xfId="29637"/>
    <cellStyle name="표준 2 2 27 31 2 99" xfId="3496"/>
    <cellStyle name="표준 2 2 27 31 2 99 2" xfId="27792"/>
    <cellStyle name="표준 2 2 27 31 2 99 3" xfId="29638"/>
    <cellStyle name="표준 2 2 27 31 20" xfId="3497"/>
    <cellStyle name="표준 2 2 27 31 21" xfId="3498"/>
    <cellStyle name="표준 2 2 27 31 22" xfId="3499"/>
    <cellStyle name="표준 2 2 27 31 23" xfId="3500"/>
    <cellStyle name="표준 2 2 27 31 24" xfId="3501"/>
    <cellStyle name="표준 2 2 27 31 25" xfId="3502"/>
    <cellStyle name="표준 2 2 27 31 26" xfId="3503"/>
    <cellStyle name="표준 2 2 27 31 27" xfId="3504"/>
    <cellStyle name="표준 2 2 27 31 28" xfId="3505"/>
    <cellStyle name="표준 2 2 27 31 29" xfId="3506"/>
    <cellStyle name="표준 2 2 27 31 3" xfId="3507"/>
    <cellStyle name="표준 2 2 27 31 3 2" xfId="3508"/>
    <cellStyle name="표준 2 2 27 31 3 3" xfId="3509"/>
    <cellStyle name="표준 2 2 27 31 3 3 2" xfId="27794"/>
    <cellStyle name="표준 2 2 27 31 3 3 3" xfId="29640"/>
    <cellStyle name="표준 2 2 27 31 3 4" xfId="27793"/>
    <cellStyle name="표준 2 2 27 31 3 5" xfId="29639"/>
    <cellStyle name="표준 2 2 27 31 30" xfId="3510"/>
    <cellStyle name="표준 2 2 27 31 31" xfId="3511"/>
    <cellStyle name="표준 2 2 27 31 32" xfId="3512"/>
    <cellStyle name="표준 2 2 27 31 33" xfId="3513"/>
    <cellStyle name="표준 2 2 27 31 34" xfId="3514"/>
    <cellStyle name="표준 2 2 27 31 35" xfId="3515"/>
    <cellStyle name="표준 2 2 27 31 36" xfId="3516"/>
    <cellStyle name="표준 2 2 27 31 37" xfId="3517"/>
    <cellStyle name="표준 2 2 27 31 38" xfId="3518"/>
    <cellStyle name="표준 2 2 27 31 39" xfId="3519"/>
    <cellStyle name="표준 2 2 27 31 4" xfId="3520"/>
    <cellStyle name="표준 2 2 27 31 4 2" xfId="3521"/>
    <cellStyle name="표준 2 2 27 31 4 3" xfId="3522"/>
    <cellStyle name="표준 2 2 27 31 4 3 2" xfId="27796"/>
    <cellStyle name="표준 2 2 27 31 4 3 3" xfId="29642"/>
    <cellStyle name="표준 2 2 27 31 4 4" xfId="27795"/>
    <cellStyle name="표준 2 2 27 31 4 5" xfId="29641"/>
    <cellStyle name="표준 2 2 27 31 40" xfId="3523"/>
    <cellStyle name="표준 2 2 27 31 41" xfId="3524"/>
    <cellStyle name="표준 2 2 27 31 42" xfId="3525"/>
    <cellStyle name="표준 2 2 27 31 43" xfId="3526"/>
    <cellStyle name="표준 2 2 27 31 44" xfId="3527"/>
    <cellStyle name="표준 2 2 27 31 45" xfId="3528"/>
    <cellStyle name="표준 2 2 27 31 46" xfId="3529"/>
    <cellStyle name="표준 2 2 27 31 47" xfId="3530"/>
    <cellStyle name="표준 2 2 27 31 48" xfId="3531"/>
    <cellStyle name="표준 2 2 27 31 49" xfId="3532"/>
    <cellStyle name="표준 2 2 27 31 5" xfId="3533"/>
    <cellStyle name="표준 2 2 27 31 5 2" xfId="3534"/>
    <cellStyle name="표준 2 2 27 31 5 3" xfId="3535"/>
    <cellStyle name="표준 2 2 27 31 5 3 2" xfId="27798"/>
    <cellStyle name="표준 2 2 27 31 5 3 3" xfId="29644"/>
    <cellStyle name="표준 2 2 27 31 5 4" xfId="27797"/>
    <cellStyle name="표준 2 2 27 31 5 5" xfId="29643"/>
    <cellStyle name="표준 2 2 27 31 50" xfId="3536"/>
    <cellStyle name="표준 2 2 27 31 51" xfId="3537"/>
    <cellStyle name="표준 2 2 27 31 52" xfId="3538"/>
    <cellStyle name="표준 2 2 27 31 53" xfId="3539"/>
    <cellStyle name="표준 2 2 27 31 54" xfId="3540"/>
    <cellStyle name="표준 2 2 27 31 55" xfId="3541"/>
    <cellStyle name="표준 2 2 27 31 56" xfId="3542"/>
    <cellStyle name="표준 2 2 27 31 57" xfId="3543"/>
    <cellStyle name="표준 2 2 27 31 58" xfId="3544"/>
    <cellStyle name="표준 2 2 27 31 59" xfId="3545"/>
    <cellStyle name="표준 2 2 27 31 6" xfId="3546"/>
    <cellStyle name="표준 2 2 27 31 6 2" xfId="3547"/>
    <cellStyle name="표준 2 2 27 31 6 3" xfId="3548"/>
    <cellStyle name="표준 2 2 27 31 6 3 2" xfId="27800"/>
    <cellStyle name="표준 2 2 27 31 6 3 3" xfId="29646"/>
    <cellStyle name="표준 2 2 27 31 6 4" xfId="27799"/>
    <cellStyle name="표준 2 2 27 31 6 5" xfId="29645"/>
    <cellStyle name="표준 2 2 27 31 60" xfId="3549"/>
    <cellStyle name="표준 2 2 27 31 61" xfId="3550"/>
    <cellStyle name="표준 2 2 27 31 62" xfId="3551"/>
    <cellStyle name="표준 2 2 27 31 63" xfId="3552"/>
    <cellStyle name="표준 2 2 27 31 64" xfId="3553"/>
    <cellStyle name="표준 2 2 27 31 65" xfId="3554"/>
    <cellStyle name="표준 2 2 27 31 66" xfId="3555"/>
    <cellStyle name="표준 2 2 27 31 67" xfId="3556"/>
    <cellStyle name="표준 2 2 27 31 68" xfId="3557"/>
    <cellStyle name="표준 2 2 27 31 69" xfId="3558"/>
    <cellStyle name="표준 2 2 27 31 7" xfId="3559"/>
    <cellStyle name="표준 2 2 27 31 7 2" xfId="3560"/>
    <cellStyle name="표준 2 2 27 31 7 3" xfId="3561"/>
    <cellStyle name="표준 2 2 27 31 7 3 2" xfId="27802"/>
    <cellStyle name="표준 2 2 27 31 7 3 3" xfId="29648"/>
    <cellStyle name="표준 2 2 27 31 7 4" xfId="27801"/>
    <cellStyle name="표준 2 2 27 31 7 5" xfId="29647"/>
    <cellStyle name="표준 2 2 27 31 70" xfId="3562"/>
    <cellStyle name="표준 2 2 27 31 71" xfId="3563"/>
    <cellStyle name="표준 2 2 27 31 72" xfId="3564"/>
    <cellStyle name="표준 2 2 27 31 73" xfId="3565"/>
    <cellStyle name="표준 2 2 27 31 74" xfId="3566"/>
    <cellStyle name="표준 2 2 27 31 75" xfId="3567"/>
    <cellStyle name="표준 2 2 27 31 76" xfId="3568"/>
    <cellStyle name="표준 2 2 27 31 77" xfId="3569"/>
    <cellStyle name="표준 2 2 27 31 78" xfId="3570"/>
    <cellStyle name="표준 2 2 27 31 79" xfId="3571"/>
    <cellStyle name="표준 2 2 27 31 8" xfId="3572"/>
    <cellStyle name="표준 2 2 27 31 8 2" xfId="3573"/>
    <cellStyle name="표준 2 2 27 31 8 3" xfId="3574"/>
    <cellStyle name="표준 2 2 27 31 8 3 2" xfId="27804"/>
    <cellStyle name="표준 2 2 27 31 8 3 3" xfId="29650"/>
    <cellStyle name="표준 2 2 27 31 8 4" xfId="27803"/>
    <cellStyle name="표준 2 2 27 31 8 5" xfId="29649"/>
    <cellStyle name="표준 2 2 27 31 80" xfId="3575"/>
    <cellStyle name="표준 2 2 27 31 81" xfId="3576"/>
    <cellStyle name="표준 2 2 27 31 82" xfId="3577"/>
    <cellStyle name="표준 2 2 27 31 83" xfId="3578"/>
    <cellStyle name="표준 2 2 27 31 84" xfId="3579"/>
    <cellStyle name="표준 2 2 27 31 85" xfId="3580"/>
    <cellStyle name="표준 2 2 27 31 86" xfId="3581"/>
    <cellStyle name="표준 2 2 27 31 87" xfId="3582"/>
    <cellStyle name="표준 2 2 27 31 88" xfId="3583"/>
    <cellStyle name="표준 2 2 27 31 89" xfId="3584"/>
    <cellStyle name="표준 2 2 27 31 9" xfId="3585"/>
    <cellStyle name="표준 2 2 27 31 9 2" xfId="3586"/>
    <cellStyle name="표준 2 2 27 31 9 3" xfId="3587"/>
    <cellStyle name="표준 2 2 27 31 9 3 2" xfId="27806"/>
    <cellStyle name="표준 2 2 27 31 9 3 3" xfId="29652"/>
    <cellStyle name="표준 2 2 27 31 9 4" xfId="27805"/>
    <cellStyle name="표준 2 2 27 31 9 5" xfId="29651"/>
    <cellStyle name="표준 2 2 27 31 90" xfId="3588"/>
    <cellStyle name="표준 2 2 27 31 91" xfId="3589"/>
    <cellStyle name="표준 2 2 27 31 92" xfId="3590"/>
    <cellStyle name="표준 2 2 27 31 93" xfId="3591"/>
    <cellStyle name="표준 2 2 27 31 94" xfId="3592"/>
    <cellStyle name="표준 2 2 27 31 95" xfId="3593"/>
    <cellStyle name="표준 2 2 27 31 96" xfId="3594"/>
    <cellStyle name="표준 2 2 27 31 97" xfId="3595"/>
    <cellStyle name="표준 2 2 27 31 98" xfId="3596"/>
    <cellStyle name="표준 2 2 27 31 99" xfId="3597"/>
    <cellStyle name="표준 2 2 27 32" xfId="3598"/>
    <cellStyle name="표준 2 2 27 32 2" xfId="3599"/>
    <cellStyle name="표준 2 2 27 32 3" xfId="3600"/>
    <cellStyle name="표준 2 2 27 32 3 2" xfId="27808"/>
    <cellStyle name="표준 2 2 27 32 3 3" xfId="29654"/>
    <cellStyle name="표준 2 2 27 32 4" xfId="27807"/>
    <cellStyle name="표준 2 2 27 32 5" xfId="29653"/>
    <cellStyle name="표준 2 2 27 33" xfId="3601"/>
    <cellStyle name="표준 2 2 27 33 10" xfId="3602"/>
    <cellStyle name="표준 2 2 27 33 100" xfId="3603"/>
    <cellStyle name="표준 2 2 27 33 101" xfId="3604"/>
    <cellStyle name="표준 2 2 27 33 102" xfId="3605"/>
    <cellStyle name="표준 2 2 27 33 103" xfId="3606"/>
    <cellStyle name="표준 2 2 27 33 104" xfId="3607"/>
    <cellStyle name="표준 2 2 27 33 105" xfId="3608"/>
    <cellStyle name="표준 2 2 27 33 106" xfId="3609"/>
    <cellStyle name="표준 2 2 27 33 107" xfId="3610"/>
    <cellStyle name="표준 2 2 27 33 108" xfId="3611"/>
    <cellStyle name="표준 2 2 27 33 109" xfId="3612"/>
    <cellStyle name="표준 2 2 27 33 11" xfId="3613"/>
    <cellStyle name="표준 2 2 27 33 110" xfId="3614"/>
    <cellStyle name="표준 2 2 27 33 111" xfId="3615"/>
    <cellStyle name="표준 2 2 27 33 112" xfId="3616"/>
    <cellStyle name="표준 2 2 27 33 113" xfId="3617"/>
    <cellStyle name="표준 2 2 27 33 114" xfId="3618"/>
    <cellStyle name="표준 2 2 27 33 115" xfId="3619"/>
    <cellStyle name="표준 2 2 27 33 116" xfId="3620"/>
    <cellStyle name="표준 2 2 27 33 117" xfId="3621"/>
    <cellStyle name="표준 2 2 27 33 118" xfId="3622"/>
    <cellStyle name="표준 2 2 27 33 119" xfId="3623"/>
    <cellStyle name="표준 2 2 27 33 12" xfId="3624"/>
    <cellStyle name="표준 2 2 27 33 120" xfId="3625"/>
    <cellStyle name="표준 2 2 27 33 121" xfId="3626"/>
    <cellStyle name="표준 2 2 27 33 122" xfId="3627"/>
    <cellStyle name="표준 2 2 27 33 123" xfId="3628"/>
    <cellStyle name="표준 2 2 27 33 124" xfId="3629"/>
    <cellStyle name="표준 2 2 27 33 125" xfId="3630"/>
    <cellStyle name="표준 2 2 27 33 126" xfId="3631"/>
    <cellStyle name="표준 2 2 27 33 127" xfId="3632"/>
    <cellStyle name="표준 2 2 27 33 128" xfId="3633"/>
    <cellStyle name="표준 2 2 27 33 129" xfId="3634"/>
    <cellStyle name="표준 2 2 27 33 13" xfId="3635"/>
    <cellStyle name="표준 2 2 27 33 130" xfId="3636"/>
    <cellStyle name="표준 2 2 27 33 131" xfId="3637"/>
    <cellStyle name="표준 2 2 27 33 132" xfId="3638"/>
    <cellStyle name="표준 2 2 27 33 133" xfId="3639"/>
    <cellStyle name="표준 2 2 27 33 134" xfId="3640"/>
    <cellStyle name="표준 2 2 27 33 135" xfId="3641"/>
    <cellStyle name="표준 2 2 27 33 136" xfId="3642"/>
    <cellStyle name="표준 2 2 27 33 137" xfId="3643"/>
    <cellStyle name="표준 2 2 27 33 138" xfId="3644"/>
    <cellStyle name="표준 2 2 27 33 139" xfId="3645"/>
    <cellStyle name="표준 2 2 27 33 14" xfId="3646"/>
    <cellStyle name="표준 2 2 27 33 140" xfId="3647"/>
    <cellStyle name="표준 2 2 27 33 141" xfId="3648"/>
    <cellStyle name="표준 2 2 27 33 142" xfId="3649"/>
    <cellStyle name="표준 2 2 27 33 143" xfId="3650"/>
    <cellStyle name="표준 2 2 27 33 144" xfId="3651"/>
    <cellStyle name="표준 2 2 27 33 145" xfId="3652"/>
    <cellStyle name="표준 2 2 27 33 146" xfId="3653"/>
    <cellStyle name="표준 2 2 27 33 147" xfId="3654"/>
    <cellStyle name="표준 2 2 27 33 148" xfId="3655"/>
    <cellStyle name="표준 2 2 27 33 149" xfId="3656"/>
    <cellStyle name="표준 2 2 27 33 15" xfId="3657"/>
    <cellStyle name="표준 2 2 27 33 150" xfId="3658"/>
    <cellStyle name="표준 2 2 27 33 151" xfId="3659"/>
    <cellStyle name="표준 2 2 27 33 152" xfId="3660"/>
    <cellStyle name="표준 2 2 27 33 153" xfId="3661"/>
    <cellStyle name="표준 2 2 27 33 154" xfId="3662"/>
    <cellStyle name="표준 2 2 27 33 155" xfId="3663"/>
    <cellStyle name="표준 2 2 27 33 156" xfId="3664"/>
    <cellStyle name="표준 2 2 27 33 157" xfId="3665"/>
    <cellStyle name="표준 2 2 27 33 158" xfId="3666"/>
    <cellStyle name="표준 2 2 27 33 159" xfId="3667"/>
    <cellStyle name="표준 2 2 27 33 16" xfId="3668"/>
    <cellStyle name="표준 2 2 27 33 160" xfId="3669"/>
    <cellStyle name="표준 2 2 27 33 161" xfId="3670"/>
    <cellStyle name="표준 2 2 27 33 162" xfId="3671"/>
    <cellStyle name="표준 2 2 27 33 163" xfId="3672"/>
    <cellStyle name="표준 2 2 27 33 164" xfId="3673"/>
    <cellStyle name="표준 2 2 27 33 165" xfId="3674"/>
    <cellStyle name="표준 2 2 27 33 166" xfId="3675"/>
    <cellStyle name="표준 2 2 27 33 167" xfId="3676"/>
    <cellStyle name="표준 2 2 27 33 168" xfId="3677"/>
    <cellStyle name="표준 2 2 27 33 169" xfId="3678"/>
    <cellStyle name="표준 2 2 27 33 17" xfId="3679"/>
    <cellStyle name="표준 2 2 27 33 170" xfId="3680"/>
    <cellStyle name="표준 2 2 27 33 171" xfId="3681"/>
    <cellStyle name="표준 2 2 27 33 172" xfId="3682"/>
    <cellStyle name="표준 2 2 27 33 173" xfId="3683"/>
    <cellStyle name="표준 2 2 27 33 174" xfId="3684"/>
    <cellStyle name="표준 2 2 27 33 175" xfId="3685"/>
    <cellStyle name="표준 2 2 27 33 176" xfId="3686"/>
    <cellStyle name="표준 2 2 27 33 177" xfId="3687"/>
    <cellStyle name="표준 2 2 27 33 178" xfId="3688"/>
    <cellStyle name="표준 2 2 27 33 179" xfId="3689"/>
    <cellStyle name="표준 2 2 27 33 179 2" xfId="27810"/>
    <cellStyle name="표준 2 2 27 33 179 3" xfId="29656"/>
    <cellStyle name="표준 2 2 27 33 18" xfId="3690"/>
    <cellStyle name="표준 2 2 27 33 180" xfId="27809"/>
    <cellStyle name="표준 2 2 27 33 181" xfId="29655"/>
    <cellStyle name="표준 2 2 27 33 19" xfId="3691"/>
    <cellStyle name="표준 2 2 27 33 2" xfId="3692"/>
    <cellStyle name="표준 2 2 27 33 20" xfId="3693"/>
    <cellStyle name="표준 2 2 27 33 21" xfId="3694"/>
    <cellStyle name="표준 2 2 27 33 22" xfId="3695"/>
    <cellStyle name="표준 2 2 27 33 23" xfId="3696"/>
    <cellStyle name="표준 2 2 27 33 24" xfId="3697"/>
    <cellStyle name="표준 2 2 27 33 25" xfId="3698"/>
    <cellStyle name="표준 2 2 27 33 26" xfId="3699"/>
    <cellStyle name="표준 2 2 27 33 27" xfId="3700"/>
    <cellStyle name="표준 2 2 27 33 28" xfId="3701"/>
    <cellStyle name="표준 2 2 27 33 29" xfId="3702"/>
    <cellStyle name="표준 2 2 27 33 3" xfId="3703"/>
    <cellStyle name="표준 2 2 27 33 30" xfId="3704"/>
    <cellStyle name="표준 2 2 27 33 31" xfId="3705"/>
    <cellStyle name="표준 2 2 27 33 32" xfId="3706"/>
    <cellStyle name="표준 2 2 27 33 33" xfId="3707"/>
    <cellStyle name="표준 2 2 27 33 34" xfId="3708"/>
    <cellStyle name="표준 2 2 27 33 35" xfId="3709"/>
    <cellStyle name="표준 2 2 27 33 36" xfId="3710"/>
    <cellStyle name="표준 2 2 27 33 37" xfId="3711"/>
    <cellStyle name="표준 2 2 27 33 38" xfId="3712"/>
    <cellStyle name="표준 2 2 27 33 39" xfId="3713"/>
    <cellStyle name="표준 2 2 27 33 4" xfId="3714"/>
    <cellStyle name="표준 2 2 27 33 40" xfId="3715"/>
    <cellStyle name="표준 2 2 27 33 41" xfId="3716"/>
    <cellStyle name="표준 2 2 27 33 42" xfId="3717"/>
    <cellStyle name="표준 2 2 27 33 43" xfId="3718"/>
    <cellStyle name="표준 2 2 27 33 44" xfId="3719"/>
    <cellStyle name="표준 2 2 27 33 45" xfId="3720"/>
    <cellStyle name="표준 2 2 27 33 46" xfId="3721"/>
    <cellStyle name="표준 2 2 27 33 47" xfId="3722"/>
    <cellStyle name="표준 2 2 27 33 48" xfId="3723"/>
    <cellStyle name="표준 2 2 27 33 49" xfId="3724"/>
    <cellStyle name="표준 2 2 27 33 5" xfId="3725"/>
    <cellStyle name="표준 2 2 27 33 50" xfId="3726"/>
    <cellStyle name="표준 2 2 27 33 51" xfId="3727"/>
    <cellStyle name="표준 2 2 27 33 52" xfId="3728"/>
    <cellStyle name="표준 2 2 27 33 53" xfId="3729"/>
    <cellStyle name="표준 2 2 27 33 54" xfId="3730"/>
    <cellStyle name="표준 2 2 27 33 55" xfId="3731"/>
    <cellStyle name="표준 2 2 27 33 56" xfId="3732"/>
    <cellStyle name="표준 2 2 27 33 57" xfId="3733"/>
    <cellStyle name="표준 2 2 27 33 58" xfId="3734"/>
    <cellStyle name="표준 2 2 27 33 59" xfId="3735"/>
    <cellStyle name="표준 2 2 27 33 6" xfId="3736"/>
    <cellStyle name="표준 2 2 27 33 60" xfId="3737"/>
    <cellStyle name="표준 2 2 27 33 61" xfId="3738"/>
    <cellStyle name="표준 2 2 27 33 62" xfId="3739"/>
    <cellStyle name="표준 2 2 27 33 63" xfId="3740"/>
    <cellStyle name="표준 2 2 27 33 64" xfId="3741"/>
    <cellStyle name="표준 2 2 27 33 65" xfId="3742"/>
    <cellStyle name="표준 2 2 27 33 66" xfId="3743"/>
    <cellStyle name="표준 2 2 27 33 67" xfId="3744"/>
    <cellStyle name="표준 2 2 27 33 68" xfId="3745"/>
    <cellStyle name="표준 2 2 27 33 69" xfId="3746"/>
    <cellStyle name="표준 2 2 27 33 7" xfId="3747"/>
    <cellStyle name="표준 2 2 27 33 70" xfId="3748"/>
    <cellStyle name="표준 2 2 27 33 71" xfId="3749"/>
    <cellStyle name="표준 2 2 27 33 72" xfId="3750"/>
    <cellStyle name="표준 2 2 27 33 73" xfId="3751"/>
    <cellStyle name="표준 2 2 27 33 74" xfId="3752"/>
    <cellStyle name="표준 2 2 27 33 75" xfId="3753"/>
    <cellStyle name="표준 2 2 27 33 76" xfId="3754"/>
    <cellStyle name="표준 2 2 27 33 77" xfId="3755"/>
    <cellStyle name="표준 2 2 27 33 78" xfId="3756"/>
    <cellStyle name="표준 2 2 27 33 79" xfId="3757"/>
    <cellStyle name="표준 2 2 27 33 8" xfId="3758"/>
    <cellStyle name="표준 2 2 27 33 80" xfId="3759"/>
    <cellStyle name="표준 2 2 27 33 81" xfId="3760"/>
    <cellStyle name="표준 2 2 27 33 82" xfId="3761"/>
    <cellStyle name="표준 2 2 27 33 83" xfId="3762"/>
    <cellStyle name="표준 2 2 27 33 84" xfId="3763"/>
    <cellStyle name="표준 2 2 27 33 85" xfId="3764"/>
    <cellStyle name="표준 2 2 27 33 86" xfId="3765"/>
    <cellStyle name="표준 2 2 27 33 87" xfId="3766"/>
    <cellStyle name="표준 2 2 27 33 88" xfId="3767"/>
    <cellStyle name="표준 2 2 27 33 89" xfId="3768"/>
    <cellStyle name="표준 2 2 27 33 9" xfId="3769"/>
    <cellStyle name="표준 2 2 27 33 90" xfId="3770"/>
    <cellStyle name="표준 2 2 27 33 91" xfId="3771"/>
    <cellStyle name="표준 2 2 27 33 92" xfId="3772"/>
    <cellStyle name="표준 2 2 27 33 93" xfId="3773"/>
    <cellStyle name="표준 2 2 27 33 94" xfId="3774"/>
    <cellStyle name="표준 2 2 27 33 95" xfId="3775"/>
    <cellStyle name="표준 2 2 27 33 96" xfId="3776"/>
    <cellStyle name="표준 2 2 27 33 97" xfId="3777"/>
    <cellStyle name="표준 2 2 27 33 98" xfId="3778"/>
    <cellStyle name="표준 2 2 27 33 99" xfId="3779"/>
    <cellStyle name="표준 2 2 27 34" xfId="3780"/>
    <cellStyle name="표준 2 2 27 35" xfId="3781"/>
    <cellStyle name="표준 2 2 27 36" xfId="3782"/>
    <cellStyle name="표준 2 2 27 37" xfId="3783"/>
    <cellStyle name="표준 2 2 27 38" xfId="3784"/>
    <cellStyle name="표준 2 2 27 39" xfId="3785"/>
    <cellStyle name="표준 2 2 27 4" xfId="3786"/>
    <cellStyle name="표준 2 2 27 40" xfId="3787"/>
    <cellStyle name="표준 2 2 27 41" xfId="3788"/>
    <cellStyle name="표준 2 2 27 42" xfId="3789"/>
    <cellStyle name="표준 2 2 27 43" xfId="3790"/>
    <cellStyle name="표준 2 2 27 44" xfId="3791"/>
    <cellStyle name="표준 2 2 27 45" xfId="3792"/>
    <cellStyle name="표준 2 2 27 45 2" xfId="27811"/>
    <cellStyle name="표준 2 2 27 45 3" xfId="29657"/>
    <cellStyle name="표준 2 2 27 46" xfId="3793"/>
    <cellStyle name="표준 2 2 27 46 2" xfId="27812"/>
    <cellStyle name="표준 2 2 27 46 3" xfId="29658"/>
    <cellStyle name="표준 2 2 27 47" xfId="3794"/>
    <cellStyle name="표준 2 2 27 47 2" xfId="27813"/>
    <cellStyle name="표준 2 2 27 47 3" xfId="29659"/>
    <cellStyle name="표준 2 2 27 48" xfId="3795"/>
    <cellStyle name="표준 2 2 27 48 2" xfId="27814"/>
    <cellStyle name="표준 2 2 27 48 3" xfId="29660"/>
    <cellStyle name="표준 2 2 27 49" xfId="3796"/>
    <cellStyle name="표준 2 2 27 49 2" xfId="27815"/>
    <cellStyle name="표준 2 2 27 49 3" xfId="29661"/>
    <cellStyle name="표준 2 2 27 5" xfId="3797"/>
    <cellStyle name="표준 2 2 27 50" xfId="3798"/>
    <cellStyle name="표준 2 2 27 50 2" xfId="27816"/>
    <cellStyle name="표준 2 2 27 50 3" xfId="29662"/>
    <cellStyle name="표준 2 2 27 51" xfId="3799"/>
    <cellStyle name="표준 2 2 27 51 2" xfId="27817"/>
    <cellStyle name="표준 2 2 27 51 3" xfId="29663"/>
    <cellStyle name="표준 2 2 27 52" xfId="3800"/>
    <cellStyle name="표준 2 2 27 52 2" xfId="27818"/>
    <cellStyle name="표준 2 2 27 52 3" xfId="29664"/>
    <cellStyle name="표준 2 2 27 53" xfId="3801"/>
    <cellStyle name="표준 2 2 27 53 2" xfId="27819"/>
    <cellStyle name="표준 2 2 27 53 3" xfId="29665"/>
    <cellStyle name="표준 2 2 27 54" xfId="3802"/>
    <cellStyle name="표준 2 2 27 54 2" xfId="27820"/>
    <cellStyle name="표준 2 2 27 54 3" xfId="29666"/>
    <cellStyle name="표준 2 2 27 55" xfId="3803"/>
    <cellStyle name="표준 2 2 27 55 2" xfId="27821"/>
    <cellStyle name="표준 2 2 27 55 3" xfId="29667"/>
    <cellStyle name="표준 2 2 27 56" xfId="3804"/>
    <cellStyle name="표준 2 2 27 56 2" xfId="27822"/>
    <cellStyle name="표준 2 2 27 56 3" xfId="29668"/>
    <cellStyle name="표준 2 2 27 57" xfId="3805"/>
    <cellStyle name="표준 2 2 27 57 2" xfId="27823"/>
    <cellStyle name="표준 2 2 27 57 3" xfId="29669"/>
    <cellStyle name="표준 2 2 27 58" xfId="3806"/>
    <cellStyle name="표준 2 2 27 58 2" xfId="27824"/>
    <cellStyle name="표준 2 2 27 58 3" xfId="29670"/>
    <cellStyle name="표준 2 2 27 59" xfId="3807"/>
    <cellStyle name="표준 2 2 27 59 2" xfId="27825"/>
    <cellStyle name="표준 2 2 27 59 3" xfId="29671"/>
    <cellStyle name="표준 2 2 27 6" xfId="3808"/>
    <cellStyle name="표준 2 2 27 60" xfId="3809"/>
    <cellStyle name="표준 2 2 27 60 2" xfId="27826"/>
    <cellStyle name="표준 2 2 27 60 3" xfId="29672"/>
    <cellStyle name="표준 2 2 27 61" xfId="3810"/>
    <cellStyle name="표준 2 2 27 61 2" xfId="27827"/>
    <cellStyle name="표준 2 2 27 61 3" xfId="29673"/>
    <cellStyle name="표준 2 2 27 62" xfId="3811"/>
    <cellStyle name="표준 2 2 27 62 2" xfId="27828"/>
    <cellStyle name="표준 2 2 27 62 3" xfId="29674"/>
    <cellStyle name="표준 2 2 27 63" xfId="3812"/>
    <cellStyle name="표준 2 2 27 63 2" xfId="27829"/>
    <cellStyle name="표준 2 2 27 63 3" xfId="29675"/>
    <cellStyle name="표준 2 2 27 64" xfId="3813"/>
    <cellStyle name="표준 2 2 27 64 2" xfId="27830"/>
    <cellStyle name="표준 2 2 27 64 3" xfId="29676"/>
    <cellStyle name="표준 2 2 27 65" xfId="3814"/>
    <cellStyle name="표준 2 2 27 65 2" xfId="27831"/>
    <cellStyle name="표준 2 2 27 65 3" xfId="29677"/>
    <cellStyle name="표준 2 2 27 66" xfId="3815"/>
    <cellStyle name="표준 2 2 27 66 2" xfId="27832"/>
    <cellStyle name="표준 2 2 27 66 3" xfId="29678"/>
    <cellStyle name="표준 2 2 27 67" xfId="3816"/>
    <cellStyle name="표준 2 2 27 67 2" xfId="27833"/>
    <cellStyle name="표준 2 2 27 67 3" xfId="29679"/>
    <cellStyle name="표준 2 2 27 68" xfId="3817"/>
    <cellStyle name="표준 2 2 27 68 2" xfId="27834"/>
    <cellStyle name="표준 2 2 27 68 3" xfId="29680"/>
    <cellStyle name="표준 2 2 27 69" xfId="3818"/>
    <cellStyle name="표준 2 2 27 69 2" xfId="27835"/>
    <cellStyle name="표준 2 2 27 69 3" xfId="29681"/>
    <cellStyle name="표준 2 2 27 7" xfId="3819"/>
    <cellStyle name="표준 2 2 27 70" xfId="3820"/>
    <cellStyle name="표준 2 2 27 70 2" xfId="27836"/>
    <cellStyle name="표준 2 2 27 70 3" xfId="29682"/>
    <cellStyle name="표준 2 2 27 71" xfId="3821"/>
    <cellStyle name="표준 2 2 27 71 2" xfId="27837"/>
    <cellStyle name="표준 2 2 27 71 3" xfId="29683"/>
    <cellStyle name="표준 2 2 27 72" xfId="3822"/>
    <cellStyle name="표준 2 2 27 72 2" xfId="27838"/>
    <cellStyle name="표준 2 2 27 72 3" xfId="29684"/>
    <cellStyle name="표준 2 2 27 73" xfId="3823"/>
    <cellStyle name="표준 2 2 27 73 2" xfId="27839"/>
    <cellStyle name="표준 2 2 27 73 3" xfId="29685"/>
    <cellStyle name="표준 2 2 27 74" xfId="3824"/>
    <cellStyle name="표준 2 2 27 74 2" xfId="27840"/>
    <cellStyle name="표준 2 2 27 74 3" xfId="29686"/>
    <cellStyle name="표준 2 2 27 75" xfId="3825"/>
    <cellStyle name="표준 2 2 27 75 2" xfId="27841"/>
    <cellStyle name="표준 2 2 27 75 3" xfId="29687"/>
    <cellStyle name="표준 2 2 27 76" xfId="3826"/>
    <cellStyle name="표준 2 2 27 76 2" xfId="27842"/>
    <cellStyle name="표준 2 2 27 76 3" xfId="29688"/>
    <cellStyle name="표준 2 2 27 77" xfId="3827"/>
    <cellStyle name="표준 2 2 27 77 2" xfId="27843"/>
    <cellStyle name="표준 2 2 27 77 3" xfId="29689"/>
    <cellStyle name="표준 2 2 27 78" xfId="3828"/>
    <cellStyle name="표준 2 2 27 78 2" xfId="27844"/>
    <cellStyle name="표준 2 2 27 78 3" xfId="29690"/>
    <cellStyle name="표준 2 2 27 79" xfId="3829"/>
    <cellStyle name="표준 2 2 27 79 2" xfId="27845"/>
    <cellStyle name="표준 2 2 27 79 3" xfId="29691"/>
    <cellStyle name="표준 2 2 27 8" xfId="3830"/>
    <cellStyle name="표준 2 2 27 80" xfId="3831"/>
    <cellStyle name="표준 2 2 27 80 2" xfId="27846"/>
    <cellStyle name="표준 2 2 27 80 3" xfId="29692"/>
    <cellStyle name="표준 2 2 27 81" xfId="3832"/>
    <cellStyle name="표준 2 2 27 81 2" xfId="27847"/>
    <cellStyle name="표준 2 2 27 81 3" xfId="29693"/>
    <cellStyle name="표준 2 2 27 82" xfId="3833"/>
    <cellStyle name="표준 2 2 27 82 2" xfId="27848"/>
    <cellStyle name="표준 2 2 27 82 3" xfId="29694"/>
    <cellStyle name="표준 2 2 27 83" xfId="3834"/>
    <cellStyle name="표준 2 2 27 83 2" xfId="27849"/>
    <cellStyle name="표준 2 2 27 83 3" xfId="29695"/>
    <cellStyle name="표준 2 2 27 84" xfId="3835"/>
    <cellStyle name="표준 2 2 27 84 2" xfId="27850"/>
    <cellStyle name="표준 2 2 27 84 3" xfId="29696"/>
    <cellStyle name="표준 2 2 27 85" xfId="3836"/>
    <cellStyle name="표준 2 2 27 85 2" xfId="27851"/>
    <cellStyle name="표준 2 2 27 85 3" xfId="29697"/>
    <cellStyle name="표준 2 2 27 86" xfId="3837"/>
    <cellStyle name="표준 2 2 27 86 2" xfId="27852"/>
    <cellStyle name="표준 2 2 27 86 3" xfId="29698"/>
    <cellStyle name="표준 2 2 27 87" xfId="3838"/>
    <cellStyle name="표준 2 2 27 87 2" xfId="27853"/>
    <cellStyle name="표준 2 2 27 87 3" xfId="29699"/>
    <cellStyle name="표준 2 2 27 88" xfId="3839"/>
    <cellStyle name="표준 2 2 27 88 2" xfId="27854"/>
    <cellStyle name="표준 2 2 27 88 3" xfId="29700"/>
    <cellStyle name="표준 2 2 27 89" xfId="3840"/>
    <cellStyle name="표준 2 2 27 89 2" xfId="27855"/>
    <cellStyle name="표준 2 2 27 89 3" xfId="29701"/>
    <cellStyle name="표준 2 2 27 9" xfId="3841"/>
    <cellStyle name="표준 2 2 27 90" xfId="3842"/>
    <cellStyle name="표준 2 2 27 90 2" xfId="27856"/>
    <cellStyle name="표준 2 2 27 90 3" xfId="29702"/>
    <cellStyle name="표준 2 2 27 91" xfId="3843"/>
    <cellStyle name="표준 2 2 27 91 2" xfId="27857"/>
    <cellStyle name="표준 2 2 27 91 3" xfId="29703"/>
    <cellStyle name="표준 2 2 27 92" xfId="3844"/>
    <cellStyle name="표준 2 2 27 92 2" xfId="27858"/>
    <cellStyle name="표준 2 2 27 92 3" xfId="29704"/>
    <cellStyle name="표준 2 2 27 93" xfId="3845"/>
    <cellStyle name="표준 2 2 27 93 2" xfId="27859"/>
    <cellStyle name="표준 2 2 27 93 3" xfId="29705"/>
    <cellStyle name="표준 2 2 27 94" xfId="3846"/>
    <cellStyle name="표준 2 2 27 94 2" xfId="27860"/>
    <cellStyle name="표준 2 2 27 94 3" xfId="29706"/>
    <cellStyle name="표준 2 2 27 95" xfId="3847"/>
    <cellStyle name="표준 2 2 27 95 2" xfId="27861"/>
    <cellStyle name="표준 2 2 27 95 3" xfId="29707"/>
    <cellStyle name="표준 2 2 27 96" xfId="3848"/>
    <cellStyle name="표준 2 2 27 96 2" xfId="27862"/>
    <cellStyle name="표준 2 2 27 96 3" xfId="29708"/>
    <cellStyle name="표준 2 2 27 97" xfId="3849"/>
    <cellStyle name="표준 2 2 27 97 2" xfId="27863"/>
    <cellStyle name="표준 2 2 27 97 3" xfId="29709"/>
    <cellStyle name="표준 2 2 27 98" xfId="3850"/>
    <cellStyle name="표준 2 2 27 98 2" xfId="27864"/>
    <cellStyle name="표준 2 2 27 98 3" xfId="29710"/>
    <cellStyle name="표준 2 2 27 99" xfId="3851"/>
    <cellStyle name="표준 2 2 27 99 2" xfId="27865"/>
    <cellStyle name="표준 2 2 27 99 3" xfId="29711"/>
    <cellStyle name="표준 2 2 28" xfId="3852"/>
    <cellStyle name="표준 2 2 28 2" xfId="3853"/>
    <cellStyle name="표준 2 2 28 3" xfId="3854"/>
    <cellStyle name="표준 2 2 28 3 2" xfId="27867"/>
    <cellStyle name="표준 2 2 28 3 3" xfId="29713"/>
    <cellStyle name="표준 2 2 28 4" xfId="27866"/>
    <cellStyle name="표준 2 2 28 5" xfId="29712"/>
    <cellStyle name="표준 2 2 29" xfId="3855"/>
    <cellStyle name="표준 2 2 29 2" xfId="3856"/>
    <cellStyle name="표준 2 2 29 3" xfId="3857"/>
    <cellStyle name="표준 2 2 29 3 2" xfId="27869"/>
    <cellStyle name="표준 2 2 29 3 3" xfId="29715"/>
    <cellStyle name="표준 2 2 29 4" xfId="27868"/>
    <cellStyle name="표준 2 2 29 5" xfId="29714"/>
    <cellStyle name="표준 2 2 3" xfId="3858"/>
    <cellStyle name="표준 2 2 3 10" xfId="3859"/>
    <cellStyle name="표준 2 2 3 10 2" xfId="3860"/>
    <cellStyle name="표준 2 2 3 10 3" xfId="3861"/>
    <cellStyle name="표준 2 2 3 100" xfId="3862"/>
    <cellStyle name="표준 2 2 3 100 2" xfId="27870"/>
    <cellStyle name="표준 2 2 3 100 3" xfId="29716"/>
    <cellStyle name="표준 2 2 3 101" xfId="3863"/>
    <cellStyle name="표준 2 2 3 101 2" xfId="27871"/>
    <cellStyle name="표준 2 2 3 101 3" xfId="29717"/>
    <cellStyle name="표준 2 2 3 102" xfId="3864"/>
    <cellStyle name="표준 2 2 3 102 2" xfId="27872"/>
    <cellStyle name="표준 2 2 3 102 3" xfId="29718"/>
    <cellStyle name="표준 2 2 3 103" xfId="3865"/>
    <cellStyle name="표준 2 2 3 103 2" xfId="27873"/>
    <cellStyle name="표준 2 2 3 103 3" xfId="29719"/>
    <cellStyle name="표준 2 2 3 104" xfId="3866"/>
    <cellStyle name="표준 2 2 3 104 2" xfId="27874"/>
    <cellStyle name="표준 2 2 3 104 3" xfId="29720"/>
    <cellStyle name="표준 2 2 3 105" xfId="3867"/>
    <cellStyle name="표준 2 2 3 105 2" xfId="27875"/>
    <cellStyle name="표준 2 2 3 105 3" xfId="29721"/>
    <cellStyle name="표준 2 2 3 106" xfId="3868"/>
    <cellStyle name="표준 2 2 3 106 2" xfId="27876"/>
    <cellStyle name="표준 2 2 3 106 3" xfId="29722"/>
    <cellStyle name="표준 2 2 3 107" xfId="3869"/>
    <cellStyle name="표준 2 2 3 107 2" xfId="27877"/>
    <cellStyle name="표준 2 2 3 107 3" xfId="29723"/>
    <cellStyle name="표준 2 2 3 108" xfId="3870"/>
    <cellStyle name="표준 2 2 3 108 2" xfId="27878"/>
    <cellStyle name="표준 2 2 3 108 3" xfId="29724"/>
    <cellStyle name="표준 2 2 3 109" xfId="3871"/>
    <cellStyle name="표준 2 2 3 109 2" xfId="27879"/>
    <cellStyle name="표준 2 2 3 109 3" xfId="29725"/>
    <cellStyle name="표준 2 2 3 11" xfId="3872"/>
    <cellStyle name="표준 2 2 3 11 2" xfId="3873"/>
    <cellStyle name="표준 2 2 3 11 3" xfId="3874"/>
    <cellStyle name="표준 2 2 3 110" xfId="3875"/>
    <cellStyle name="표준 2 2 3 110 2" xfId="27880"/>
    <cellStyle name="표준 2 2 3 110 3" xfId="29726"/>
    <cellStyle name="표준 2 2 3 111" xfId="3876"/>
    <cellStyle name="표준 2 2 3 111 2" xfId="27881"/>
    <cellStyle name="표준 2 2 3 111 3" xfId="29727"/>
    <cellStyle name="표준 2 2 3 112" xfId="3877"/>
    <cellStyle name="표준 2 2 3 112 2" xfId="27882"/>
    <cellStyle name="표준 2 2 3 112 3" xfId="29728"/>
    <cellStyle name="표준 2 2 3 113" xfId="3878"/>
    <cellStyle name="표준 2 2 3 113 2" xfId="27883"/>
    <cellStyle name="표준 2 2 3 113 3" xfId="29729"/>
    <cellStyle name="표준 2 2 3 114" xfId="3879"/>
    <cellStyle name="표준 2 2 3 114 2" xfId="27884"/>
    <cellStyle name="표준 2 2 3 114 3" xfId="29730"/>
    <cellStyle name="표준 2 2 3 115" xfId="3880"/>
    <cellStyle name="표준 2 2 3 115 2" xfId="27885"/>
    <cellStyle name="표준 2 2 3 115 3" xfId="29731"/>
    <cellStyle name="표준 2 2 3 116" xfId="3881"/>
    <cellStyle name="표준 2 2 3 116 2" xfId="27886"/>
    <cellStyle name="표준 2 2 3 116 3" xfId="29732"/>
    <cellStyle name="표준 2 2 3 117" xfId="3882"/>
    <cellStyle name="표준 2 2 3 117 2" xfId="27887"/>
    <cellStyle name="표준 2 2 3 117 3" xfId="29733"/>
    <cellStyle name="표준 2 2 3 118" xfId="3883"/>
    <cellStyle name="표준 2 2 3 118 2" xfId="27888"/>
    <cellStyle name="표준 2 2 3 118 3" xfId="29734"/>
    <cellStyle name="표준 2 2 3 119" xfId="3884"/>
    <cellStyle name="표준 2 2 3 119 2" xfId="27889"/>
    <cellStyle name="표준 2 2 3 119 3" xfId="29735"/>
    <cellStyle name="표준 2 2 3 12" xfId="3885"/>
    <cellStyle name="표준 2 2 3 12 2" xfId="3886"/>
    <cellStyle name="표준 2 2 3 12 3" xfId="3887"/>
    <cellStyle name="표준 2 2 3 120" xfId="3888"/>
    <cellStyle name="표준 2 2 3 120 2" xfId="27890"/>
    <cellStyle name="표준 2 2 3 120 3" xfId="29736"/>
    <cellStyle name="표준 2 2 3 121" xfId="3889"/>
    <cellStyle name="표준 2 2 3 121 2" xfId="27891"/>
    <cellStyle name="표준 2 2 3 121 3" xfId="29737"/>
    <cellStyle name="표준 2 2 3 122" xfId="3890"/>
    <cellStyle name="표준 2 2 3 122 2" xfId="27892"/>
    <cellStyle name="표준 2 2 3 122 3" xfId="29738"/>
    <cellStyle name="표준 2 2 3 123" xfId="3891"/>
    <cellStyle name="표준 2 2 3 123 2" xfId="27893"/>
    <cellStyle name="표준 2 2 3 123 3" xfId="29739"/>
    <cellStyle name="표준 2 2 3 124" xfId="3892"/>
    <cellStyle name="표준 2 2 3 124 2" xfId="27894"/>
    <cellStyle name="표준 2 2 3 124 3" xfId="29740"/>
    <cellStyle name="표준 2 2 3 125" xfId="3893"/>
    <cellStyle name="표준 2 2 3 125 2" xfId="27895"/>
    <cellStyle name="표준 2 2 3 125 3" xfId="29741"/>
    <cellStyle name="표준 2 2 3 126" xfId="3894"/>
    <cellStyle name="표준 2 2 3 126 2" xfId="27896"/>
    <cellStyle name="표준 2 2 3 126 3" xfId="29742"/>
    <cellStyle name="표준 2 2 3 127" xfId="3895"/>
    <cellStyle name="표준 2 2 3 127 2" xfId="27897"/>
    <cellStyle name="표준 2 2 3 127 3" xfId="29743"/>
    <cellStyle name="표준 2 2 3 128" xfId="3896"/>
    <cellStyle name="표준 2 2 3 128 2" xfId="27898"/>
    <cellStyle name="표준 2 2 3 128 3" xfId="29744"/>
    <cellStyle name="표준 2 2 3 129" xfId="3897"/>
    <cellStyle name="표준 2 2 3 129 2" xfId="27899"/>
    <cellStyle name="표준 2 2 3 129 3" xfId="29745"/>
    <cellStyle name="표준 2 2 3 13" xfId="3898"/>
    <cellStyle name="표준 2 2 3 13 2" xfId="3899"/>
    <cellStyle name="표준 2 2 3 13 3" xfId="3900"/>
    <cellStyle name="표준 2 2 3 130" xfId="3901"/>
    <cellStyle name="표준 2 2 3 130 2" xfId="27900"/>
    <cellStyle name="표준 2 2 3 130 3" xfId="29746"/>
    <cellStyle name="표준 2 2 3 131" xfId="3902"/>
    <cellStyle name="표준 2 2 3 131 2" xfId="27901"/>
    <cellStyle name="표준 2 2 3 131 3" xfId="29747"/>
    <cellStyle name="표준 2 2 3 132" xfId="3903"/>
    <cellStyle name="표준 2 2 3 132 2" xfId="27902"/>
    <cellStyle name="표준 2 2 3 132 3" xfId="29748"/>
    <cellStyle name="표준 2 2 3 133" xfId="3904"/>
    <cellStyle name="표준 2 2 3 133 2" xfId="27903"/>
    <cellStyle name="표준 2 2 3 133 3" xfId="29749"/>
    <cellStyle name="표준 2 2 3 134" xfId="3905"/>
    <cellStyle name="표준 2 2 3 134 2" xfId="27904"/>
    <cellStyle name="표준 2 2 3 134 3" xfId="29750"/>
    <cellStyle name="표준 2 2 3 135" xfId="3906"/>
    <cellStyle name="표준 2 2 3 135 2" xfId="27905"/>
    <cellStyle name="표준 2 2 3 135 3" xfId="29751"/>
    <cellStyle name="표준 2 2 3 136" xfId="3907"/>
    <cellStyle name="표준 2 2 3 136 2" xfId="27906"/>
    <cellStyle name="표준 2 2 3 136 3" xfId="29752"/>
    <cellStyle name="표준 2 2 3 137" xfId="3908"/>
    <cellStyle name="표준 2 2 3 137 2" xfId="27907"/>
    <cellStyle name="표준 2 2 3 137 3" xfId="29753"/>
    <cellStyle name="표준 2 2 3 138" xfId="3909"/>
    <cellStyle name="표준 2 2 3 138 2" xfId="27908"/>
    <cellStyle name="표준 2 2 3 138 3" xfId="29754"/>
    <cellStyle name="표준 2 2 3 139" xfId="3910"/>
    <cellStyle name="표준 2 2 3 139 2" xfId="27909"/>
    <cellStyle name="표준 2 2 3 139 3" xfId="29755"/>
    <cellStyle name="표준 2 2 3 14" xfId="3911"/>
    <cellStyle name="표준 2 2 3 14 2" xfId="3912"/>
    <cellStyle name="표준 2 2 3 14 3" xfId="3913"/>
    <cellStyle name="표준 2 2 3 140" xfId="3914"/>
    <cellStyle name="표준 2 2 3 140 2" xfId="27910"/>
    <cellStyle name="표준 2 2 3 140 3" xfId="29756"/>
    <cellStyle name="표준 2 2 3 141" xfId="3915"/>
    <cellStyle name="표준 2 2 3 141 2" xfId="27911"/>
    <cellStyle name="표준 2 2 3 141 3" xfId="29757"/>
    <cellStyle name="표준 2 2 3 142" xfId="3916"/>
    <cellStyle name="표준 2 2 3 142 2" xfId="27912"/>
    <cellStyle name="표준 2 2 3 142 3" xfId="29758"/>
    <cellStyle name="표준 2 2 3 143" xfId="3917"/>
    <cellStyle name="표준 2 2 3 143 2" xfId="27913"/>
    <cellStyle name="표준 2 2 3 143 3" xfId="29759"/>
    <cellStyle name="표준 2 2 3 144" xfId="3918"/>
    <cellStyle name="표준 2 2 3 144 2" xfId="27914"/>
    <cellStyle name="표준 2 2 3 144 3" xfId="29760"/>
    <cellStyle name="표준 2 2 3 145" xfId="3919"/>
    <cellStyle name="표준 2 2 3 145 2" xfId="27915"/>
    <cellStyle name="표준 2 2 3 145 3" xfId="29761"/>
    <cellStyle name="표준 2 2 3 146" xfId="3920"/>
    <cellStyle name="표준 2 2 3 146 2" xfId="27916"/>
    <cellStyle name="표준 2 2 3 146 3" xfId="29762"/>
    <cellStyle name="표준 2 2 3 147" xfId="3921"/>
    <cellStyle name="표준 2 2 3 147 2" xfId="27917"/>
    <cellStyle name="표준 2 2 3 147 3" xfId="29763"/>
    <cellStyle name="표준 2 2 3 148" xfId="3922"/>
    <cellStyle name="표준 2 2 3 148 2" xfId="27918"/>
    <cellStyle name="표준 2 2 3 148 3" xfId="29764"/>
    <cellStyle name="표준 2 2 3 149" xfId="3923"/>
    <cellStyle name="표준 2 2 3 149 2" xfId="27919"/>
    <cellStyle name="표준 2 2 3 149 3" xfId="29765"/>
    <cellStyle name="표준 2 2 3 15" xfId="3924"/>
    <cellStyle name="표준 2 2 3 15 2" xfId="3925"/>
    <cellStyle name="표준 2 2 3 15 3" xfId="3926"/>
    <cellStyle name="표준 2 2 3 150" xfId="3927"/>
    <cellStyle name="표준 2 2 3 150 2" xfId="27920"/>
    <cellStyle name="표준 2 2 3 150 3" xfId="29766"/>
    <cellStyle name="표준 2 2 3 151" xfId="3928"/>
    <cellStyle name="표준 2 2 3 151 2" xfId="27921"/>
    <cellStyle name="표준 2 2 3 151 3" xfId="29767"/>
    <cellStyle name="표준 2 2 3 152" xfId="3929"/>
    <cellStyle name="표준 2 2 3 152 2" xfId="27922"/>
    <cellStyle name="표준 2 2 3 152 3" xfId="29768"/>
    <cellStyle name="표준 2 2 3 153" xfId="3930"/>
    <cellStyle name="표준 2 2 3 153 2" xfId="27923"/>
    <cellStyle name="표준 2 2 3 153 3" xfId="29769"/>
    <cellStyle name="표준 2 2 3 154" xfId="3931"/>
    <cellStyle name="표준 2 2 3 154 2" xfId="27924"/>
    <cellStyle name="표준 2 2 3 154 3" xfId="29770"/>
    <cellStyle name="표준 2 2 3 155" xfId="3932"/>
    <cellStyle name="표준 2 2 3 155 2" xfId="27925"/>
    <cellStyle name="표준 2 2 3 155 3" xfId="29771"/>
    <cellStyle name="표준 2 2 3 156" xfId="3933"/>
    <cellStyle name="표준 2 2 3 156 2" xfId="27926"/>
    <cellStyle name="표준 2 2 3 156 3" xfId="29772"/>
    <cellStyle name="표준 2 2 3 157" xfId="3934"/>
    <cellStyle name="표준 2 2 3 157 2" xfId="27927"/>
    <cellStyle name="표준 2 2 3 157 3" xfId="29773"/>
    <cellStyle name="표준 2 2 3 158" xfId="3935"/>
    <cellStyle name="표준 2 2 3 158 2" xfId="27928"/>
    <cellStyle name="표준 2 2 3 158 3" xfId="29774"/>
    <cellStyle name="표준 2 2 3 159" xfId="3936"/>
    <cellStyle name="표준 2 2 3 159 2" xfId="27929"/>
    <cellStyle name="표준 2 2 3 159 3" xfId="29775"/>
    <cellStyle name="표준 2 2 3 16" xfId="3937"/>
    <cellStyle name="표준 2 2 3 16 2" xfId="3938"/>
    <cellStyle name="표준 2 2 3 16 3" xfId="3939"/>
    <cellStyle name="표준 2 2 3 160" xfId="3940"/>
    <cellStyle name="표준 2 2 3 160 2" xfId="27930"/>
    <cellStyle name="표준 2 2 3 160 3" xfId="29776"/>
    <cellStyle name="표준 2 2 3 161" xfId="3941"/>
    <cellStyle name="표준 2 2 3 161 2" xfId="27931"/>
    <cellStyle name="표준 2 2 3 161 3" xfId="29777"/>
    <cellStyle name="표준 2 2 3 162" xfId="3942"/>
    <cellStyle name="표준 2 2 3 162 2" xfId="27932"/>
    <cellStyle name="표준 2 2 3 162 3" xfId="29778"/>
    <cellStyle name="표준 2 2 3 163" xfId="3943"/>
    <cellStyle name="표준 2 2 3 163 2" xfId="27933"/>
    <cellStyle name="표준 2 2 3 163 3" xfId="29779"/>
    <cellStyle name="표준 2 2 3 164" xfId="3944"/>
    <cellStyle name="표준 2 2 3 164 2" xfId="27934"/>
    <cellStyle name="표준 2 2 3 164 3" xfId="29780"/>
    <cellStyle name="표준 2 2 3 165" xfId="3945"/>
    <cellStyle name="표준 2 2 3 165 2" xfId="27935"/>
    <cellStyle name="표준 2 2 3 165 3" xfId="29781"/>
    <cellStyle name="표준 2 2 3 166" xfId="3946"/>
    <cellStyle name="표준 2 2 3 166 2" xfId="27936"/>
    <cellStyle name="표준 2 2 3 166 3" xfId="29782"/>
    <cellStyle name="표준 2 2 3 167" xfId="3947"/>
    <cellStyle name="표준 2 2 3 167 2" xfId="27937"/>
    <cellStyle name="표준 2 2 3 167 3" xfId="29783"/>
    <cellStyle name="표준 2 2 3 168" xfId="3948"/>
    <cellStyle name="표준 2 2 3 168 2" xfId="27938"/>
    <cellStyle name="표준 2 2 3 168 3" xfId="29784"/>
    <cellStyle name="표준 2 2 3 169" xfId="3949"/>
    <cellStyle name="표준 2 2 3 169 2" xfId="27939"/>
    <cellStyle name="표준 2 2 3 169 3" xfId="29785"/>
    <cellStyle name="표준 2 2 3 17" xfId="3950"/>
    <cellStyle name="표준 2 2 3 17 2" xfId="3951"/>
    <cellStyle name="표준 2 2 3 17 3" xfId="3952"/>
    <cellStyle name="표준 2 2 3 170" xfId="3953"/>
    <cellStyle name="표준 2 2 3 170 2" xfId="27940"/>
    <cellStyle name="표준 2 2 3 170 3" xfId="29786"/>
    <cellStyle name="표준 2 2 3 171" xfId="3954"/>
    <cellStyle name="표준 2 2 3 171 2" xfId="27941"/>
    <cellStyle name="표준 2 2 3 171 3" xfId="29787"/>
    <cellStyle name="표준 2 2 3 172" xfId="3955"/>
    <cellStyle name="표준 2 2 3 172 2" xfId="27942"/>
    <cellStyle name="표준 2 2 3 172 3" xfId="29788"/>
    <cellStyle name="표준 2 2 3 173" xfId="3956"/>
    <cellStyle name="표준 2 2 3 173 2" xfId="27943"/>
    <cellStyle name="표준 2 2 3 173 3" xfId="29789"/>
    <cellStyle name="표준 2 2 3 174" xfId="3957"/>
    <cellStyle name="표준 2 2 3 174 2" xfId="27944"/>
    <cellStyle name="표준 2 2 3 174 3" xfId="29790"/>
    <cellStyle name="표준 2 2 3 175" xfId="3958"/>
    <cellStyle name="표준 2 2 3 175 2" xfId="27945"/>
    <cellStyle name="표준 2 2 3 175 3" xfId="29791"/>
    <cellStyle name="표준 2 2 3 176" xfId="3959"/>
    <cellStyle name="표준 2 2 3 176 2" xfId="27946"/>
    <cellStyle name="표준 2 2 3 176 3" xfId="29792"/>
    <cellStyle name="표준 2 2 3 177" xfId="3960"/>
    <cellStyle name="표준 2 2 3 177 2" xfId="27947"/>
    <cellStyle name="표준 2 2 3 177 3" xfId="29793"/>
    <cellStyle name="표준 2 2 3 178" xfId="3961"/>
    <cellStyle name="표준 2 2 3 178 2" xfId="27948"/>
    <cellStyle name="표준 2 2 3 178 3" xfId="29794"/>
    <cellStyle name="표준 2 2 3 179" xfId="3962"/>
    <cellStyle name="표준 2 2 3 179 2" xfId="27949"/>
    <cellStyle name="표준 2 2 3 179 3" xfId="29795"/>
    <cellStyle name="표준 2 2 3 18" xfId="3963"/>
    <cellStyle name="표준 2 2 3 18 2" xfId="3964"/>
    <cellStyle name="표준 2 2 3 18 3" xfId="3965"/>
    <cellStyle name="표준 2 2 3 180" xfId="3966"/>
    <cellStyle name="표준 2 2 3 180 2" xfId="27950"/>
    <cellStyle name="표준 2 2 3 180 3" xfId="29796"/>
    <cellStyle name="표준 2 2 3 181" xfId="3967"/>
    <cellStyle name="표준 2 2 3 181 2" xfId="27951"/>
    <cellStyle name="표준 2 2 3 181 3" xfId="29797"/>
    <cellStyle name="표준 2 2 3 182" xfId="3968"/>
    <cellStyle name="표준 2 2 3 182 2" xfId="27952"/>
    <cellStyle name="표준 2 2 3 182 3" xfId="29798"/>
    <cellStyle name="표준 2 2 3 183" xfId="3969"/>
    <cellStyle name="표준 2 2 3 183 2" xfId="27953"/>
    <cellStyle name="표준 2 2 3 183 3" xfId="29799"/>
    <cellStyle name="표준 2 2 3 184" xfId="3970"/>
    <cellStyle name="표준 2 2 3 184 2" xfId="27954"/>
    <cellStyle name="표준 2 2 3 184 3" xfId="29800"/>
    <cellStyle name="표준 2 2 3 185" xfId="3971"/>
    <cellStyle name="표준 2 2 3 185 2" xfId="27955"/>
    <cellStyle name="표준 2 2 3 185 3" xfId="29801"/>
    <cellStyle name="표준 2 2 3 186" xfId="3972"/>
    <cellStyle name="표준 2 2 3 186 2" xfId="27956"/>
    <cellStyle name="표준 2 2 3 186 3" xfId="29802"/>
    <cellStyle name="표준 2 2 3 187" xfId="3973"/>
    <cellStyle name="표준 2 2 3 187 2" xfId="27957"/>
    <cellStyle name="표준 2 2 3 187 3" xfId="29803"/>
    <cellStyle name="표준 2 2 3 188" xfId="3974"/>
    <cellStyle name="표준 2 2 3 188 2" xfId="27958"/>
    <cellStyle name="표준 2 2 3 188 3" xfId="29804"/>
    <cellStyle name="표준 2 2 3 189" xfId="3975"/>
    <cellStyle name="표준 2 2 3 189 2" xfId="27959"/>
    <cellStyle name="표준 2 2 3 189 3" xfId="29805"/>
    <cellStyle name="표준 2 2 3 19" xfId="3976"/>
    <cellStyle name="표준 2 2 3 19 2" xfId="3977"/>
    <cellStyle name="표준 2 2 3 19 3" xfId="3978"/>
    <cellStyle name="표준 2 2 3 190" xfId="3979"/>
    <cellStyle name="표준 2 2 3 190 2" xfId="27960"/>
    <cellStyle name="표준 2 2 3 190 3" xfId="29806"/>
    <cellStyle name="표준 2 2 3 191" xfId="3980"/>
    <cellStyle name="표준 2 2 3 191 2" xfId="27961"/>
    <cellStyle name="표준 2 2 3 191 3" xfId="29807"/>
    <cellStyle name="표준 2 2 3 192" xfId="3981"/>
    <cellStyle name="표준 2 2 3 192 2" xfId="27962"/>
    <cellStyle name="표준 2 2 3 192 3" xfId="29808"/>
    <cellStyle name="표준 2 2 3 193" xfId="3982"/>
    <cellStyle name="표준 2 2 3 193 2" xfId="27963"/>
    <cellStyle name="표준 2 2 3 193 3" xfId="29809"/>
    <cellStyle name="표준 2 2 3 194" xfId="3983"/>
    <cellStyle name="표준 2 2 3 194 2" xfId="27964"/>
    <cellStyle name="표준 2 2 3 194 3" xfId="29810"/>
    <cellStyle name="표준 2 2 3 195" xfId="3984"/>
    <cellStyle name="표준 2 2 3 195 2" xfId="27965"/>
    <cellStyle name="표준 2 2 3 195 3" xfId="29811"/>
    <cellStyle name="표준 2 2 3 196" xfId="3985"/>
    <cellStyle name="표준 2 2 3 196 2" xfId="27966"/>
    <cellStyle name="표준 2 2 3 196 3" xfId="29812"/>
    <cellStyle name="표준 2 2 3 197" xfId="3986"/>
    <cellStyle name="표준 2 2 3 197 2" xfId="27967"/>
    <cellStyle name="표준 2 2 3 197 3" xfId="29813"/>
    <cellStyle name="표준 2 2 3 197 4" xfId="29999"/>
    <cellStyle name="표준 2 2 3 198" xfId="3987"/>
    <cellStyle name="표준 2 2 3 198 2" xfId="27968"/>
    <cellStyle name="표준 2 2 3 198 3" xfId="29814"/>
    <cellStyle name="표준 2 2 3 198 4" xfId="30000"/>
    <cellStyle name="표준 2 2 3 199" xfId="3988"/>
    <cellStyle name="표준 2 2 3 199 2" xfId="27969"/>
    <cellStyle name="표준 2 2 3 199 3" xfId="29815"/>
    <cellStyle name="표준 2 2 3 199 4" xfId="30001"/>
    <cellStyle name="표준 2 2 3 2" xfId="3989"/>
    <cellStyle name="표준 2 2 3 2 10" xfId="3990"/>
    <cellStyle name="표준 2 2 3 2 10 2" xfId="3991"/>
    <cellStyle name="표준 2 2 3 2 10 3" xfId="3992"/>
    <cellStyle name="표준 2 2 3 2 10 3 2" xfId="27972"/>
    <cellStyle name="표준 2 2 3 2 10 3 3" xfId="29818"/>
    <cellStyle name="표준 2 2 3 2 10 3 4" xfId="25979"/>
    <cellStyle name="표준 2 2 3 2 10 4" xfId="27971"/>
    <cellStyle name="표준 2 2 3 2 10 5" xfId="29817"/>
    <cellStyle name="표준 2 2 3 2 10 6" xfId="25978"/>
    <cellStyle name="표준 2 2 3 2 100" xfId="3993"/>
    <cellStyle name="표준 2 2 3 2 100 2" xfId="25980"/>
    <cellStyle name="표준 2 2 3 2 101" xfId="3994"/>
    <cellStyle name="표준 2 2 3 2 101 2" xfId="25981"/>
    <cellStyle name="표준 2 2 3 2 102" xfId="3995"/>
    <cellStyle name="표준 2 2 3 2 102 2" xfId="25982"/>
    <cellStyle name="표준 2 2 3 2 103" xfId="3996"/>
    <cellStyle name="표준 2 2 3 2 103 2" xfId="25983"/>
    <cellStyle name="표준 2 2 3 2 104" xfId="3997"/>
    <cellStyle name="표준 2 2 3 2 104 2" xfId="25984"/>
    <cellStyle name="표준 2 2 3 2 105" xfId="3998"/>
    <cellStyle name="표준 2 2 3 2 105 2" xfId="25985"/>
    <cellStyle name="표준 2 2 3 2 106" xfId="3999"/>
    <cellStyle name="표준 2 2 3 2 106 2" xfId="25986"/>
    <cellStyle name="표준 2 2 3 2 107" xfId="4000"/>
    <cellStyle name="표준 2 2 3 2 107 2" xfId="25987"/>
    <cellStyle name="표준 2 2 3 2 108" xfId="4001"/>
    <cellStyle name="표준 2 2 3 2 108 2" xfId="25988"/>
    <cellStyle name="표준 2 2 3 2 109" xfId="4002"/>
    <cellStyle name="표준 2 2 3 2 109 2" xfId="25989"/>
    <cellStyle name="표준 2 2 3 2 11" xfId="4003"/>
    <cellStyle name="표준 2 2 3 2 11 2" xfId="4004"/>
    <cellStyle name="표준 2 2 3 2 11 3" xfId="4005"/>
    <cellStyle name="표준 2 2 3 2 11 3 2" xfId="27974"/>
    <cellStyle name="표준 2 2 3 2 11 3 3" xfId="29820"/>
    <cellStyle name="표준 2 2 3 2 11 3 4" xfId="25991"/>
    <cellStyle name="표준 2 2 3 2 11 4" xfId="27973"/>
    <cellStyle name="표준 2 2 3 2 11 5" xfId="29819"/>
    <cellStyle name="표준 2 2 3 2 11 6" xfId="25990"/>
    <cellStyle name="표준 2 2 3 2 110" xfId="4006"/>
    <cellStyle name="표준 2 2 3 2 110 2" xfId="25992"/>
    <cellStyle name="표준 2 2 3 2 111" xfId="4007"/>
    <cellStyle name="표준 2 2 3 2 111 2" xfId="25993"/>
    <cellStyle name="표준 2 2 3 2 112" xfId="4008"/>
    <cellStyle name="표준 2 2 3 2 112 2" xfId="25994"/>
    <cellStyle name="표준 2 2 3 2 113" xfId="4009"/>
    <cellStyle name="표준 2 2 3 2 113 2" xfId="25995"/>
    <cellStyle name="표준 2 2 3 2 114" xfId="4010"/>
    <cellStyle name="표준 2 2 3 2 114 2" xfId="25996"/>
    <cellStyle name="표준 2 2 3 2 115" xfId="4011"/>
    <cellStyle name="표준 2 2 3 2 115 2" xfId="25997"/>
    <cellStyle name="표준 2 2 3 2 116" xfId="4012"/>
    <cellStyle name="표준 2 2 3 2 116 2" xfId="25998"/>
    <cellStyle name="표준 2 2 3 2 117" xfId="4013"/>
    <cellStyle name="표준 2 2 3 2 117 2" xfId="25999"/>
    <cellStyle name="표준 2 2 3 2 118" xfId="4014"/>
    <cellStyle name="표준 2 2 3 2 118 2" xfId="26000"/>
    <cellStyle name="표준 2 2 3 2 119" xfId="4015"/>
    <cellStyle name="표준 2 2 3 2 119 2" xfId="26001"/>
    <cellStyle name="표준 2 2 3 2 12" xfId="4016"/>
    <cellStyle name="표준 2 2 3 2 12 2" xfId="4017"/>
    <cellStyle name="표준 2 2 3 2 12 3" xfId="4018"/>
    <cellStyle name="표준 2 2 3 2 12 3 2" xfId="27976"/>
    <cellStyle name="표준 2 2 3 2 12 3 3" xfId="29822"/>
    <cellStyle name="표준 2 2 3 2 12 3 4" xfId="26003"/>
    <cellStyle name="표준 2 2 3 2 12 4" xfId="27975"/>
    <cellStyle name="표준 2 2 3 2 12 5" xfId="29821"/>
    <cellStyle name="표준 2 2 3 2 12 6" xfId="26002"/>
    <cellStyle name="표준 2 2 3 2 120" xfId="4019"/>
    <cellStyle name="표준 2 2 3 2 120 2" xfId="26004"/>
    <cellStyle name="표준 2 2 3 2 121" xfId="4020"/>
    <cellStyle name="표준 2 2 3 2 121 2" xfId="26005"/>
    <cellStyle name="표준 2 2 3 2 122" xfId="4021"/>
    <cellStyle name="표준 2 2 3 2 122 2" xfId="26006"/>
    <cellStyle name="표준 2 2 3 2 123" xfId="4022"/>
    <cellStyle name="표준 2 2 3 2 123 2" xfId="26007"/>
    <cellStyle name="표준 2 2 3 2 124" xfId="4023"/>
    <cellStyle name="표준 2 2 3 2 124 2" xfId="26008"/>
    <cellStyle name="표준 2 2 3 2 125" xfId="4024"/>
    <cellStyle name="표준 2 2 3 2 125 2" xfId="26009"/>
    <cellStyle name="표준 2 2 3 2 126" xfId="4025"/>
    <cellStyle name="표준 2 2 3 2 126 2" xfId="26010"/>
    <cellStyle name="표준 2 2 3 2 127" xfId="4026"/>
    <cellStyle name="표준 2 2 3 2 127 2" xfId="26011"/>
    <cellStyle name="표준 2 2 3 2 128" xfId="4027"/>
    <cellStyle name="표준 2 2 3 2 128 2" xfId="26012"/>
    <cellStyle name="표준 2 2 3 2 129" xfId="4028"/>
    <cellStyle name="표준 2 2 3 2 129 2" xfId="26013"/>
    <cellStyle name="표준 2 2 3 2 13" xfId="4029"/>
    <cellStyle name="표준 2 2 3 2 13 2" xfId="4030"/>
    <cellStyle name="표준 2 2 3 2 13 3" xfId="4031"/>
    <cellStyle name="표준 2 2 3 2 13 3 2" xfId="27978"/>
    <cellStyle name="표준 2 2 3 2 13 3 3" xfId="29824"/>
    <cellStyle name="표준 2 2 3 2 13 3 4" xfId="26015"/>
    <cellStyle name="표준 2 2 3 2 13 4" xfId="27977"/>
    <cellStyle name="표준 2 2 3 2 13 5" xfId="29823"/>
    <cellStyle name="표준 2 2 3 2 13 6" xfId="26014"/>
    <cellStyle name="표준 2 2 3 2 130" xfId="4032"/>
    <cellStyle name="표준 2 2 3 2 130 2" xfId="26016"/>
    <cellStyle name="표준 2 2 3 2 131" xfId="4033"/>
    <cellStyle name="표준 2 2 3 2 131 2" xfId="26017"/>
    <cellStyle name="표준 2 2 3 2 132" xfId="4034"/>
    <cellStyle name="표준 2 2 3 2 132 2" xfId="26018"/>
    <cellStyle name="표준 2 2 3 2 133" xfId="4035"/>
    <cellStyle name="표준 2 2 3 2 133 2" xfId="26019"/>
    <cellStyle name="표준 2 2 3 2 134" xfId="4036"/>
    <cellStyle name="표준 2 2 3 2 134 2" xfId="26020"/>
    <cellStyle name="표준 2 2 3 2 135" xfId="4037"/>
    <cellStyle name="표준 2 2 3 2 135 2" xfId="26021"/>
    <cellStyle name="표준 2 2 3 2 136" xfId="4038"/>
    <cellStyle name="표준 2 2 3 2 136 2" xfId="26022"/>
    <cellStyle name="표준 2 2 3 2 137" xfId="4039"/>
    <cellStyle name="표준 2 2 3 2 137 2" xfId="26023"/>
    <cellStyle name="표준 2 2 3 2 138" xfId="4040"/>
    <cellStyle name="표준 2 2 3 2 138 2" xfId="26024"/>
    <cellStyle name="표준 2 2 3 2 139" xfId="4041"/>
    <cellStyle name="표준 2 2 3 2 139 2" xfId="26025"/>
    <cellStyle name="표준 2 2 3 2 14" xfId="4042"/>
    <cellStyle name="표준 2 2 3 2 14 2" xfId="4043"/>
    <cellStyle name="표준 2 2 3 2 14 3" xfId="4044"/>
    <cellStyle name="표준 2 2 3 2 14 3 2" xfId="27980"/>
    <cellStyle name="표준 2 2 3 2 14 3 3" xfId="29826"/>
    <cellStyle name="표준 2 2 3 2 14 3 4" xfId="26027"/>
    <cellStyle name="표준 2 2 3 2 14 4" xfId="27979"/>
    <cellStyle name="표준 2 2 3 2 14 5" xfId="29825"/>
    <cellStyle name="표준 2 2 3 2 14 6" xfId="26026"/>
    <cellStyle name="표준 2 2 3 2 140" xfId="4045"/>
    <cellStyle name="표준 2 2 3 2 140 2" xfId="26028"/>
    <cellStyle name="표준 2 2 3 2 141" xfId="4046"/>
    <cellStyle name="표준 2 2 3 2 141 2" xfId="26029"/>
    <cellStyle name="표준 2 2 3 2 142" xfId="4047"/>
    <cellStyle name="표준 2 2 3 2 142 2" xfId="26030"/>
    <cellStyle name="표준 2 2 3 2 143" xfId="4048"/>
    <cellStyle name="표준 2 2 3 2 143 2" xfId="26031"/>
    <cellStyle name="표준 2 2 3 2 144" xfId="4049"/>
    <cellStyle name="표준 2 2 3 2 144 2" xfId="26032"/>
    <cellStyle name="표준 2 2 3 2 145" xfId="4050"/>
    <cellStyle name="표준 2 2 3 2 145 2" xfId="26033"/>
    <cellStyle name="표준 2 2 3 2 146" xfId="4051"/>
    <cellStyle name="표준 2 2 3 2 146 2" xfId="26034"/>
    <cellStyle name="표준 2 2 3 2 147" xfId="4052"/>
    <cellStyle name="표준 2 2 3 2 147 2" xfId="26035"/>
    <cellStyle name="표준 2 2 3 2 148" xfId="4053"/>
    <cellStyle name="표준 2 2 3 2 148 2" xfId="26036"/>
    <cellStyle name="표준 2 2 3 2 149" xfId="4054"/>
    <cellStyle name="표준 2 2 3 2 149 2" xfId="26037"/>
    <cellStyle name="표준 2 2 3 2 15" xfId="4055"/>
    <cellStyle name="표준 2 2 3 2 15 2" xfId="4056"/>
    <cellStyle name="표준 2 2 3 2 15 3" xfId="4057"/>
    <cellStyle name="표준 2 2 3 2 15 3 2" xfId="27982"/>
    <cellStyle name="표준 2 2 3 2 15 3 3" xfId="29828"/>
    <cellStyle name="표준 2 2 3 2 15 3 4" xfId="26039"/>
    <cellStyle name="표준 2 2 3 2 15 4" xfId="27981"/>
    <cellStyle name="표준 2 2 3 2 15 5" xfId="29827"/>
    <cellStyle name="표준 2 2 3 2 15 6" xfId="26038"/>
    <cellStyle name="표준 2 2 3 2 150" xfId="4058"/>
    <cellStyle name="표준 2 2 3 2 150 2" xfId="29976"/>
    <cellStyle name="표준 2 2 3 2 150 3" xfId="26040"/>
    <cellStyle name="표준 2 2 3 2 151" xfId="4059"/>
    <cellStyle name="표준 2 2 3 2 151 2" xfId="29975"/>
    <cellStyle name="표준 2 2 3 2 151 3" xfId="26041"/>
    <cellStyle name="표준 2 2 3 2 152" xfId="4060"/>
    <cellStyle name="표준 2 2 3 2 152 2" xfId="29974"/>
    <cellStyle name="표준 2 2 3 2 152 3" xfId="26042"/>
    <cellStyle name="표준 2 2 3 2 153" xfId="4061"/>
    <cellStyle name="표준 2 2 3 2 153 2" xfId="29973"/>
    <cellStyle name="표준 2 2 3 2 153 3" xfId="26043"/>
    <cellStyle name="표준 2 2 3 2 154" xfId="4062"/>
    <cellStyle name="표준 2 2 3 2 154 2" xfId="29972"/>
    <cellStyle name="표준 2 2 3 2 154 3" xfId="26044"/>
    <cellStyle name="표준 2 2 3 2 155" xfId="4063"/>
    <cellStyle name="표준 2 2 3 2 155 2" xfId="29971"/>
    <cellStyle name="표준 2 2 3 2 155 3" xfId="26045"/>
    <cellStyle name="표준 2 2 3 2 156" xfId="4064"/>
    <cellStyle name="표준 2 2 3 2 156 2" xfId="29970"/>
    <cellStyle name="표준 2 2 3 2 156 3" xfId="26046"/>
    <cellStyle name="표준 2 2 3 2 157" xfId="4065"/>
    <cellStyle name="표준 2 2 3 2 157 2" xfId="29969"/>
    <cellStyle name="표준 2 2 3 2 157 3" xfId="26047"/>
    <cellStyle name="표준 2 2 3 2 158" xfId="4066"/>
    <cellStyle name="표준 2 2 3 2 158 2" xfId="29968"/>
    <cellStyle name="표준 2 2 3 2 158 3" xfId="26048"/>
    <cellStyle name="표준 2 2 3 2 159" xfId="4067"/>
    <cellStyle name="표준 2 2 3 2 159 2" xfId="29967"/>
    <cellStyle name="표준 2 2 3 2 159 3" xfId="26049"/>
    <cellStyle name="표준 2 2 3 2 16" xfId="4068"/>
    <cellStyle name="표준 2 2 3 2 16 2" xfId="4069"/>
    <cellStyle name="표준 2 2 3 2 16 3" xfId="4070"/>
    <cellStyle name="표준 2 2 3 2 16 3 2" xfId="27984"/>
    <cellStyle name="표준 2 2 3 2 16 3 3" xfId="29830"/>
    <cellStyle name="표준 2 2 3 2 16 3 4" xfId="29966"/>
    <cellStyle name="표준 2 2 3 2 16 3 5" xfId="26051"/>
    <cellStyle name="표준 2 2 3 2 16 4" xfId="27983"/>
    <cellStyle name="표준 2 2 3 2 16 5" xfId="29829"/>
    <cellStyle name="표준 2 2 3 2 16 6" xfId="26050"/>
    <cellStyle name="표준 2 2 3 2 160" xfId="4071"/>
    <cellStyle name="표준 2 2 3 2 160 2" xfId="29965"/>
    <cellStyle name="표준 2 2 3 2 160 3" xfId="26052"/>
    <cellStyle name="표준 2 2 3 2 161" xfId="4072"/>
    <cellStyle name="표준 2 2 3 2 161 2" xfId="29964"/>
    <cellStyle name="표준 2 2 3 2 161 3" xfId="26053"/>
    <cellStyle name="표준 2 2 3 2 162" xfId="4073"/>
    <cellStyle name="표준 2 2 3 2 162 2" xfId="29963"/>
    <cellStyle name="표준 2 2 3 2 162 3" xfId="26054"/>
    <cellStyle name="표준 2 2 3 2 163" xfId="4074"/>
    <cellStyle name="표준 2 2 3 2 163 2" xfId="29962"/>
    <cellStyle name="표준 2 2 3 2 163 3" xfId="26055"/>
    <cellStyle name="표준 2 2 3 2 164" xfId="4075"/>
    <cellStyle name="표준 2 2 3 2 164 2" xfId="29961"/>
    <cellStyle name="표준 2 2 3 2 164 3" xfId="26056"/>
    <cellStyle name="표준 2 2 3 2 165" xfId="4076"/>
    <cellStyle name="표준 2 2 3 2 165 2" xfId="29960"/>
    <cellStyle name="표준 2 2 3 2 165 3" xfId="26057"/>
    <cellStyle name="표준 2 2 3 2 166" xfId="4077"/>
    <cellStyle name="표준 2 2 3 2 166 2" xfId="29959"/>
    <cellStyle name="표준 2 2 3 2 166 3" xfId="26058"/>
    <cellStyle name="표준 2 2 3 2 167" xfId="4078"/>
    <cellStyle name="표준 2 2 3 2 167 2" xfId="29958"/>
    <cellStyle name="표준 2 2 3 2 167 3" xfId="26059"/>
    <cellStyle name="표준 2 2 3 2 168" xfId="4079"/>
    <cellStyle name="표준 2 2 3 2 168 2" xfId="29957"/>
    <cellStyle name="표준 2 2 3 2 168 3" xfId="26060"/>
    <cellStyle name="표준 2 2 3 2 169" xfId="4080"/>
    <cellStyle name="표준 2 2 3 2 169 2" xfId="29956"/>
    <cellStyle name="표준 2 2 3 2 169 3" xfId="26061"/>
    <cellStyle name="표준 2 2 3 2 17" xfId="4081"/>
    <cellStyle name="표준 2 2 3 2 17 2" xfId="4082"/>
    <cellStyle name="표준 2 2 3 2 17 3" xfId="4083"/>
    <cellStyle name="표준 2 2 3 2 17 3 2" xfId="27986"/>
    <cellStyle name="표준 2 2 3 2 17 3 3" xfId="29832"/>
    <cellStyle name="표준 2 2 3 2 17 3 4" xfId="29955"/>
    <cellStyle name="표준 2 2 3 2 17 3 5" xfId="26063"/>
    <cellStyle name="표준 2 2 3 2 17 4" xfId="27985"/>
    <cellStyle name="표준 2 2 3 2 17 5" xfId="29831"/>
    <cellStyle name="표준 2 2 3 2 17 6" xfId="26062"/>
    <cellStyle name="표준 2 2 3 2 170" xfId="4084"/>
    <cellStyle name="표준 2 2 3 2 170 2" xfId="29954"/>
    <cellStyle name="표준 2 2 3 2 170 3" xfId="26064"/>
    <cellStyle name="표준 2 2 3 2 171" xfId="4085"/>
    <cellStyle name="표준 2 2 3 2 171 2" xfId="28084"/>
    <cellStyle name="표준 2 2 3 2 171 3" xfId="29833"/>
    <cellStyle name="표준 2 2 3 2 171 4" xfId="28082"/>
    <cellStyle name="표준 2 2 3 2 172" xfId="4086"/>
    <cellStyle name="표준 2 2 3 2 173" xfId="4087"/>
    <cellStyle name="표준 2 2 3 2 174" xfId="4088"/>
    <cellStyle name="표준 2 2 3 2 175" xfId="4089"/>
    <cellStyle name="표준 2 2 3 2 176" xfId="4090"/>
    <cellStyle name="표준 2 2 3 2 177" xfId="4091"/>
    <cellStyle name="표준 2 2 3 2 178" xfId="4092"/>
    <cellStyle name="표준 2 2 3 2 179" xfId="4093"/>
    <cellStyle name="표준 2 2 3 2 18" xfId="4094"/>
    <cellStyle name="표준 2 2 3 2 18 2" xfId="4095"/>
    <cellStyle name="표준 2 2 3 2 18 3" xfId="4096"/>
    <cellStyle name="표준 2 2 3 2 180" xfId="4097"/>
    <cellStyle name="표준 2 2 3 2 181" xfId="4098"/>
    <cellStyle name="표준 2 2 3 2 182" xfId="4099"/>
    <cellStyle name="표준 2 2 3 2 183" xfId="4100"/>
    <cellStyle name="표준 2 2 3 2 184" xfId="4101"/>
    <cellStyle name="표준 2 2 3 2 185" xfId="4102"/>
    <cellStyle name="표준 2 2 3 2 186" xfId="4103"/>
    <cellStyle name="표준 2 2 3 2 187" xfId="4104"/>
    <cellStyle name="표준 2 2 3 2 188" xfId="4105"/>
    <cellStyle name="표준 2 2 3 2 189" xfId="4106"/>
    <cellStyle name="표준 2 2 3 2 19" xfId="4107"/>
    <cellStyle name="표준 2 2 3 2 19 2" xfId="4108"/>
    <cellStyle name="표준 2 2 3 2 19 3" xfId="4109"/>
    <cellStyle name="표준 2 2 3 2 190" xfId="4110"/>
    <cellStyle name="표준 2 2 3 2 191" xfId="4111"/>
    <cellStyle name="표준 2 2 3 2 192" xfId="4112"/>
    <cellStyle name="표준 2 2 3 2 193" xfId="4113"/>
    <cellStyle name="표준 2 2 3 2 194" xfId="4114"/>
    <cellStyle name="표준 2 2 3 2 195" xfId="4115"/>
    <cellStyle name="표준 2 2 3 2 196" xfId="4116"/>
    <cellStyle name="표준 2 2 3 2 197" xfId="4117"/>
    <cellStyle name="표준 2 2 3 2 198" xfId="4118"/>
    <cellStyle name="표준 2 2 3 2 199" xfId="4119"/>
    <cellStyle name="표준 2 2 3 2 2" xfId="4120"/>
    <cellStyle name="표준 2 2 3 2 2 10" xfId="4121"/>
    <cellStyle name="표준 2 2 3 2 2 10 2" xfId="4122"/>
    <cellStyle name="표준 2 2 3 2 2 10 3" xfId="4123"/>
    <cellStyle name="표준 2 2 3 2 2 100" xfId="4124"/>
    <cellStyle name="표준 2 2 3 2 2 101" xfId="4125"/>
    <cellStyle name="표준 2 2 3 2 2 102" xfId="4126"/>
    <cellStyle name="표준 2 2 3 2 2 103" xfId="4127"/>
    <cellStyle name="표준 2 2 3 2 2 104" xfId="4128"/>
    <cellStyle name="표준 2 2 3 2 2 105" xfId="4129"/>
    <cellStyle name="표준 2 2 3 2 2 106" xfId="4130"/>
    <cellStyle name="표준 2 2 3 2 2 107" xfId="4131"/>
    <cellStyle name="표준 2 2 3 2 2 108" xfId="4132"/>
    <cellStyle name="표준 2 2 3 2 2 109" xfId="4133"/>
    <cellStyle name="표준 2 2 3 2 2 11" xfId="4134"/>
    <cellStyle name="표준 2 2 3 2 2 11 2" xfId="4135"/>
    <cellStyle name="표준 2 2 3 2 2 11 3" xfId="4136"/>
    <cellStyle name="표준 2 2 3 2 2 110" xfId="4137"/>
    <cellStyle name="표준 2 2 3 2 2 111" xfId="4138"/>
    <cellStyle name="표준 2 2 3 2 2 112" xfId="4139"/>
    <cellStyle name="표준 2 2 3 2 2 113" xfId="4140"/>
    <cellStyle name="표준 2 2 3 2 2 114" xfId="4141"/>
    <cellStyle name="표준 2 2 3 2 2 115" xfId="4142"/>
    <cellStyle name="표준 2 2 3 2 2 116" xfId="4143"/>
    <cellStyle name="표준 2 2 3 2 2 117" xfId="4144"/>
    <cellStyle name="표준 2 2 3 2 2 118" xfId="4145"/>
    <cellStyle name="표준 2 2 3 2 2 119" xfId="4146"/>
    <cellStyle name="표준 2 2 3 2 2 12" xfId="4147"/>
    <cellStyle name="표준 2 2 3 2 2 12 2" xfId="4148"/>
    <cellStyle name="표준 2 2 3 2 2 12 3" xfId="4149"/>
    <cellStyle name="표준 2 2 3 2 2 120" xfId="4150"/>
    <cellStyle name="표준 2 2 3 2 2 121" xfId="4151"/>
    <cellStyle name="표준 2 2 3 2 2 122" xfId="4152"/>
    <cellStyle name="표준 2 2 3 2 2 123" xfId="4153"/>
    <cellStyle name="표준 2 2 3 2 2 124" xfId="4154"/>
    <cellStyle name="표준 2 2 3 2 2 125" xfId="4155"/>
    <cellStyle name="표준 2 2 3 2 2 126" xfId="4156"/>
    <cellStyle name="표준 2 2 3 2 2 127" xfId="4157"/>
    <cellStyle name="표준 2 2 3 2 2 128" xfId="4158"/>
    <cellStyle name="표준 2 2 3 2 2 129" xfId="4159"/>
    <cellStyle name="표준 2 2 3 2 2 13" xfId="4160"/>
    <cellStyle name="표준 2 2 3 2 2 13 2" xfId="4161"/>
    <cellStyle name="표준 2 2 3 2 2 13 3" xfId="4162"/>
    <cellStyle name="표준 2 2 3 2 2 130" xfId="4163"/>
    <cellStyle name="표준 2 2 3 2 2 131" xfId="4164"/>
    <cellStyle name="표준 2 2 3 2 2 132" xfId="4165"/>
    <cellStyle name="표준 2 2 3 2 2 133" xfId="4166"/>
    <cellStyle name="표준 2 2 3 2 2 134" xfId="4167"/>
    <cellStyle name="표준 2 2 3 2 2 135" xfId="4168"/>
    <cellStyle name="표준 2 2 3 2 2 136" xfId="4169"/>
    <cellStyle name="표준 2 2 3 2 2 137" xfId="4170"/>
    <cellStyle name="표준 2 2 3 2 2 138" xfId="4171"/>
    <cellStyle name="표준 2 2 3 2 2 139" xfId="4172"/>
    <cellStyle name="표준 2 2 3 2 2 14" xfId="4173"/>
    <cellStyle name="표준 2 2 3 2 2 14 2" xfId="4174"/>
    <cellStyle name="표준 2 2 3 2 2 14 3" xfId="4175"/>
    <cellStyle name="표준 2 2 3 2 2 140" xfId="4176"/>
    <cellStyle name="표준 2 2 3 2 2 141" xfId="4177"/>
    <cellStyle name="표준 2 2 3 2 2 142" xfId="4178"/>
    <cellStyle name="표준 2 2 3 2 2 143" xfId="4179"/>
    <cellStyle name="표준 2 2 3 2 2 144" xfId="4180"/>
    <cellStyle name="표준 2 2 3 2 2 145" xfId="4181"/>
    <cellStyle name="표준 2 2 3 2 2 146" xfId="4182"/>
    <cellStyle name="표준 2 2 3 2 2 147" xfId="4183"/>
    <cellStyle name="표준 2 2 3 2 2 148" xfId="4184"/>
    <cellStyle name="표준 2 2 3 2 2 149" xfId="4185"/>
    <cellStyle name="표준 2 2 3 2 2 15" xfId="4186"/>
    <cellStyle name="표준 2 2 3 2 2 15 2" xfId="4187"/>
    <cellStyle name="표준 2 2 3 2 2 15 3" xfId="4188"/>
    <cellStyle name="표준 2 2 3 2 2 150" xfId="4189"/>
    <cellStyle name="표준 2 2 3 2 2 151" xfId="4190"/>
    <cellStyle name="표준 2 2 3 2 2 152" xfId="4191"/>
    <cellStyle name="표준 2 2 3 2 2 153" xfId="4192"/>
    <cellStyle name="표준 2 2 3 2 2 154" xfId="4193"/>
    <cellStyle name="표준 2 2 3 2 2 155" xfId="4194"/>
    <cellStyle name="표준 2 2 3 2 2 156" xfId="4195"/>
    <cellStyle name="표준 2 2 3 2 2 157" xfId="4196"/>
    <cellStyle name="표준 2 2 3 2 2 158" xfId="4197"/>
    <cellStyle name="표준 2 2 3 2 2 159" xfId="4198"/>
    <cellStyle name="표준 2 2 3 2 2 16" xfId="4199"/>
    <cellStyle name="표준 2 2 3 2 2 16 2" xfId="4200"/>
    <cellStyle name="표준 2 2 3 2 2 16 3" xfId="4201"/>
    <cellStyle name="표준 2 2 3 2 2 160" xfId="4202"/>
    <cellStyle name="표준 2 2 3 2 2 161" xfId="4203"/>
    <cellStyle name="표준 2 2 3 2 2 162" xfId="4204"/>
    <cellStyle name="표준 2 2 3 2 2 163" xfId="4205"/>
    <cellStyle name="표준 2 2 3 2 2 164" xfId="4206"/>
    <cellStyle name="표준 2 2 3 2 2 165" xfId="4207"/>
    <cellStyle name="표준 2 2 3 2 2 166" xfId="4208"/>
    <cellStyle name="표준 2 2 3 2 2 167" xfId="4209"/>
    <cellStyle name="표준 2 2 3 2 2 168" xfId="4210"/>
    <cellStyle name="표준 2 2 3 2 2 169" xfId="4211"/>
    <cellStyle name="표준 2 2 3 2 2 17" xfId="4212"/>
    <cellStyle name="표준 2 2 3 2 2 17 2" xfId="4213"/>
    <cellStyle name="표준 2 2 3 2 2 17 3" xfId="4214"/>
    <cellStyle name="표준 2 2 3 2 2 170" xfId="4215"/>
    <cellStyle name="표준 2 2 3 2 2 171" xfId="4216"/>
    <cellStyle name="표준 2 2 3 2 2 172" xfId="4217"/>
    <cellStyle name="표준 2 2 3 2 2 173" xfId="4218"/>
    <cellStyle name="표준 2 2 3 2 2 174" xfId="4219"/>
    <cellStyle name="표준 2 2 3 2 2 175" xfId="4220"/>
    <cellStyle name="표준 2 2 3 2 2 176" xfId="4221"/>
    <cellStyle name="표준 2 2 3 2 2 177" xfId="4222"/>
    <cellStyle name="표준 2 2 3 2 2 178" xfId="4223"/>
    <cellStyle name="표준 2 2 3 2 2 179" xfId="4224"/>
    <cellStyle name="표준 2 2 3 2 2 18" xfId="4225"/>
    <cellStyle name="표준 2 2 3 2 2 18 2" xfId="4226"/>
    <cellStyle name="표준 2 2 3 2 2 18 3" xfId="4227"/>
    <cellStyle name="표준 2 2 3 2 2 180" xfId="4228"/>
    <cellStyle name="표준 2 2 3 2 2 181" xfId="4229"/>
    <cellStyle name="표준 2 2 3 2 2 182" xfId="4230"/>
    <cellStyle name="표준 2 2 3 2 2 183" xfId="4231"/>
    <cellStyle name="표준 2 2 3 2 2 184" xfId="4232"/>
    <cellStyle name="표준 2 2 3 2 2 185" xfId="4233"/>
    <cellStyle name="표준 2 2 3 2 2 186" xfId="4234"/>
    <cellStyle name="표준 2 2 3 2 2 187" xfId="4235"/>
    <cellStyle name="표준 2 2 3 2 2 188" xfId="4236"/>
    <cellStyle name="표준 2 2 3 2 2 189" xfId="4237"/>
    <cellStyle name="표준 2 2 3 2 2 19" xfId="4238"/>
    <cellStyle name="표준 2 2 3 2 2 19 2" xfId="4239"/>
    <cellStyle name="표준 2 2 3 2 2 19 3" xfId="4240"/>
    <cellStyle name="표준 2 2 3 2 2 190" xfId="4241"/>
    <cellStyle name="표준 2 2 3 2 2 191" xfId="4242"/>
    <cellStyle name="표준 2 2 3 2 2 192" xfId="4243"/>
    <cellStyle name="표준 2 2 3 2 2 193" xfId="4244"/>
    <cellStyle name="표준 2 2 3 2 2 194" xfId="4245"/>
    <cellStyle name="표준 2 2 3 2 2 195" xfId="4246"/>
    <cellStyle name="표준 2 2 3 2 2 196" xfId="4247"/>
    <cellStyle name="표준 2 2 3 2 2 197" xfId="4248"/>
    <cellStyle name="표준 2 2 3 2 2 198" xfId="4249"/>
    <cellStyle name="표준 2 2 3 2 2 199" xfId="4250"/>
    <cellStyle name="표준 2 2 3 2 2 2" xfId="4251"/>
    <cellStyle name="표준 2 2 3 2 2 2 10" xfId="4252"/>
    <cellStyle name="표준 2 2 3 2 2 2 10 2" xfId="4253"/>
    <cellStyle name="표준 2 2 3 2 2 2 10 3" xfId="4254"/>
    <cellStyle name="표준 2 2 3 2 2 2 100" xfId="4255"/>
    <cellStyle name="표준 2 2 3 2 2 2 101" xfId="4256"/>
    <cellStyle name="표준 2 2 3 2 2 2 102" xfId="4257"/>
    <cellStyle name="표준 2 2 3 2 2 2 103" xfId="4258"/>
    <cellStyle name="표준 2 2 3 2 2 2 104" xfId="4259"/>
    <cellStyle name="표준 2 2 3 2 2 2 105" xfId="4260"/>
    <cellStyle name="표준 2 2 3 2 2 2 106" xfId="4261"/>
    <cellStyle name="표준 2 2 3 2 2 2 107" xfId="4262"/>
    <cellStyle name="표준 2 2 3 2 2 2 108" xfId="4263"/>
    <cellStyle name="표준 2 2 3 2 2 2 109" xfId="4264"/>
    <cellStyle name="표준 2 2 3 2 2 2 11" xfId="4265"/>
    <cellStyle name="표준 2 2 3 2 2 2 11 2" xfId="4266"/>
    <cellStyle name="표준 2 2 3 2 2 2 11 3" xfId="4267"/>
    <cellStyle name="표준 2 2 3 2 2 2 110" xfId="4268"/>
    <cellStyle name="표준 2 2 3 2 2 2 111" xfId="4269"/>
    <cellStyle name="표준 2 2 3 2 2 2 112" xfId="4270"/>
    <cellStyle name="표준 2 2 3 2 2 2 113" xfId="4271"/>
    <cellStyle name="표준 2 2 3 2 2 2 114" xfId="4272"/>
    <cellStyle name="표준 2 2 3 2 2 2 115" xfId="4273"/>
    <cellStyle name="표준 2 2 3 2 2 2 116" xfId="4274"/>
    <cellStyle name="표준 2 2 3 2 2 2 117" xfId="4275"/>
    <cellStyle name="표준 2 2 3 2 2 2 118" xfId="4276"/>
    <cellStyle name="표준 2 2 3 2 2 2 119" xfId="4277"/>
    <cellStyle name="표준 2 2 3 2 2 2 12" xfId="4278"/>
    <cellStyle name="표준 2 2 3 2 2 2 12 2" xfId="4279"/>
    <cellStyle name="표준 2 2 3 2 2 2 12 3" xfId="4280"/>
    <cellStyle name="표준 2 2 3 2 2 2 120" xfId="4281"/>
    <cellStyle name="표준 2 2 3 2 2 2 121" xfId="4282"/>
    <cellStyle name="표준 2 2 3 2 2 2 122" xfId="4283"/>
    <cellStyle name="표준 2 2 3 2 2 2 123" xfId="4284"/>
    <cellStyle name="표준 2 2 3 2 2 2 124" xfId="4285"/>
    <cellStyle name="표준 2 2 3 2 2 2 125" xfId="4286"/>
    <cellStyle name="표준 2 2 3 2 2 2 126" xfId="4287"/>
    <cellStyle name="표준 2 2 3 2 2 2 127" xfId="4288"/>
    <cellStyle name="표준 2 2 3 2 2 2 128" xfId="4289"/>
    <cellStyle name="표준 2 2 3 2 2 2 129" xfId="4290"/>
    <cellStyle name="표준 2 2 3 2 2 2 13" xfId="4291"/>
    <cellStyle name="표준 2 2 3 2 2 2 13 2" xfId="4292"/>
    <cellStyle name="표준 2 2 3 2 2 2 13 3" xfId="4293"/>
    <cellStyle name="표준 2 2 3 2 2 2 130" xfId="4294"/>
    <cellStyle name="표준 2 2 3 2 2 2 131" xfId="4295"/>
    <cellStyle name="표준 2 2 3 2 2 2 132" xfId="4296"/>
    <cellStyle name="표준 2 2 3 2 2 2 133" xfId="4297"/>
    <cellStyle name="표준 2 2 3 2 2 2 134" xfId="4298"/>
    <cellStyle name="표준 2 2 3 2 2 2 135" xfId="4299"/>
    <cellStyle name="표준 2 2 3 2 2 2 136" xfId="4300"/>
    <cellStyle name="표준 2 2 3 2 2 2 137" xfId="4301"/>
    <cellStyle name="표준 2 2 3 2 2 2 138" xfId="4302"/>
    <cellStyle name="표준 2 2 3 2 2 2 139" xfId="4303"/>
    <cellStyle name="표준 2 2 3 2 2 2 14" xfId="4304"/>
    <cellStyle name="표준 2 2 3 2 2 2 14 2" xfId="4305"/>
    <cellStyle name="표준 2 2 3 2 2 2 14 3" xfId="4306"/>
    <cellStyle name="표준 2 2 3 2 2 2 140" xfId="4307"/>
    <cellStyle name="표준 2 2 3 2 2 2 141" xfId="4308"/>
    <cellStyle name="표준 2 2 3 2 2 2 142" xfId="4309"/>
    <cellStyle name="표준 2 2 3 2 2 2 143" xfId="4310"/>
    <cellStyle name="표준 2 2 3 2 2 2 144" xfId="4311"/>
    <cellStyle name="표준 2 2 3 2 2 2 145" xfId="4312"/>
    <cellStyle name="표준 2 2 3 2 2 2 146" xfId="4313"/>
    <cellStyle name="표준 2 2 3 2 2 2 147" xfId="4314"/>
    <cellStyle name="표준 2 2 3 2 2 2 148" xfId="4315"/>
    <cellStyle name="표준 2 2 3 2 2 2 149" xfId="4316"/>
    <cellStyle name="표준 2 2 3 2 2 2 15" xfId="4317"/>
    <cellStyle name="표준 2 2 3 2 2 2 15 2" xfId="4318"/>
    <cellStyle name="표준 2 2 3 2 2 2 15 3" xfId="4319"/>
    <cellStyle name="표준 2 2 3 2 2 2 150" xfId="4320"/>
    <cellStyle name="표준 2 2 3 2 2 2 151" xfId="4321"/>
    <cellStyle name="표준 2 2 3 2 2 2 152" xfId="4322"/>
    <cellStyle name="표준 2 2 3 2 2 2 153" xfId="4323"/>
    <cellStyle name="표준 2 2 3 2 2 2 154" xfId="4324"/>
    <cellStyle name="표준 2 2 3 2 2 2 155" xfId="4325"/>
    <cellStyle name="표준 2 2 3 2 2 2 156" xfId="4326"/>
    <cellStyle name="표준 2 2 3 2 2 2 157" xfId="4327"/>
    <cellStyle name="표준 2 2 3 2 2 2 158" xfId="4328"/>
    <cellStyle name="표준 2 2 3 2 2 2 159" xfId="4329"/>
    <cellStyle name="표준 2 2 3 2 2 2 16" xfId="4330"/>
    <cellStyle name="표준 2 2 3 2 2 2 16 2" xfId="4331"/>
    <cellStyle name="표준 2 2 3 2 2 2 16 3" xfId="4332"/>
    <cellStyle name="표준 2 2 3 2 2 2 160" xfId="4333"/>
    <cellStyle name="표준 2 2 3 2 2 2 161" xfId="4334"/>
    <cellStyle name="표준 2 2 3 2 2 2 162" xfId="4335"/>
    <cellStyle name="표준 2 2 3 2 2 2 163" xfId="4336"/>
    <cellStyle name="표준 2 2 3 2 2 2 164" xfId="4337"/>
    <cellStyle name="표준 2 2 3 2 2 2 165" xfId="4338"/>
    <cellStyle name="표준 2 2 3 2 2 2 166" xfId="4339"/>
    <cellStyle name="표준 2 2 3 2 2 2 167" xfId="4340"/>
    <cellStyle name="표준 2 2 3 2 2 2 168" xfId="4341"/>
    <cellStyle name="표준 2 2 3 2 2 2 169" xfId="4342"/>
    <cellStyle name="표준 2 2 3 2 2 2 17" xfId="4343"/>
    <cellStyle name="표준 2 2 3 2 2 2 170" xfId="4344"/>
    <cellStyle name="표준 2 2 3 2 2 2 171" xfId="4345"/>
    <cellStyle name="표준 2 2 3 2 2 2 172" xfId="4346"/>
    <cellStyle name="표준 2 2 3 2 2 2 173" xfId="4347"/>
    <cellStyle name="표준 2 2 3 2 2 2 174" xfId="4348"/>
    <cellStyle name="표준 2 2 3 2 2 2 175" xfId="4349"/>
    <cellStyle name="표준 2 2 3 2 2 2 176" xfId="4350"/>
    <cellStyle name="표준 2 2 3 2 2 2 177" xfId="4351"/>
    <cellStyle name="표준 2 2 3 2 2 2 178" xfId="4352"/>
    <cellStyle name="표준 2 2 3 2 2 2 179" xfId="4353"/>
    <cellStyle name="표준 2 2 3 2 2 2 18" xfId="4354"/>
    <cellStyle name="표준 2 2 3 2 2 2 180" xfId="4355"/>
    <cellStyle name="표준 2 2 3 2 2 2 181" xfId="4356"/>
    <cellStyle name="표준 2 2 3 2 2 2 182" xfId="4357"/>
    <cellStyle name="표준 2 2 3 2 2 2 183" xfId="4358"/>
    <cellStyle name="표준 2 2 3 2 2 2 184" xfId="4359"/>
    <cellStyle name="표준 2 2 3 2 2 2 185" xfId="4360"/>
    <cellStyle name="표준 2 2 3 2 2 2 186" xfId="4361"/>
    <cellStyle name="표준 2 2 3 2 2 2 187" xfId="4362"/>
    <cellStyle name="표준 2 2 3 2 2 2 188" xfId="4363"/>
    <cellStyle name="표준 2 2 3 2 2 2 189" xfId="4364"/>
    <cellStyle name="표준 2 2 3 2 2 2 19" xfId="4365"/>
    <cellStyle name="표준 2 2 3 2 2 2 190" xfId="4366"/>
    <cellStyle name="표준 2 2 3 2 2 2 191" xfId="4367"/>
    <cellStyle name="표준 2 2 3 2 2 2 192" xfId="4368"/>
    <cellStyle name="표준 2 2 3 2 2 2 193" xfId="4369"/>
    <cellStyle name="표준 2 2 3 2 2 2 194" xfId="4370"/>
    <cellStyle name="표준 2 2 3 2 2 2 2" xfId="4371"/>
    <cellStyle name="표준 2 2 3 2 2 2 2 10" xfId="4372"/>
    <cellStyle name="표준 2 2 3 2 2 2 2 10 2" xfId="4373"/>
    <cellStyle name="표준 2 2 3 2 2 2 2 10 3" xfId="4374"/>
    <cellStyle name="표준 2 2 3 2 2 2 2 100" xfId="4375"/>
    <cellStyle name="표준 2 2 3 2 2 2 2 101" xfId="4376"/>
    <cellStyle name="표준 2 2 3 2 2 2 2 102" xfId="4377"/>
    <cellStyle name="표준 2 2 3 2 2 2 2 103" xfId="4378"/>
    <cellStyle name="표준 2 2 3 2 2 2 2 104" xfId="4379"/>
    <cellStyle name="표준 2 2 3 2 2 2 2 105" xfId="4380"/>
    <cellStyle name="표준 2 2 3 2 2 2 2 106" xfId="4381"/>
    <cellStyle name="표준 2 2 3 2 2 2 2 107" xfId="4382"/>
    <cellStyle name="표준 2 2 3 2 2 2 2 108" xfId="4383"/>
    <cellStyle name="표준 2 2 3 2 2 2 2 109" xfId="4384"/>
    <cellStyle name="표준 2 2 3 2 2 2 2 11" xfId="4385"/>
    <cellStyle name="표준 2 2 3 2 2 2 2 11 2" xfId="4386"/>
    <cellStyle name="표준 2 2 3 2 2 2 2 11 3" xfId="4387"/>
    <cellStyle name="표준 2 2 3 2 2 2 2 110" xfId="4388"/>
    <cellStyle name="표준 2 2 3 2 2 2 2 111" xfId="4389"/>
    <cellStyle name="표준 2 2 3 2 2 2 2 112" xfId="4390"/>
    <cellStyle name="표준 2 2 3 2 2 2 2 113" xfId="4391"/>
    <cellStyle name="표준 2 2 3 2 2 2 2 114" xfId="4392"/>
    <cellStyle name="표준 2 2 3 2 2 2 2 115" xfId="4393"/>
    <cellStyle name="표준 2 2 3 2 2 2 2 116" xfId="4394"/>
    <cellStyle name="표준 2 2 3 2 2 2 2 117" xfId="4395"/>
    <cellStyle name="표준 2 2 3 2 2 2 2 118" xfId="4396"/>
    <cellStyle name="표준 2 2 3 2 2 2 2 119" xfId="4397"/>
    <cellStyle name="표준 2 2 3 2 2 2 2 12" xfId="4398"/>
    <cellStyle name="표준 2 2 3 2 2 2 2 12 2" xfId="4399"/>
    <cellStyle name="표준 2 2 3 2 2 2 2 12 3" xfId="4400"/>
    <cellStyle name="표준 2 2 3 2 2 2 2 120" xfId="4401"/>
    <cellStyle name="표준 2 2 3 2 2 2 2 121" xfId="4402"/>
    <cellStyle name="표준 2 2 3 2 2 2 2 122" xfId="4403"/>
    <cellStyle name="표준 2 2 3 2 2 2 2 123" xfId="4404"/>
    <cellStyle name="표준 2 2 3 2 2 2 2 124" xfId="4405"/>
    <cellStyle name="표준 2 2 3 2 2 2 2 125" xfId="4406"/>
    <cellStyle name="표준 2 2 3 2 2 2 2 126" xfId="4407"/>
    <cellStyle name="표준 2 2 3 2 2 2 2 127" xfId="4408"/>
    <cellStyle name="표준 2 2 3 2 2 2 2 128" xfId="4409"/>
    <cellStyle name="표준 2 2 3 2 2 2 2 129" xfId="4410"/>
    <cellStyle name="표준 2 2 3 2 2 2 2 13" xfId="4411"/>
    <cellStyle name="표준 2 2 3 2 2 2 2 13 2" xfId="4412"/>
    <cellStyle name="표준 2 2 3 2 2 2 2 13 3" xfId="4413"/>
    <cellStyle name="표준 2 2 3 2 2 2 2 130" xfId="4414"/>
    <cellStyle name="표준 2 2 3 2 2 2 2 131" xfId="4415"/>
    <cellStyle name="표준 2 2 3 2 2 2 2 132" xfId="4416"/>
    <cellStyle name="표준 2 2 3 2 2 2 2 133" xfId="4417"/>
    <cellStyle name="표준 2 2 3 2 2 2 2 134" xfId="4418"/>
    <cellStyle name="표준 2 2 3 2 2 2 2 135" xfId="4419"/>
    <cellStyle name="표준 2 2 3 2 2 2 2 136" xfId="4420"/>
    <cellStyle name="표준 2 2 3 2 2 2 2 137" xfId="4421"/>
    <cellStyle name="표준 2 2 3 2 2 2 2 138" xfId="4422"/>
    <cellStyle name="표준 2 2 3 2 2 2 2 139" xfId="4423"/>
    <cellStyle name="표준 2 2 3 2 2 2 2 14" xfId="4424"/>
    <cellStyle name="표준 2 2 3 2 2 2 2 14 2" xfId="4425"/>
    <cellStyle name="표준 2 2 3 2 2 2 2 14 3" xfId="4426"/>
    <cellStyle name="표준 2 2 3 2 2 2 2 140" xfId="4427"/>
    <cellStyle name="표준 2 2 3 2 2 2 2 141" xfId="4428"/>
    <cellStyle name="표준 2 2 3 2 2 2 2 142" xfId="4429"/>
    <cellStyle name="표준 2 2 3 2 2 2 2 143" xfId="4430"/>
    <cellStyle name="표준 2 2 3 2 2 2 2 144" xfId="4431"/>
    <cellStyle name="표준 2 2 3 2 2 2 2 145" xfId="4432"/>
    <cellStyle name="표준 2 2 3 2 2 2 2 146" xfId="4433"/>
    <cellStyle name="표준 2 2 3 2 2 2 2 147" xfId="4434"/>
    <cellStyle name="표준 2 2 3 2 2 2 2 148" xfId="4435"/>
    <cellStyle name="표준 2 2 3 2 2 2 2 149" xfId="4436"/>
    <cellStyle name="표준 2 2 3 2 2 2 2 15" xfId="4437"/>
    <cellStyle name="표준 2 2 3 2 2 2 2 150" xfId="4438"/>
    <cellStyle name="표준 2 2 3 2 2 2 2 151" xfId="4439"/>
    <cellStyle name="표준 2 2 3 2 2 2 2 152" xfId="4440"/>
    <cellStyle name="표준 2 2 3 2 2 2 2 153" xfId="4441"/>
    <cellStyle name="표준 2 2 3 2 2 2 2 154" xfId="4442"/>
    <cellStyle name="표준 2 2 3 2 2 2 2 155" xfId="4443"/>
    <cellStyle name="표준 2 2 3 2 2 2 2 156" xfId="4444"/>
    <cellStyle name="표준 2 2 3 2 2 2 2 157" xfId="4445"/>
    <cellStyle name="표준 2 2 3 2 2 2 2 158" xfId="4446"/>
    <cellStyle name="표준 2 2 3 2 2 2 2 159" xfId="4447"/>
    <cellStyle name="표준 2 2 3 2 2 2 2 16" xfId="4448"/>
    <cellStyle name="표준 2 2 3 2 2 2 2 160" xfId="4449"/>
    <cellStyle name="표준 2 2 3 2 2 2 2 161" xfId="4450"/>
    <cellStyle name="표준 2 2 3 2 2 2 2 162" xfId="4451"/>
    <cellStyle name="표준 2 2 3 2 2 2 2 163" xfId="4452"/>
    <cellStyle name="표준 2 2 3 2 2 2 2 164" xfId="4453"/>
    <cellStyle name="표준 2 2 3 2 2 2 2 165" xfId="4454"/>
    <cellStyle name="표준 2 2 3 2 2 2 2 166" xfId="4455"/>
    <cellStyle name="표준 2 2 3 2 2 2 2 167" xfId="4456"/>
    <cellStyle name="표준 2 2 3 2 2 2 2 168" xfId="4457"/>
    <cellStyle name="표준 2 2 3 2 2 2 2 169" xfId="4458"/>
    <cellStyle name="표준 2 2 3 2 2 2 2 17" xfId="4459"/>
    <cellStyle name="표준 2 2 3 2 2 2 2 170" xfId="4460"/>
    <cellStyle name="표준 2 2 3 2 2 2 2 171" xfId="4461"/>
    <cellStyle name="표준 2 2 3 2 2 2 2 172" xfId="4462"/>
    <cellStyle name="표준 2 2 3 2 2 2 2 173" xfId="4463"/>
    <cellStyle name="표준 2 2 3 2 2 2 2 174" xfId="4464"/>
    <cellStyle name="표준 2 2 3 2 2 2 2 175" xfId="4465"/>
    <cellStyle name="표준 2 2 3 2 2 2 2 176" xfId="4466"/>
    <cellStyle name="표준 2 2 3 2 2 2 2 177" xfId="4467"/>
    <cellStyle name="표준 2 2 3 2 2 2 2 178" xfId="4468"/>
    <cellStyle name="표준 2 2 3 2 2 2 2 179" xfId="4469"/>
    <cellStyle name="표준 2 2 3 2 2 2 2 18" xfId="4470"/>
    <cellStyle name="표준 2 2 3 2 2 2 2 180" xfId="4471"/>
    <cellStyle name="표준 2 2 3 2 2 2 2 181" xfId="4472"/>
    <cellStyle name="표준 2 2 3 2 2 2 2 182" xfId="4473"/>
    <cellStyle name="표준 2 2 3 2 2 2 2 183" xfId="4474"/>
    <cellStyle name="표준 2 2 3 2 2 2 2 184" xfId="4475"/>
    <cellStyle name="표준 2 2 3 2 2 2 2 185" xfId="4476"/>
    <cellStyle name="표준 2 2 3 2 2 2 2 186" xfId="4477"/>
    <cellStyle name="표준 2 2 3 2 2 2 2 187" xfId="4478"/>
    <cellStyle name="표준 2 2 3 2 2 2 2 188" xfId="4479"/>
    <cellStyle name="표준 2 2 3 2 2 2 2 189" xfId="4480"/>
    <cellStyle name="표준 2 2 3 2 2 2 2 19" xfId="4481"/>
    <cellStyle name="표준 2 2 3 2 2 2 2 190" xfId="4482"/>
    <cellStyle name="표준 2 2 3 2 2 2 2 191" xfId="4483"/>
    <cellStyle name="표준 2 2 3 2 2 2 2 2" xfId="4484"/>
    <cellStyle name="표준 2 2 3 2 2 2 2 2 10" xfId="4485"/>
    <cellStyle name="표준 2 2 3 2 2 2 2 2 100" xfId="4486"/>
    <cellStyle name="표준 2 2 3 2 2 2 2 2 101" xfId="4487"/>
    <cellStyle name="표준 2 2 3 2 2 2 2 2 102" xfId="4488"/>
    <cellStyle name="표준 2 2 3 2 2 2 2 2 103" xfId="4489"/>
    <cellStyle name="표준 2 2 3 2 2 2 2 2 104" xfId="4490"/>
    <cellStyle name="표준 2 2 3 2 2 2 2 2 105" xfId="4491"/>
    <cellStyle name="표준 2 2 3 2 2 2 2 2 106" xfId="4492"/>
    <cellStyle name="표준 2 2 3 2 2 2 2 2 107" xfId="4493"/>
    <cellStyle name="표준 2 2 3 2 2 2 2 2 108" xfId="4494"/>
    <cellStyle name="표준 2 2 3 2 2 2 2 2 109" xfId="4495"/>
    <cellStyle name="표준 2 2 3 2 2 2 2 2 11" xfId="4496"/>
    <cellStyle name="표준 2 2 3 2 2 2 2 2 110" xfId="4497"/>
    <cellStyle name="표준 2 2 3 2 2 2 2 2 111" xfId="4498"/>
    <cellStyle name="표준 2 2 3 2 2 2 2 2 112" xfId="4499"/>
    <cellStyle name="표준 2 2 3 2 2 2 2 2 113" xfId="4500"/>
    <cellStyle name="표준 2 2 3 2 2 2 2 2 114" xfId="4501"/>
    <cellStyle name="표준 2 2 3 2 2 2 2 2 115" xfId="4502"/>
    <cellStyle name="표준 2 2 3 2 2 2 2 2 116" xfId="4503"/>
    <cellStyle name="표준 2 2 3 2 2 2 2 2 117" xfId="4504"/>
    <cellStyle name="표준 2 2 3 2 2 2 2 2 118" xfId="4505"/>
    <cellStyle name="표준 2 2 3 2 2 2 2 2 119" xfId="4506"/>
    <cellStyle name="표준 2 2 3 2 2 2 2 2 12" xfId="4507"/>
    <cellStyle name="표준 2 2 3 2 2 2 2 2 120" xfId="4508"/>
    <cellStyle name="표준 2 2 3 2 2 2 2 2 121" xfId="4509"/>
    <cellStyle name="표준 2 2 3 2 2 2 2 2 122" xfId="4510"/>
    <cellStyle name="표준 2 2 3 2 2 2 2 2 123" xfId="4511"/>
    <cellStyle name="표준 2 2 3 2 2 2 2 2 124" xfId="4512"/>
    <cellStyle name="표준 2 2 3 2 2 2 2 2 125" xfId="4513"/>
    <cellStyle name="표준 2 2 3 2 2 2 2 2 126" xfId="4514"/>
    <cellStyle name="표준 2 2 3 2 2 2 2 2 127" xfId="4515"/>
    <cellStyle name="표준 2 2 3 2 2 2 2 2 128" xfId="4516"/>
    <cellStyle name="표준 2 2 3 2 2 2 2 2 129" xfId="4517"/>
    <cellStyle name="표준 2 2 3 2 2 2 2 2 13" xfId="4518"/>
    <cellStyle name="표준 2 2 3 2 2 2 2 2 130" xfId="4519"/>
    <cellStyle name="표준 2 2 3 2 2 2 2 2 131" xfId="4520"/>
    <cellStyle name="표준 2 2 3 2 2 2 2 2 132" xfId="4521"/>
    <cellStyle name="표준 2 2 3 2 2 2 2 2 133" xfId="4522"/>
    <cellStyle name="표준 2 2 3 2 2 2 2 2 134" xfId="4523"/>
    <cellStyle name="표준 2 2 3 2 2 2 2 2 135" xfId="4524"/>
    <cellStyle name="표준 2 2 3 2 2 2 2 2 136" xfId="4525"/>
    <cellStyle name="표준 2 2 3 2 2 2 2 2 137" xfId="4526"/>
    <cellStyle name="표준 2 2 3 2 2 2 2 2 138" xfId="4527"/>
    <cellStyle name="표준 2 2 3 2 2 2 2 2 139" xfId="4528"/>
    <cellStyle name="표준 2 2 3 2 2 2 2 2 14" xfId="4529"/>
    <cellStyle name="표준 2 2 3 2 2 2 2 2 140" xfId="4530"/>
    <cellStyle name="표준 2 2 3 2 2 2 2 2 141" xfId="4531"/>
    <cellStyle name="표준 2 2 3 2 2 2 2 2 142" xfId="4532"/>
    <cellStyle name="표준 2 2 3 2 2 2 2 2 143" xfId="4533"/>
    <cellStyle name="표준 2 2 3 2 2 2 2 2 144" xfId="4534"/>
    <cellStyle name="표준 2 2 3 2 2 2 2 2 145" xfId="4535"/>
    <cellStyle name="표준 2 2 3 2 2 2 2 2 146" xfId="4536"/>
    <cellStyle name="표준 2 2 3 2 2 2 2 2 147" xfId="4537"/>
    <cellStyle name="표준 2 2 3 2 2 2 2 2 148" xfId="4538"/>
    <cellStyle name="표준 2 2 3 2 2 2 2 2 149" xfId="4539"/>
    <cellStyle name="표준 2 2 3 2 2 2 2 2 15" xfId="4540"/>
    <cellStyle name="표준 2 2 3 2 2 2 2 2 150" xfId="4541"/>
    <cellStyle name="표준 2 2 3 2 2 2 2 2 151" xfId="4542"/>
    <cellStyle name="표준 2 2 3 2 2 2 2 2 152" xfId="4543"/>
    <cellStyle name="표준 2 2 3 2 2 2 2 2 153" xfId="4544"/>
    <cellStyle name="표준 2 2 3 2 2 2 2 2 154" xfId="4545"/>
    <cellStyle name="표준 2 2 3 2 2 2 2 2 155" xfId="4546"/>
    <cellStyle name="표준 2 2 3 2 2 2 2 2 156" xfId="4547"/>
    <cellStyle name="표준 2 2 3 2 2 2 2 2 157" xfId="4548"/>
    <cellStyle name="표준 2 2 3 2 2 2 2 2 158" xfId="4549"/>
    <cellStyle name="표준 2 2 3 2 2 2 2 2 159" xfId="4550"/>
    <cellStyle name="표준 2 2 3 2 2 2 2 2 16" xfId="4551"/>
    <cellStyle name="표준 2 2 3 2 2 2 2 2 160" xfId="4552"/>
    <cellStyle name="표준 2 2 3 2 2 2 2 2 161" xfId="4553"/>
    <cellStyle name="표준 2 2 3 2 2 2 2 2 162" xfId="4554"/>
    <cellStyle name="표준 2 2 3 2 2 2 2 2 163" xfId="4555"/>
    <cellStyle name="표준 2 2 3 2 2 2 2 2 164" xfId="4556"/>
    <cellStyle name="표준 2 2 3 2 2 2 2 2 165" xfId="4557"/>
    <cellStyle name="표준 2 2 3 2 2 2 2 2 166" xfId="4558"/>
    <cellStyle name="표준 2 2 3 2 2 2 2 2 167" xfId="4559"/>
    <cellStyle name="표준 2 2 3 2 2 2 2 2 168" xfId="4560"/>
    <cellStyle name="표준 2 2 3 2 2 2 2 2 169" xfId="4561"/>
    <cellStyle name="표준 2 2 3 2 2 2 2 2 17" xfId="4562"/>
    <cellStyle name="표준 2 2 3 2 2 2 2 2 170" xfId="4563"/>
    <cellStyle name="표준 2 2 3 2 2 2 2 2 171" xfId="4564"/>
    <cellStyle name="표준 2 2 3 2 2 2 2 2 172" xfId="4565"/>
    <cellStyle name="표준 2 2 3 2 2 2 2 2 173" xfId="4566"/>
    <cellStyle name="표준 2 2 3 2 2 2 2 2 174" xfId="4567"/>
    <cellStyle name="표준 2 2 3 2 2 2 2 2 175" xfId="4568"/>
    <cellStyle name="표준 2 2 3 2 2 2 2 2 176" xfId="4569"/>
    <cellStyle name="표준 2 2 3 2 2 2 2 2 177" xfId="4570"/>
    <cellStyle name="표준 2 2 3 2 2 2 2 2 178" xfId="4571"/>
    <cellStyle name="표준 2 2 3 2 2 2 2 2 179" xfId="4572"/>
    <cellStyle name="표준 2 2 3 2 2 2 2 2 18" xfId="4573"/>
    <cellStyle name="표준 2 2 3 2 2 2 2 2 180" xfId="4574"/>
    <cellStyle name="표준 2 2 3 2 2 2 2 2 19" xfId="4575"/>
    <cellStyle name="표준 2 2 3 2 2 2 2 2 2" xfId="4576"/>
    <cellStyle name="표준 2 2 3 2 2 2 2 2 20" xfId="4577"/>
    <cellStyle name="표준 2 2 3 2 2 2 2 2 21" xfId="4578"/>
    <cellStyle name="표준 2 2 3 2 2 2 2 2 22" xfId="4579"/>
    <cellStyle name="표준 2 2 3 2 2 2 2 2 23" xfId="4580"/>
    <cellStyle name="표준 2 2 3 2 2 2 2 2 24" xfId="4581"/>
    <cellStyle name="표준 2 2 3 2 2 2 2 2 25" xfId="4582"/>
    <cellStyle name="표준 2 2 3 2 2 2 2 2 26" xfId="4583"/>
    <cellStyle name="표준 2 2 3 2 2 2 2 2 27" xfId="4584"/>
    <cellStyle name="표준 2 2 3 2 2 2 2 2 28" xfId="4585"/>
    <cellStyle name="표준 2 2 3 2 2 2 2 2 29" xfId="4586"/>
    <cellStyle name="표준 2 2 3 2 2 2 2 2 3" xfId="4587"/>
    <cellStyle name="표준 2 2 3 2 2 2 2 2 30" xfId="4588"/>
    <cellStyle name="표준 2 2 3 2 2 2 2 2 31" xfId="4589"/>
    <cellStyle name="표준 2 2 3 2 2 2 2 2 32" xfId="4590"/>
    <cellStyle name="표준 2 2 3 2 2 2 2 2 33" xfId="4591"/>
    <cellStyle name="표준 2 2 3 2 2 2 2 2 34" xfId="4592"/>
    <cellStyle name="표준 2 2 3 2 2 2 2 2 35" xfId="4593"/>
    <cellStyle name="표준 2 2 3 2 2 2 2 2 36" xfId="4594"/>
    <cellStyle name="표준 2 2 3 2 2 2 2 2 37" xfId="4595"/>
    <cellStyle name="표준 2 2 3 2 2 2 2 2 38" xfId="4596"/>
    <cellStyle name="표준 2 2 3 2 2 2 2 2 39" xfId="4597"/>
    <cellStyle name="표준 2 2 3 2 2 2 2 2 4" xfId="4598"/>
    <cellStyle name="표준 2 2 3 2 2 2 2 2 40" xfId="4599"/>
    <cellStyle name="표준 2 2 3 2 2 2 2 2 41" xfId="4600"/>
    <cellStyle name="표준 2 2 3 2 2 2 2 2 42" xfId="4601"/>
    <cellStyle name="표준 2 2 3 2 2 2 2 2 43" xfId="4602"/>
    <cellStyle name="표준 2 2 3 2 2 2 2 2 44" xfId="4603"/>
    <cellStyle name="표준 2 2 3 2 2 2 2 2 45" xfId="4604"/>
    <cellStyle name="표준 2 2 3 2 2 2 2 2 46" xfId="4605"/>
    <cellStyle name="표준 2 2 3 2 2 2 2 2 47" xfId="4606"/>
    <cellStyle name="표준 2 2 3 2 2 2 2 2 48" xfId="4607"/>
    <cellStyle name="표준 2 2 3 2 2 2 2 2 49" xfId="4608"/>
    <cellStyle name="표준 2 2 3 2 2 2 2 2 5" xfId="4609"/>
    <cellStyle name="표준 2 2 3 2 2 2 2 2 50" xfId="4610"/>
    <cellStyle name="표준 2 2 3 2 2 2 2 2 51" xfId="4611"/>
    <cellStyle name="표준 2 2 3 2 2 2 2 2 52" xfId="4612"/>
    <cellStyle name="표준 2 2 3 2 2 2 2 2 53" xfId="4613"/>
    <cellStyle name="표준 2 2 3 2 2 2 2 2 54" xfId="4614"/>
    <cellStyle name="표준 2 2 3 2 2 2 2 2 55" xfId="4615"/>
    <cellStyle name="표준 2 2 3 2 2 2 2 2 56" xfId="4616"/>
    <cellStyle name="표준 2 2 3 2 2 2 2 2 57" xfId="4617"/>
    <cellStyle name="표준 2 2 3 2 2 2 2 2 58" xfId="4618"/>
    <cellStyle name="표준 2 2 3 2 2 2 2 2 59" xfId="4619"/>
    <cellStyle name="표준 2 2 3 2 2 2 2 2 6" xfId="4620"/>
    <cellStyle name="표준 2 2 3 2 2 2 2 2 60" xfId="4621"/>
    <cellStyle name="표준 2 2 3 2 2 2 2 2 61" xfId="4622"/>
    <cellStyle name="표준 2 2 3 2 2 2 2 2 62" xfId="4623"/>
    <cellStyle name="표준 2 2 3 2 2 2 2 2 63" xfId="4624"/>
    <cellStyle name="표준 2 2 3 2 2 2 2 2 64" xfId="4625"/>
    <cellStyle name="표준 2 2 3 2 2 2 2 2 65" xfId="4626"/>
    <cellStyle name="표준 2 2 3 2 2 2 2 2 66" xfId="4627"/>
    <cellStyle name="표준 2 2 3 2 2 2 2 2 67" xfId="4628"/>
    <cellStyle name="표준 2 2 3 2 2 2 2 2 68" xfId="4629"/>
    <cellStyle name="표준 2 2 3 2 2 2 2 2 69" xfId="4630"/>
    <cellStyle name="표준 2 2 3 2 2 2 2 2 7" xfId="4631"/>
    <cellStyle name="표준 2 2 3 2 2 2 2 2 70" xfId="4632"/>
    <cellStyle name="표준 2 2 3 2 2 2 2 2 71" xfId="4633"/>
    <cellStyle name="표준 2 2 3 2 2 2 2 2 72" xfId="4634"/>
    <cellStyle name="표준 2 2 3 2 2 2 2 2 73" xfId="4635"/>
    <cellStyle name="표준 2 2 3 2 2 2 2 2 74" xfId="4636"/>
    <cellStyle name="표준 2 2 3 2 2 2 2 2 75" xfId="4637"/>
    <cellStyle name="표준 2 2 3 2 2 2 2 2 76" xfId="4638"/>
    <cellStyle name="표준 2 2 3 2 2 2 2 2 77" xfId="4639"/>
    <cellStyle name="표준 2 2 3 2 2 2 2 2 78" xfId="4640"/>
    <cellStyle name="표준 2 2 3 2 2 2 2 2 79" xfId="4641"/>
    <cellStyle name="표준 2 2 3 2 2 2 2 2 8" xfId="4642"/>
    <cellStyle name="표준 2 2 3 2 2 2 2 2 80" xfId="4643"/>
    <cellStyle name="표준 2 2 3 2 2 2 2 2 81" xfId="4644"/>
    <cellStyle name="표준 2 2 3 2 2 2 2 2 82" xfId="4645"/>
    <cellStyle name="표준 2 2 3 2 2 2 2 2 83" xfId="4646"/>
    <cellStyle name="표준 2 2 3 2 2 2 2 2 84" xfId="4647"/>
    <cellStyle name="표준 2 2 3 2 2 2 2 2 85" xfId="4648"/>
    <cellStyle name="표준 2 2 3 2 2 2 2 2 86" xfId="4649"/>
    <cellStyle name="표준 2 2 3 2 2 2 2 2 87" xfId="4650"/>
    <cellStyle name="표준 2 2 3 2 2 2 2 2 88" xfId="4651"/>
    <cellStyle name="표준 2 2 3 2 2 2 2 2 89" xfId="4652"/>
    <cellStyle name="표준 2 2 3 2 2 2 2 2 9" xfId="4653"/>
    <cellStyle name="표준 2 2 3 2 2 2 2 2 90" xfId="4654"/>
    <cellStyle name="표준 2 2 3 2 2 2 2 2 91" xfId="4655"/>
    <cellStyle name="표준 2 2 3 2 2 2 2 2 92" xfId="4656"/>
    <cellStyle name="표준 2 2 3 2 2 2 2 2 93" xfId="4657"/>
    <cellStyle name="표준 2 2 3 2 2 2 2 2 94" xfId="4658"/>
    <cellStyle name="표준 2 2 3 2 2 2 2 2 95" xfId="4659"/>
    <cellStyle name="표준 2 2 3 2 2 2 2 2 96" xfId="4660"/>
    <cellStyle name="표준 2 2 3 2 2 2 2 2 97" xfId="4661"/>
    <cellStyle name="표준 2 2 3 2 2 2 2 2 98" xfId="4662"/>
    <cellStyle name="표준 2 2 3 2 2 2 2 2 99" xfId="4663"/>
    <cellStyle name="표준 2 2 3 2 2 2 2 20" xfId="4664"/>
    <cellStyle name="표준 2 2 3 2 2 2 2 21" xfId="4665"/>
    <cellStyle name="표준 2 2 3 2 2 2 2 22" xfId="4666"/>
    <cellStyle name="표준 2 2 3 2 2 2 2 23" xfId="4667"/>
    <cellStyle name="표준 2 2 3 2 2 2 2 24" xfId="4668"/>
    <cellStyle name="표준 2 2 3 2 2 2 2 25" xfId="4669"/>
    <cellStyle name="표준 2 2 3 2 2 2 2 26" xfId="4670"/>
    <cellStyle name="표준 2 2 3 2 2 2 2 27" xfId="4671"/>
    <cellStyle name="표준 2 2 3 2 2 2 2 28" xfId="4672"/>
    <cellStyle name="표준 2 2 3 2 2 2 2 29" xfId="4673"/>
    <cellStyle name="표준 2 2 3 2 2 2 2 3" xfId="4674"/>
    <cellStyle name="표준 2 2 3 2 2 2 2 3 2" xfId="4675"/>
    <cellStyle name="표준 2 2 3 2 2 2 2 3 3" xfId="4676"/>
    <cellStyle name="표준 2 2 3 2 2 2 2 30" xfId="4677"/>
    <cellStyle name="표준 2 2 3 2 2 2 2 31" xfId="4678"/>
    <cellStyle name="표준 2 2 3 2 2 2 2 32" xfId="4679"/>
    <cellStyle name="표준 2 2 3 2 2 2 2 33" xfId="4680"/>
    <cellStyle name="표준 2 2 3 2 2 2 2 34" xfId="4681"/>
    <cellStyle name="표준 2 2 3 2 2 2 2 35" xfId="4682"/>
    <cellStyle name="표준 2 2 3 2 2 2 2 36" xfId="4683"/>
    <cellStyle name="표준 2 2 3 2 2 2 2 37" xfId="4684"/>
    <cellStyle name="표준 2 2 3 2 2 2 2 38" xfId="4685"/>
    <cellStyle name="표준 2 2 3 2 2 2 2 39" xfId="4686"/>
    <cellStyle name="표준 2 2 3 2 2 2 2 4" xfId="4687"/>
    <cellStyle name="표준 2 2 3 2 2 2 2 4 2" xfId="4688"/>
    <cellStyle name="표준 2 2 3 2 2 2 2 4 3" xfId="4689"/>
    <cellStyle name="표준 2 2 3 2 2 2 2 40" xfId="4690"/>
    <cellStyle name="표준 2 2 3 2 2 2 2 41" xfId="4691"/>
    <cellStyle name="표준 2 2 3 2 2 2 2 42" xfId="4692"/>
    <cellStyle name="표준 2 2 3 2 2 2 2 43" xfId="4693"/>
    <cellStyle name="표준 2 2 3 2 2 2 2 44" xfId="4694"/>
    <cellStyle name="표준 2 2 3 2 2 2 2 45" xfId="4695"/>
    <cellStyle name="표준 2 2 3 2 2 2 2 46" xfId="4696"/>
    <cellStyle name="표준 2 2 3 2 2 2 2 47" xfId="4697"/>
    <cellStyle name="표준 2 2 3 2 2 2 2 48" xfId="4698"/>
    <cellStyle name="표준 2 2 3 2 2 2 2 49" xfId="4699"/>
    <cellStyle name="표준 2 2 3 2 2 2 2 5" xfId="4700"/>
    <cellStyle name="표준 2 2 3 2 2 2 2 5 2" xfId="4701"/>
    <cellStyle name="표준 2 2 3 2 2 2 2 5 3" xfId="4702"/>
    <cellStyle name="표준 2 2 3 2 2 2 2 50" xfId="4703"/>
    <cellStyle name="표준 2 2 3 2 2 2 2 51" xfId="4704"/>
    <cellStyle name="표준 2 2 3 2 2 2 2 52" xfId="4705"/>
    <cellStyle name="표준 2 2 3 2 2 2 2 53" xfId="4706"/>
    <cellStyle name="표준 2 2 3 2 2 2 2 54" xfId="4707"/>
    <cellStyle name="표준 2 2 3 2 2 2 2 55" xfId="4708"/>
    <cellStyle name="표준 2 2 3 2 2 2 2 56" xfId="4709"/>
    <cellStyle name="표준 2 2 3 2 2 2 2 57" xfId="4710"/>
    <cellStyle name="표준 2 2 3 2 2 2 2 58" xfId="4711"/>
    <cellStyle name="표준 2 2 3 2 2 2 2 59" xfId="4712"/>
    <cellStyle name="표준 2 2 3 2 2 2 2 6" xfId="4713"/>
    <cellStyle name="표준 2 2 3 2 2 2 2 6 2" xfId="4714"/>
    <cellStyle name="표준 2 2 3 2 2 2 2 6 3" xfId="4715"/>
    <cellStyle name="표준 2 2 3 2 2 2 2 60" xfId="4716"/>
    <cellStyle name="표준 2 2 3 2 2 2 2 61" xfId="4717"/>
    <cellStyle name="표준 2 2 3 2 2 2 2 62" xfId="4718"/>
    <cellStyle name="표준 2 2 3 2 2 2 2 63" xfId="4719"/>
    <cellStyle name="표준 2 2 3 2 2 2 2 64" xfId="4720"/>
    <cellStyle name="표준 2 2 3 2 2 2 2 65" xfId="4721"/>
    <cellStyle name="표준 2 2 3 2 2 2 2 66" xfId="4722"/>
    <cellStyle name="표준 2 2 3 2 2 2 2 67" xfId="4723"/>
    <cellStyle name="표준 2 2 3 2 2 2 2 68" xfId="4724"/>
    <cellStyle name="표준 2 2 3 2 2 2 2 69" xfId="4725"/>
    <cellStyle name="표준 2 2 3 2 2 2 2 7" xfId="4726"/>
    <cellStyle name="표준 2 2 3 2 2 2 2 7 2" xfId="4727"/>
    <cellStyle name="표준 2 2 3 2 2 2 2 7 3" xfId="4728"/>
    <cellStyle name="표준 2 2 3 2 2 2 2 70" xfId="4729"/>
    <cellStyle name="표준 2 2 3 2 2 2 2 71" xfId="4730"/>
    <cellStyle name="표준 2 2 3 2 2 2 2 72" xfId="4731"/>
    <cellStyle name="표준 2 2 3 2 2 2 2 73" xfId="4732"/>
    <cellStyle name="표준 2 2 3 2 2 2 2 74" xfId="4733"/>
    <cellStyle name="표준 2 2 3 2 2 2 2 75" xfId="4734"/>
    <cellStyle name="표준 2 2 3 2 2 2 2 76" xfId="4735"/>
    <cellStyle name="표준 2 2 3 2 2 2 2 77" xfId="4736"/>
    <cellStyle name="표준 2 2 3 2 2 2 2 78" xfId="4737"/>
    <cellStyle name="표준 2 2 3 2 2 2 2 79" xfId="4738"/>
    <cellStyle name="표준 2 2 3 2 2 2 2 8" xfId="4739"/>
    <cellStyle name="표준 2 2 3 2 2 2 2 8 2" xfId="4740"/>
    <cellStyle name="표준 2 2 3 2 2 2 2 8 3" xfId="4741"/>
    <cellStyle name="표준 2 2 3 2 2 2 2 80" xfId="4742"/>
    <cellStyle name="표준 2 2 3 2 2 2 2 81" xfId="4743"/>
    <cellStyle name="표준 2 2 3 2 2 2 2 82" xfId="4744"/>
    <cellStyle name="표준 2 2 3 2 2 2 2 83" xfId="4745"/>
    <cellStyle name="표준 2 2 3 2 2 2 2 84" xfId="4746"/>
    <cellStyle name="표준 2 2 3 2 2 2 2 85" xfId="4747"/>
    <cellStyle name="표준 2 2 3 2 2 2 2 86" xfId="4748"/>
    <cellStyle name="표준 2 2 3 2 2 2 2 87" xfId="4749"/>
    <cellStyle name="표준 2 2 3 2 2 2 2 88" xfId="4750"/>
    <cellStyle name="표준 2 2 3 2 2 2 2 89" xfId="4751"/>
    <cellStyle name="표준 2 2 3 2 2 2 2 9" xfId="4752"/>
    <cellStyle name="표준 2 2 3 2 2 2 2 9 2" xfId="4753"/>
    <cellStyle name="표준 2 2 3 2 2 2 2 9 3" xfId="4754"/>
    <cellStyle name="표준 2 2 3 2 2 2 2 90" xfId="4755"/>
    <cellStyle name="표준 2 2 3 2 2 2 2 91" xfId="4756"/>
    <cellStyle name="표준 2 2 3 2 2 2 2 92" xfId="4757"/>
    <cellStyle name="표준 2 2 3 2 2 2 2 93" xfId="4758"/>
    <cellStyle name="표준 2 2 3 2 2 2 2 94" xfId="4759"/>
    <cellStyle name="표준 2 2 3 2 2 2 2 95" xfId="4760"/>
    <cellStyle name="표준 2 2 3 2 2 2 2 96" xfId="4761"/>
    <cellStyle name="표준 2 2 3 2 2 2 2 97" xfId="4762"/>
    <cellStyle name="표준 2 2 3 2 2 2 2 98" xfId="4763"/>
    <cellStyle name="표준 2 2 3 2 2 2 2 99" xfId="4764"/>
    <cellStyle name="표준 2 2 3 2 2 2 20" xfId="4765"/>
    <cellStyle name="표준 2 2 3 2 2 2 21" xfId="4766"/>
    <cellStyle name="표준 2 2 3 2 2 2 22" xfId="4767"/>
    <cellStyle name="표준 2 2 3 2 2 2 23" xfId="4768"/>
    <cellStyle name="표준 2 2 3 2 2 2 24" xfId="4769"/>
    <cellStyle name="표준 2 2 3 2 2 2 25" xfId="4770"/>
    <cellStyle name="표준 2 2 3 2 2 2 26" xfId="4771"/>
    <cellStyle name="표준 2 2 3 2 2 2 27" xfId="4772"/>
    <cellStyle name="표준 2 2 3 2 2 2 28" xfId="4773"/>
    <cellStyle name="표준 2 2 3 2 2 2 29" xfId="4774"/>
    <cellStyle name="표준 2 2 3 2 2 2 3" xfId="4775"/>
    <cellStyle name="표준 2 2 3 2 2 2 3 2" xfId="4776"/>
    <cellStyle name="표준 2 2 3 2 2 2 3 3" xfId="4777"/>
    <cellStyle name="표준 2 2 3 2 2 2 30" xfId="4778"/>
    <cellStyle name="표준 2 2 3 2 2 2 31" xfId="4779"/>
    <cellStyle name="표준 2 2 3 2 2 2 32" xfId="4780"/>
    <cellStyle name="표준 2 2 3 2 2 2 33" xfId="4781"/>
    <cellStyle name="표준 2 2 3 2 2 2 34" xfId="4782"/>
    <cellStyle name="표준 2 2 3 2 2 2 35" xfId="4783"/>
    <cellStyle name="표준 2 2 3 2 2 2 36" xfId="4784"/>
    <cellStyle name="표준 2 2 3 2 2 2 37" xfId="4785"/>
    <cellStyle name="표준 2 2 3 2 2 2 38" xfId="4786"/>
    <cellStyle name="표준 2 2 3 2 2 2 39" xfId="4787"/>
    <cellStyle name="표준 2 2 3 2 2 2 4" xfId="4788"/>
    <cellStyle name="표준 2 2 3 2 2 2 4 2" xfId="4789"/>
    <cellStyle name="표준 2 2 3 2 2 2 4 3" xfId="4790"/>
    <cellStyle name="표준 2 2 3 2 2 2 40" xfId="4791"/>
    <cellStyle name="표준 2 2 3 2 2 2 41" xfId="4792"/>
    <cellStyle name="표준 2 2 3 2 2 2 42" xfId="4793"/>
    <cellStyle name="표준 2 2 3 2 2 2 43" xfId="4794"/>
    <cellStyle name="표준 2 2 3 2 2 2 44" xfId="4795"/>
    <cellStyle name="표준 2 2 3 2 2 2 45" xfId="4796"/>
    <cellStyle name="표준 2 2 3 2 2 2 46" xfId="4797"/>
    <cellStyle name="표준 2 2 3 2 2 2 47" xfId="4798"/>
    <cellStyle name="표준 2 2 3 2 2 2 48" xfId="4799"/>
    <cellStyle name="표준 2 2 3 2 2 2 49" xfId="4800"/>
    <cellStyle name="표준 2 2 3 2 2 2 5" xfId="4801"/>
    <cellStyle name="표준 2 2 3 2 2 2 5 10" xfId="4802"/>
    <cellStyle name="표준 2 2 3 2 2 2 5 100" xfId="4803"/>
    <cellStyle name="표준 2 2 3 2 2 2 5 101" xfId="4804"/>
    <cellStyle name="표준 2 2 3 2 2 2 5 102" xfId="4805"/>
    <cellStyle name="표준 2 2 3 2 2 2 5 103" xfId="4806"/>
    <cellStyle name="표준 2 2 3 2 2 2 5 104" xfId="4807"/>
    <cellStyle name="표준 2 2 3 2 2 2 5 105" xfId="4808"/>
    <cellStyle name="표준 2 2 3 2 2 2 5 106" xfId="4809"/>
    <cellStyle name="표준 2 2 3 2 2 2 5 107" xfId="4810"/>
    <cellStyle name="표준 2 2 3 2 2 2 5 108" xfId="4811"/>
    <cellStyle name="표준 2 2 3 2 2 2 5 109" xfId="4812"/>
    <cellStyle name="표준 2 2 3 2 2 2 5 11" xfId="4813"/>
    <cellStyle name="표준 2 2 3 2 2 2 5 110" xfId="4814"/>
    <cellStyle name="표준 2 2 3 2 2 2 5 111" xfId="4815"/>
    <cellStyle name="표준 2 2 3 2 2 2 5 112" xfId="4816"/>
    <cellStyle name="표준 2 2 3 2 2 2 5 113" xfId="4817"/>
    <cellStyle name="표준 2 2 3 2 2 2 5 114" xfId="4818"/>
    <cellStyle name="표준 2 2 3 2 2 2 5 115" xfId="4819"/>
    <cellStyle name="표준 2 2 3 2 2 2 5 116" xfId="4820"/>
    <cellStyle name="표준 2 2 3 2 2 2 5 117" xfId="4821"/>
    <cellStyle name="표준 2 2 3 2 2 2 5 118" xfId="4822"/>
    <cellStyle name="표준 2 2 3 2 2 2 5 119" xfId="4823"/>
    <cellStyle name="표준 2 2 3 2 2 2 5 12" xfId="4824"/>
    <cellStyle name="표준 2 2 3 2 2 2 5 120" xfId="4825"/>
    <cellStyle name="표준 2 2 3 2 2 2 5 121" xfId="4826"/>
    <cellStyle name="표준 2 2 3 2 2 2 5 122" xfId="4827"/>
    <cellStyle name="표준 2 2 3 2 2 2 5 123" xfId="4828"/>
    <cellStyle name="표준 2 2 3 2 2 2 5 124" xfId="4829"/>
    <cellStyle name="표준 2 2 3 2 2 2 5 125" xfId="4830"/>
    <cellStyle name="표준 2 2 3 2 2 2 5 126" xfId="4831"/>
    <cellStyle name="표준 2 2 3 2 2 2 5 127" xfId="4832"/>
    <cellStyle name="표준 2 2 3 2 2 2 5 128" xfId="4833"/>
    <cellStyle name="표준 2 2 3 2 2 2 5 129" xfId="4834"/>
    <cellStyle name="표준 2 2 3 2 2 2 5 13" xfId="4835"/>
    <cellStyle name="표준 2 2 3 2 2 2 5 130" xfId="4836"/>
    <cellStyle name="표준 2 2 3 2 2 2 5 131" xfId="4837"/>
    <cellStyle name="표준 2 2 3 2 2 2 5 132" xfId="4838"/>
    <cellStyle name="표준 2 2 3 2 2 2 5 133" xfId="4839"/>
    <cellStyle name="표준 2 2 3 2 2 2 5 134" xfId="4840"/>
    <cellStyle name="표준 2 2 3 2 2 2 5 135" xfId="4841"/>
    <cellStyle name="표준 2 2 3 2 2 2 5 136" xfId="4842"/>
    <cellStyle name="표준 2 2 3 2 2 2 5 137" xfId="4843"/>
    <cellStyle name="표준 2 2 3 2 2 2 5 138" xfId="4844"/>
    <cellStyle name="표준 2 2 3 2 2 2 5 139" xfId="4845"/>
    <cellStyle name="표준 2 2 3 2 2 2 5 14" xfId="4846"/>
    <cellStyle name="표준 2 2 3 2 2 2 5 140" xfId="4847"/>
    <cellStyle name="표준 2 2 3 2 2 2 5 141" xfId="4848"/>
    <cellStyle name="표준 2 2 3 2 2 2 5 142" xfId="4849"/>
    <cellStyle name="표준 2 2 3 2 2 2 5 143" xfId="4850"/>
    <cellStyle name="표준 2 2 3 2 2 2 5 144" xfId="4851"/>
    <cellStyle name="표준 2 2 3 2 2 2 5 145" xfId="4852"/>
    <cellStyle name="표준 2 2 3 2 2 2 5 146" xfId="4853"/>
    <cellStyle name="표준 2 2 3 2 2 2 5 147" xfId="4854"/>
    <cellStyle name="표준 2 2 3 2 2 2 5 148" xfId="4855"/>
    <cellStyle name="표준 2 2 3 2 2 2 5 149" xfId="4856"/>
    <cellStyle name="표준 2 2 3 2 2 2 5 15" xfId="4857"/>
    <cellStyle name="표준 2 2 3 2 2 2 5 150" xfId="4858"/>
    <cellStyle name="표준 2 2 3 2 2 2 5 151" xfId="4859"/>
    <cellStyle name="표준 2 2 3 2 2 2 5 152" xfId="4860"/>
    <cellStyle name="표준 2 2 3 2 2 2 5 153" xfId="4861"/>
    <cellStyle name="표준 2 2 3 2 2 2 5 154" xfId="4862"/>
    <cellStyle name="표준 2 2 3 2 2 2 5 155" xfId="4863"/>
    <cellStyle name="표준 2 2 3 2 2 2 5 156" xfId="4864"/>
    <cellStyle name="표준 2 2 3 2 2 2 5 157" xfId="4865"/>
    <cellStyle name="표준 2 2 3 2 2 2 5 158" xfId="4866"/>
    <cellStyle name="표준 2 2 3 2 2 2 5 159" xfId="4867"/>
    <cellStyle name="표준 2 2 3 2 2 2 5 16" xfId="4868"/>
    <cellStyle name="표준 2 2 3 2 2 2 5 160" xfId="4869"/>
    <cellStyle name="표준 2 2 3 2 2 2 5 161" xfId="4870"/>
    <cellStyle name="표준 2 2 3 2 2 2 5 162" xfId="4871"/>
    <cellStyle name="표준 2 2 3 2 2 2 5 163" xfId="4872"/>
    <cellStyle name="표준 2 2 3 2 2 2 5 164" xfId="4873"/>
    <cellStyle name="표준 2 2 3 2 2 2 5 165" xfId="4874"/>
    <cellStyle name="표준 2 2 3 2 2 2 5 166" xfId="4875"/>
    <cellStyle name="표준 2 2 3 2 2 2 5 167" xfId="4876"/>
    <cellStyle name="표준 2 2 3 2 2 2 5 168" xfId="4877"/>
    <cellStyle name="표준 2 2 3 2 2 2 5 169" xfId="4878"/>
    <cellStyle name="표준 2 2 3 2 2 2 5 17" xfId="4879"/>
    <cellStyle name="표준 2 2 3 2 2 2 5 170" xfId="4880"/>
    <cellStyle name="표준 2 2 3 2 2 2 5 171" xfId="4881"/>
    <cellStyle name="표준 2 2 3 2 2 2 5 172" xfId="4882"/>
    <cellStyle name="표준 2 2 3 2 2 2 5 173" xfId="4883"/>
    <cellStyle name="표준 2 2 3 2 2 2 5 174" xfId="4884"/>
    <cellStyle name="표준 2 2 3 2 2 2 5 175" xfId="4885"/>
    <cellStyle name="표준 2 2 3 2 2 2 5 176" xfId="4886"/>
    <cellStyle name="표준 2 2 3 2 2 2 5 177" xfId="4887"/>
    <cellStyle name="표준 2 2 3 2 2 2 5 178" xfId="4888"/>
    <cellStyle name="표준 2 2 3 2 2 2 5 18" xfId="4889"/>
    <cellStyle name="표준 2 2 3 2 2 2 5 19" xfId="4890"/>
    <cellStyle name="표준 2 2 3 2 2 2 5 2" xfId="4891"/>
    <cellStyle name="표준 2 2 3 2 2 2 5 20" xfId="4892"/>
    <cellStyle name="표준 2 2 3 2 2 2 5 21" xfId="4893"/>
    <cellStyle name="표준 2 2 3 2 2 2 5 22" xfId="4894"/>
    <cellStyle name="표준 2 2 3 2 2 2 5 23" xfId="4895"/>
    <cellStyle name="표준 2 2 3 2 2 2 5 24" xfId="4896"/>
    <cellStyle name="표준 2 2 3 2 2 2 5 25" xfId="4897"/>
    <cellStyle name="표준 2 2 3 2 2 2 5 26" xfId="4898"/>
    <cellStyle name="표준 2 2 3 2 2 2 5 27" xfId="4899"/>
    <cellStyle name="표준 2 2 3 2 2 2 5 28" xfId="4900"/>
    <cellStyle name="표준 2 2 3 2 2 2 5 29" xfId="4901"/>
    <cellStyle name="표준 2 2 3 2 2 2 5 3" xfId="4902"/>
    <cellStyle name="표준 2 2 3 2 2 2 5 30" xfId="4903"/>
    <cellStyle name="표준 2 2 3 2 2 2 5 31" xfId="4904"/>
    <cellStyle name="표준 2 2 3 2 2 2 5 32" xfId="4905"/>
    <cellStyle name="표준 2 2 3 2 2 2 5 33" xfId="4906"/>
    <cellStyle name="표준 2 2 3 2 2 2 5 34" xfId="4907"/>
    <cellStyle name="표준 2 2 3 2 2 2 5 35" xfId="4908"/>
    <cellStyle name="표준 2 2 3 2 2 2 5 36" xfId="4909"/>
    <cellStyle name="표준 2 2 3 2 2 2 5 37" xfId="4910"/>
    <cellStyle name="표준 2 2 3 2 2 2 5 38" xfId="4911"/>
    <cellStyle name="표준 2 2 3 2 2 2 5 39" xfId="4912"/>
    <cellStyle name="표준 2 2 3 2 2 2 5 4" xfId="4913"/>
    <cellStyle name="표준 2 2 3 2 2 2 5 40" xfId="4914"/>
    <cellStyle name="표준 2 2 3 2 2 2 5 41" xfId="4915"/>
    <cellStyle name="표준 2 2 3 2 2 2 5 42" xfId="4916"/>
    <cellStyle name="표준 2 2 3 2 2 2 5 43" xfId="4917"/>
    <cellStyle name="표준 2 2 3 2 2 2 5 44" xfId="4918"/>
    <cellStyle name="표준 2 2 3 2 2 2 5 45" xfId="4919"/>
    <cellStyle name="표준 2 2 3 2 2 2 5 46" xfId="4920"/>
    <cellStyle name="표준 2 2 3 2 2 2 5 47" xfId="4921"/>
    <cellStyle name="표준 2 2 3 2 2 2 5 48" xfId="4922"/>
    <cellStyle name="표준 2 2 3 2 2 2 5 49" xfId="4923"/>
    <cellStyle name="표준 2 2 3 2 2 2 5 5" xfId="4924"/>
    <cellStyle name="표준 2 2 3 2 2 2 5 50" xfId="4925"/>
    <cellStyle name="표준 2 2 3 2 2 2 5 51" xfId="4926"/>
    <cellStyle name="표준 2 2 3 2 2 2 5 52" xfId="4927"/>
    <cellStyle name="표준 2 2 3 2 2 2 5 53" xfId="4928"/>
    <cellStyle name="표준 2 2 3 2 2 2 5 54" xfId="4929"/>
    <cellStyle name="표준 2 2 3 2 2 2 5 55" xfId="4930"/>
    <cellStyle name="표준 2 2 3 2 2 2 5 56" xfId="4931"/>
    <cellStyle name="표준 2 2 3 2 2 2 5 57" xfId="4932"/>
    <cellStyle name="표준 2 2 3 2 2 2 5 58" xfId="4933"/>
    <cellStyle name="표준 2 2 3 2 2 2 5 59" xfId="4934"/>
    <cellStyle name="표준 2 2 3 2 2 2 5 6" xfId="4935"/>
    <cellStyle name="표준 2 2 3 2 2 2 5 60" xfId="4936"/>
    <cellStyle name="표준 2 2 3 2 2 2 5 61" xfId="4937"/>
    <cellStyle name="표준 2 2 3 2 2 2 5 62" xfId="4938"/>
    <cellStyle name="표준 2 2 3 2 2 2 5 63" xfId="4939"/>
    <cellStyle name="표준 2 2 3 2 2 2 5 64" xfId="4940"/>
    <cellStyle name="표준 2 2 3 2 2 2 5 65" xfId="4941"/>
    <cellStyle name="표준 2 2 3 2 2 2 5 66" xfId="4942"/>
    <cellStyle name="표준 2 2 3 2 2 2 5 67" xfId="4943"/>
    <cellStyle name="표준 2 2 3 2 2 2 5 68" xfId="4944"/>
    <cellStyle name="표준 2 2 3 2 2 2 5 69" xfId="4945"/>
    <cellStyle name="표준 2 2 3 2 2 2 5 7" xfId="4946"/>
    <cellStyle name="표준 2 2 3 2 2 2 5 70" xfId="4947"/>
    <cellStyle name="표준 2 2 3 2 2 2 5 71" xfId="4948"/>
    <cellStyle name="표준 2 2 3 2 2 2 5 72" xfId="4949"/>
    <cellStyle name="표준 2 2 3 2 2 2 5 73" xfId="4950"/>
    <cellStyle name="표준 2 2 3 2 2 2 5 74" xfId="4951"/>
    <cellStyle name="표준 2 2 3 2 2 2 5 75" xfId="4952"/>
    <cellStyle name="표준 2 2 3 2 2 2 5 76" xfId="4953"/>
    <cellStyle name="표준 2 2 3 2 2 2 5 77" xfId="4954"/>
    <cellStyle name="표준 2 2 3 2 2 2 5 78" xfId="4955"/>
    <cellStyle name="표준 2 2 3 2 2 2 5 79" xfId="4956"/>
    <cellStyle name="표준 2 2 3 2 2 2 5 8" xfId="4957"/>
    <cellStyle name="표준 2 2 3 2 2 2 5 80" xfId="4958"/>
    <cellStyle name="표준 2 2 3 2 2 2 5 81" xfId="4959"/>
    <cellStyle name="표준 2 2 3 2 2 2 5 82" xfId="4960"/>
    <cellStyle name="표준 2 2 3 2 2 2 5 83" xfId="4961"/>
    <cellStyle name="표준 2 2 3 2 2 2 5 84" xfId="4962"/>
    <cellStyle name="표준 2 2 3 2 2 2 5 85" xfId="4963"/>
    <cellStyle name="표준 2 2 3 2 2 2 5 86" xfId="4964"/>
    <cellStyle name="표준 2 2 3 2 2 2 5 87" xfId="4965"/>
    <cellStyle name="표준 2 2 3 2 2 2 5 88" xfId="4966"/>
    <cellStyle name="표준 2 2 3 2 2 2 5 89" xfId="4967"/>
    <cellStyle name="표준 2 2 3 2 2 2 5 9" xfId="4968"/>
    <cellStyle name="표준 2 2 3 2 2 2 5 90" xfId="4969"/>
    <cellStyle name="표준 2 2 3 2 2 2 5 91" xfId="4970"/>
    <cellStyle name="표준 2 2 3 2 2 2 5 92" xfId="4971"/>
    <cellStyle name="표준 2 2 3 2 2 2 5 93" xfId="4972"/>
    <cellStyle name="표준 2 2 3 2 2 2 5 94" xfId="4973"/>
    <cellStyle name="표준 2 2 3 2 2 2 5 95" xfId="4974"/>
    <cellStyle name="표준 2 2 3 2 2 2 5 96" xfId="4975"/>
    <cellStyle name="표준 2 2 3 2 2 2 5 97" xfId="4976"/>
    <cellStyle name="표준 2 2 3 2 2 2 5 98" xfId="4977"/>
    <cellStyle name="표준 2 2 3 2 2 2 5 99" xfId="4978"/>
    <cellStyle name="표준 2 2 3 2 2 2 50" xfId="4979"/>
    <cellStyle name="표준 2 2 3 2 2 2 51" xfId="4980"/>
    <cellStyle name="표준 2 2 3 2 2 2 52" xfId="4981"/>
    <cellStyle name="표준 2 2 3 2 2 2 53" xfId="4982"/>
    <cellStyle name="표준 2 2 3 2 2 2 54" xfId="4983"/>
    <cellStyle name="표준 2 2 3 2 2 2 55" xfId="4984"/>
    <cellStyle name="표준 2 2 3 2 2 2 56" xfId="4985"/>
    <cellStyle name="표준 2 2 3 2 2 2 57" xfId="4986"/>
    <cellStyle name="표준 2 2 3 2 2 2 58" xfId="4987"/>
    <cellStyle name="표준 2 2 3 2 2 2 59" xfId="4988"/>
    <cellStyle name="표준 2 2 3 2 2 2 6" xfId="4989"/>
    <cellStyle name="표준 2 2 3 2 2 2 60" xfId="4990"/>
    <cellStyle name="표준 2 2 3 2 2 2 61" xfId="4991"/>
    <cellStyle name="표준 2 2 3 2 2 2 62" xfId="4992"/>
    <cellStyle name="표준 2 2 3 2 2 2 63" xfId="4993"/>
    <cellStyle name="표준 2 2 3 2 2 2 64" xfId="4994"/>
    <cellStyle name="표준 2 2 3 2 2 2 65" xfId="4995"/>
    <cellStyle name="표준 2 2 3 2 2 2 66" xfId="4996"/>
    <cellStyle name="표준 2 2 3 2 2 2 67" xfId="4997"/>
    <cellStyle name="표준 2 2 3 2 2 2 68" xfId="4998"/>
    <cellStyle name="표준 2 2 3 2 2 2 69" xfId="4999"/>
    <cellStyle name="표준 2 2 3 2 2 2 7" xfId="5000"/>
    <cellStyle name="표준 2 2 3 2 2 2 70" xfId="5001"/>
    <cellStyle name="표준 2 2 3 2 2 2 71" xfId="5002"/>
    <cellStyle name="표준 2 2 3 2 2 2 72" xfId="5003"/>
    <cellStyle name="표준 2 2 3 2 2 2 73" xfId="5004"/>
    <cellStyle name="표준 2 2 3 2 2 2 74" xfId="5005"/>
    <cellStyle name="표준 2 2 3 2 2 2 75" xfId="5006"/>
    <cellStyle name="표준 2 2 3 2 2 2 76" xfId="5007"/>
    <cellStyle name="표준 2 2 3 2 2 2 77" xfId="5008"/>
    <cellStyle name="표준 2 2 3 2 2 2 78" xfId="5009"/>
    <cellStyle name="표준 2 2 3 2 2 2 79" xfId="5010"/>
    <cellStyle name="표준 2 2 3 2 2 2 8" xfId="5011"/>
    <cellStyle name="표준 2 2 3 2 2 2 80" xfId="5012"/>
    <cellStyle name="표준 2 2 3 2 2 2 81" xfId="5013"/>
    <cellStyle name="표준 2 2 3 2 2 2 82" xfId="5014"/>
    <cellStyle name="표준 2 2 3 2 2 2 83" xfId="5015"/>
    <cellStyle name="표준 2 2 3 2 2 2 84" xfId="5016"/>
    <cellStyle name="표준 2 2 3 2 2 2 85" xfId="5017"/>
    <cellStyle name="표준 2 2 3 2 2 2 86" xfId="5018"/>
    <cellStyle name="표준 2 2 3 2 2 2 87" xfId="5019"/>
    <cellStyle name="표준 2 2 3 2 2 2 88" xfId="5020"/>
    <cellStyle name="표준 2 2 3 2 2 2 89" xfId="5021"/>
    <cellStyle name="표준 2 2 3 2 2 2 9" xfId="5022"/>
    <cellStyle name="표준 2 2 3 2 2 2 90" xfId="5023"/>
    <cellStyle name="표준 2 2 3 2 2 2 91" xfId="5024"/>
    <cellStyle name="표준 2 2 3 2 2 2 92" xfId="5025"/>
    <cellStyle name="표준 2 2 3 2 2 2 93" xfId="5026"/>
    <cellStyle name="표준 2 2 3 2 2 2 94" xfId="5027"/>
    <cellStyle name="표준 2 2 3 2 2 2 95" xfId="5028"/>
    <cellStyle name="표준 2 2 3 2 2 2 96" xfId="5029"/>
    <cellStyle name="표준 2 2 3 2 2 2 97" xfId="5030"/>
    <cellStyle name="표준 2 2 3 2 2 2 98" xfId="5031"/>
    <cellStyle name="표준 2 2 3 2 2 2 99" xfId="5032"/>
    <cellStyle name="표준 2 2 3 2 2 20" xfId="5033"/>
    <cellStyle name="표준 2 2 3 2 2 20 2" xfId="5034"/>
    <cellStyle name="표준 2 2 3 2 2 20 3" xfId="5035"/>
    <cellStyle name="표준 2 2 3 2 2 200" xfId="5036"/>
    <cellStyle name="표준 2 2 3 2 2 201" xfId="5037"/>
    <cellStyle name="표준 2 2 3 2 2 202" xfId="5038"/>
    <cellStyle name="표준 2 2 3 2 2 203" xfId="5039"/>
    <cellStyle name="표준 2 2 3 2 2 204" xfId="5040"/>
    <cellStyle name="표준 2 2 3 2 2 205" xfId="5041"/>
    <cellStyle name="표준 2 2 3 2 2 206" xfId="5042"/>
    <cellStyle name="표준 2 2 3 2 2 207" xfId="5043"/>
    <cellStyle name="표준 2 2 3 2 2 208" xfId="5044"/>
    <cellStyle name="표준 2 2 3 2 2 209" xfId="5045"/>
    <cellStyle name="표준 2 2 3 2 2 21" xfId="5046"/>
    <cellStyle name="표준 2 2 3 2 2 21 2" xfId="5047"/>
    <cellStyle name="표준 2 2 3 2 2 21 3" xfId="5048"/>
    <cellStyle name="표준 2 2 3 2 2 210" xfId="5049"/>
    <cellStyle name="표준 2 2 3 2 2 211" xfId="5050"/>
    <cellStyle name="표준 2 2 3 2 2 212" xfId="5051"/>
    <cellStyle name="표준 2 2 3 2 2 213" xfId="5052"/>
    <cellStyle name="표준 2 2 3 2 2 214" xfId="5053"/>
    <cellStyle name="표준 2 2 3 2 2 215" xfId="5054"/>
    <cellStyle name="표준 2 2 3 2 2 216" xfId="5055"/>
    <cellStyle name="표준 2 2 3 2 2 217" xfId="5056"/>
    <cellStyle name="표준 2 2 3 2 2 218" xfId="5057"/>
    <cellStyle name="표준 2 2 3 2 2 219" xfId="5058"/>
    <cellStyle name="표준 2 2 3 2 2 22" xfId="5059"/>
    <cellStyle name="표준 2 2 3 2 2 22 2" xfId="5060"/>
    <cellStyle name="표준 2 2 3 2 2 22 3" xfId="5061"/>
    <cellStyle name="표준 2 2 3 2 2 220" xfId="5062"/>
    <cellStyle name="표준 2 2 3 2 2 221" xfId="5063"/>
    <cellStyle name="표준 2 2 3 2 2 23" xfId="5064"/>
    <cellStyle name="표준 2 2 3 2 2 23 2" xfId="5065"/>
    <cellStyle name="표준 2 2 3 2 2 23 3" xfId="5066"/>
    <cellStyle name="표준 2 2 3 2 2 24" xfId="5067"/>
    <cellStyle name="표준 2 2 3 2 2 24 2" xfId="5068"/>
    <cellStyle name="표준 2 2 3 2 2 24 3" xfId="5069"/>
    <cellStyle name="표준 2 2 3 2 2 25" xfId="5070"/>
    <cellStyle name="표준 2 2 3 2 2 25 2" xfId="5071"/>
    <cellStyle name="표준 2 2 3 2 2 25 3" xfId="5072"/>
    <cellStyle name="표준 2 2 3 2 2 26" xfId="5073"/>
    <cellStyle name="표준 2 2 3 2 2 26 2" xfId="5074"/>
    <cellStyle name="표준 2 2 3 2 2 26 3" xfId="5075"/>
    <cellStyle name="표준 2 2 3 2 2 27" xfId="5076"/>
    <cellStyle name="표준 2 2 3 2 2 27 2" xfId="5077"/>
    <cellStyle name="표준 2 2 3 2 2 27 3" xfId="5078"/>
    <cellStyle name="표준 2 2 3 2 2 28" xfId="5079"/>
    <cellStyle name="표준 2 2 3 2 2 28 2" xfId="5080"/>
    <cellStyle name="표준 2 2 3 2 2 28 3" xfId="5081"/>
    <cellStyle name="표준 2 2 3 2 2 29" xfId="5082"/>
    <cellStyle name="표준 2 2 3 2 2 29 2" xfId="5083"/>
    <cellStyle name="표준 2 2 3 2 2 29 3" xfId="5084"/>
    <cellStyle name="표준 2 2 3 2 2 3" xfId="5085"/>
    <cellStyle name="표준 2 2 3 2 2 3 2" xfId="5086"/>
    <cellStyle name="표준 2 2 3 2 2 3 3" xfId="5087"/>
    <cellStyle name="표준 2 2 3 2 2 30" xfId="5088"/>
    <cellStyle name="표준 2 2 3 2 2 30 2" xfId="5089"/>
    <cellStyle name="표준 2 2 3 2 2 30 3" xfId="5090"/>
    <cellStyle name="표준 2 2 3 2 2 31" xfId="5091"/>
    <cellStyle name="표준 2 2 3 2 2 31 10" xfId="5092"/>
    <cellStyle name="표준 2 2 3 2 2 31 100" xfId="5093"/>
    <cellStyle name="표준 2 2 3 2 2 31 101" xfId="5094"/>
    <cellStyle name="표준 2 2 3 2 2 31 102" xfId="5095"/>
    <cellStyle name="표준 2 2 3 2 2 31 103" xfId="5096"/>
    <cellStyle name="표준 2 2 3 2 2 31 104" xfId="5097"/>
    <cellStyle name="표준 2 2 3 2 2 31 105" xfId="5098"/>
    <cellStyle name="표준 2 2 3 2 2 31 106" xfId="5099"/>
    <cellStyle name="표준 2 2 3 2 2 31 107" xfId="5100"/>
    <cellStyle name="표준 2 2 3 2 2 31 108" xfId="5101"/>
    <cellStyle name="표준 2 2 3 2 2 31 109" xfId="5102"/>
    <cellStyle name="표준 2 2 3 2 2 31 11" xfId="5103"/>
    <cellStyle name="표준 2 2 3 2 2 31 110" xfId="5104"/>
    <cellStyle name="표준 2 2 3 2 2 31 111" xfId="5105"/>
    <cellStyle name="표준 2 2 3 2 2 31 112" xfId="5106"/>
    <cellStyle name="표준 2 2 3 2 2 31 113" xfId="5107"/>
    <cellStyle name="표준 2 2 3 2 2 31 114" xfId="5108"/>
    <cellStyle name="표준 2 2 3 2 2 31 115" xfId="5109"/>
    <cellStyle name="표준 2 2 3 2 2 31 116" xfId="5110"/>
    <cellStyle name="표준 2 2 3 2 2 31 117" xfId="5111"/>
    <cellStyle name="표준 2 2 3 2 2 31 118" xfId="5112"/>
    <cellStyle name="표준 2 2 3 2 2 31 119" xfId="5113"/>
    <cellStyle name="표준 2 2 3 2 2 31 12" xfId="5114"/>
    <cellStyle name="표준 2 2 3 2 2 31 120" xfId="5115"/>
    <cellStyle name="표준 2 2 3 2 2 31 121" xfId="5116"/>
    <cellStyle name="표준 2 2 3 2 2 31 122" xfId="5117"/>
    <cellStyle name="표준 2 2 3 2 2 31 123" xfId="5118"/>
    <cellStyle name="표준 2 2 3 2 2 31 124" xfId="5119"/>
    <cellStyle name="표준 2 2 3 2 2 31 125" xfId="5120"/>
    <cellStyle name="표준 2 2 3 2 2 31 126" xfId="5121"/>
    <cellStyle name="표준 2 2 3 2 2 31 127" xfId="5122"/>
    <cellStyle name="표준 2 2 3 2 2 31 128" xfId="5123"/>
    <cellStyle name="표준 2 2 3 2 2 31 129" xfId="5124"/>
    <cellStyle name="표준 2 2 3 2 2 31 13" xfId="5125"/>
    <cellStyle name="표준 2 2 3 2 2 31 130" xfId="5126"/>
    <cellStyle name="표준 2 2 3 2 2 31 131" xfId="5127"/>
    <cellStyle name="표준 2 2 3 2 2 31 132" xfId="5128"/>
    <cellStyle name="표준 2 2 3 2 2 31 133" xfId="5129"/>
    <cellStyle name="표준 2 2 3 2 2 31 134" xfId="5130"/>
    <cellStyle name="표준 2 2 3 2 2 31 135" xfId="5131"/>
    <cellStyle name="표준 2 2 3 2 2 31 136" xfId="5132"/>
    <cellStyle name="표준 2 2 3 2 2 31 137" xfId="5133"/>
    <cellStyle name="표준 2 2 3 2 2 31 138" xfId="5134"/>
    <cellStyle name="표준 2 2 3 2 2 31 139" xfId="5135"/>
    <cellStyle name="표준 2 2 3 2 2 31 14" xfId="5136"/>
    <cellStyle name="표준 2 2 3 2 2 31 140" xfId="5137"/>
    <cellStyle name="표준 2 2 3 2 2 31 141" xfId="5138"/>
    <cellStyle name="표준 2 2 3 2 2 31 142" xfId="5139"/>
    <cellStyle name="표준 2 2 3 2 2 31 143" xfId="5140"/>
    <cellStyle name="표준 2 2 3 2 2 31 144" xfId="5141"/>
    <cellStyle name="표준 2 2 3 2 2 31 145" xfId="5142"/>
    <cellStyle name="표준 2 2 3 2 2 31 146" xfId="5143"/>
    <cellStyle name="표준 2 2 3 2 2 31 147" xfId="5144"/>
    <cellStyle name="표준 2 2 3 2 2 31 148" xfId="5145"/>
    <cellStyle name="표준 2 2 3 2 2 31 149" xfId="5146"/>
    <cellStyle name="표준 2 2 3 2 2 31 15" xfId="5147"/>
    <cellStyle name="표준 2 2 3 2 2 31 150" xfId="5148"/>
    <cellStyle name="표준 2 2 3 2 2 31 151" xfId="5149"/>
    <cellStyle name="표준 2 2 3 2 2 31 152" xfId="5150"/>
    <cellStyle name="표준 2 2 3 2 2 31 153" xfId="5151"/>
    <cellStyle name="표준 2 2 3 2 2 31 154" xfId="5152"/>
    <cellStyle name="표준 2 2 3 2 2 31 155" xfId="5153"/>
    <cellStyle name="표준 2 2 3 2 2 31 156" xfId="5154"/>
    <cellStyle name="표준 2 2 3 2 2 31 157" xfId="5155"/>
    <cellStyle name="표준 2 2 3 2 2 31 158" xfId="5156"/>
    <cellStyle name="표준 2 2 3 2 2 31 159" xfId="5157"/>
    <cellStyle name="표준 2 2 3 2 2 31 16" xfId="5158"/>
    <cellStyle name="표준 2 2 3 2 2 31 160" xfId="5159"/>
    <cellStyle name="표준 2 2 3 2 2 31 161" xfId="5160"/>
    <cellStyle name="표준 2 2 3 2 2 31 162" xfId="5161"/>
    <cellStyle name="표준 2 2 3 2 2 31 163" xfId="5162"/>
    <cellStyle name="표준 2 2 3 2 2 31 164" xfId="5163"/>
    <cellStyle name="표준 2 2 3 2 2 31 165" xfId="5164"/>
    <cellStyle name="표준 2 2 3 2 2 31 166" xfId="5165"/>
    <cellStyle name="표준 2 2 3 2 2 31 167" xfId="5166"/>
    <cellStyle name="표준 2 2 3 2 2 31 168" xfId="5167"/>
    <cellStyle name="표준 2 2 3 2 2 31 169" xfId="5168"/>
    <cellStyle name="표준 2 2 3 2 2 31 17" xfId="5169"/>
    <cellStyle name="표준 2 2 3 2 2 31 170" xfId="5170"/>
    <cellStyle name="표준 2 2 3 2 2 31 171" xfId="5171"/>
    <cellStyle name="표준 2 2 3 2 2 31 172" xfId="5172"/>
    <cellStyle name="표준 2 2 3 2 2 31 173" xfId="5173"/>
    <cellStyle name="표준 2 2 3 2 2 31 174" xfId="5174"/>
    <cellStyle name="표준 2 2 3 2 2 31 175" xfId="5175"/>
    <cellStyle name="표준 2 2 3 2 2 31 176" xfId="5176"/>
    <cellStyle name="표준 2 2 3 2 2 31 177" xfId="5177"/>
    <cellStyle name="표준 2 2 3 2 2 31 178" xfId="5178"/>
    <cellStyle name="표준 2 2 3 2 2 31 179" xfId="5179"/>
    <cellStyle name="표준 2 2 3 2 2 31 18" xfId="5180"/>
    <cellStyle name="표준 2 2 3 2 2 31 180" xfId="5181"/>
    <cellStyle name="표준 2 2 3 2 2 31 181" xfId="5182"/>
    <cellStyle name="표준 2 2 3 2 2 31 182" xfId="5183"/>
    <cellStyle name="표준 2 2 3 2 2 31 183" xfId="5184"/>
    <cellStyle name="표준 2 2 3 2 2 31 184" xfId="5185"/>
    <cellStyle name="표준 2 2 3 2 2 31 185" xfId="5186"/>
    <cellStyle name="표준 2 2 3 2 2 31 186" xfId="5187"/>
    <cellStyle name="표준 2 2 3 2 2 31 187" xfId="5188"/>
    <cellStyle name="표준 2 2 3 2 2 31 188" xfId="5189"/>
    <cellStyle name="표준 2 2 3 2 2 31 189" xfId="5190"/>
    <cellStyle name="표준 2 2 3 2 2 31 19" xfId="5191"/>
    <cellStyle name="표준 2 2 3 2 2 31 190" xfId="5192"/>
    <cellStyle name="표준 2 2 3 2 2 31 191" xfId="5193"/>
    <cellStyle name="표준 2 2 3 2 2 31 2" xfId="5194"/>
    <cellStyle name="표준 2 2 3 2 2 31 2 10" xfId="5195"/>
    <cellStyle name="표준 2 2 3 2 2 31 2 100" xfId="5196"/>
    <cellStyle name="표준 2 2 3 2 2 31 2 101" xfId="5197"/>
    <cellStyle name="표준 2 2 3 2 2 31 2 102" xfId="5198"/>
    <cellStyle name="표준 2 2 3 2 2 31 2 103" xfId="5199"/>
    <cellStyle name="표준 2 2 3 2 2 31 2 104" xfId="5200"/>
    <cellStyle name="표준 2 2 3 2 2 31 2 105" xfId="5201"/>
    <cellStyle name="표준 2 2 3 2 2 31 2 106" xfId="5202"/>
    <cellStyle name="표준 2 2 3 2 2 31 2 107" xfId="5203"/>
    <cellStyle name="표준 2 2 3 2 2 31 2 108" xfId="5204"/>
    <cellStyle name="표준 2 2 3 2 2 31 2 109" xfId="5205"/>
    <cellStyle name="표준 2 2 3 2 2 31 2 11" xfId="5206"/>
    <cellStyle name="표준 2 2 3 2 2 31 2 110" xfId="5207"/>
    <cellStyle name="표준 2 2 3 2 2 31 2 111" xfId="5208"/>
    <cellStyle name="표준 2 2 3 2 2 31 2 112" xfId="5209"/>
    <cellStyle name="표준 2 2 3 2 2 31 2 113" xfId="5210"/>
    <cellStyle name="표준 2 2 3 2 2 31 2 114" xfId="5211"/>
    <cellStyle name="표준 2 2 3 2 2 31 2 115" xfId="5212"/>
    <cellStyle name="표준 2 2 3 2 2 31 2 116" xfId="5213"/>
    <cellStyle name="표준 2 2 3 2 2 31 2 117" xfId="5214"/>
    <cellStyle name="표준 2 2 3 2 2 31 2 118" xfId="5215"/>
    <cellStyle name="표준 2 2 3 2 2 31 2 119" xfId="5216"/>
    <cellStyle name="표준 2 2 3 2 2 31 2 12" xfId="5217"/>
    <cellStyle name="표준 2 2 3 2 2 31 2 120" xfId="5218"/>
    <cellStyle name="표준 2 2 3 2 2 31 2 121" xfId="5219"/>
    <cellStyle name="표준 2 2 3 2 2 31 2 122" xfId="5220"/>
    <cellStyle name="표준 2 2 3 2 2 31 2 123" xfId="5221"/>
    <cellStyle name="표준 2 2 3 2 2 31 2 124" xfId="5222"/>
    <cellStyle name="표준 2 2 3 2 2 31 2 125" xfId="5223"/>
    <cellStyle name="표준 2 2 3 2 2 31 2 126" xfId="5224"/>
    <cellStyle name="표준 2 2 3 2 2 31 2 127" xfId="5225"/>
    <cellStyle name="표준 2 2 3 2 2 31 2 128" xfId="5226"/>
    <cellStyle name="표준 2 2 3 2 2 31 2 129" xfId="5227"/>
    <cellStyle name="표준 2 2 3 2 2 31 2 13" xfId="5228"/>
    <cellStyle name="표준 2 2 3 2 2 31 2 130" xfId="5229"/>
    <cellStyle name="표준 2 2 3 2 2 31 2 131" xfId="5230"/>
    <cellStyle name="표준 2 2 3 2 2 31 2 132" xfId="5231"/>
    <cellStyle name="표준 2 2 3 2 2 31 2 133" xfId="5232"/>
    <cellStyle name="표준 2 2 3 2 2 31 2 134" xfId="5233"/>
    <cellStyle name="표준 2 2 3 2 2 31 2 135" xfId="5234"/>
    <cellStyle name="표준 2 2 3 2 2 31 2 136" xfId="5235"/>
    <cellStyle name="표준 2 2 3 2 2 31 2 137" xfId="5236"/>
    <cellStyle name="표준 2 2 3 2 2 31 2 138" xfId="5237"/>
    <cellStyle name="표준 2 2 3 2 2 31 2 139" xfId="5238"/>
    <cellStyle name="표준 2 2 3 2 2 31 2 14" xfId="5239"/>
    <cellStyle name="표준 2 2 3 2 2 31 2 140" xfId="5240"/>
    <cellStyle name="표준 2 2 3 2 2 31 2 141" xfId="5241"/>
    <cellStyle name="표준 2 2 3 2 2 31 2 142" xfId="5242"/>
    <cellStyle name="표준 2 2 3 2 2 31 2 143" xfId="5243"/>
    <cellStyle name="표준 2 2 3 2 2 31 2 144" xfId="5244"/>
    <cellStyle name="표준 2 2 3 2 2 31 2 145" xfId="5245"/>
    <cellStyle name="표준 2 2 3 2 2 31 2 146" xfId="5246"/>
    <cellStyle name="표준 2 2 3 2 2 31 2 147" xfId="5247"/>
    <cellStyle name="표준 2 2 3 2 2 31 2 148" xfId="5248"/>
    <cellStyle name="표준 2 2 3 2 2 31 2 149" xfId="5249"/>
    <cellStyle name="표준 2 2 3 2 2 31 2 15" xfId="5250"/>
    <cellStyle name="표준 2 2 3 2 2 31 2 150" xfId="5251"/>
    <cellStyle name="표준 2 2 3 2 2 31 2 151" xfId="5252"/>
    <cellStyle name="표준 2 2 3 2 2 31 2 152" xfId="5253"/>
    <cellStyle name="표준 2 2 3 2 2 31 2 153" xfId="5254"/>
    <cellStyle name="표준 2 2 3 2 2 31 2 154" xfId="5255"/>
    <cellStyle name="표준 2 2 3 2 2 31 2 155" xfId="5256"/>
    <cellStyle name="표준 2 2 3 2 2 31 2 156" xfId="5257"/>
    <cellStyle name="표준 2 2 3 2 2 31 2 157" xfId="5258"/>
    <cellStyle name="표준 2 2 3 2 2 31 2 158" xfId="5259"/>
    <cellStyle name="표준 2 2 3 2 2 31 2 159" xfId="5260"/>
    <cellStyle name="표준 2 2 3 2 2 31 2 16" xfId="5261"/>
    <cellStyle name="표준 2 2 3 2 2 31 2 160" xfId="5262"/>
    <cellStyle name="표준 2 2 3 2 2 31 2 161" xfId="5263"/>
    <cellStyle name="표준 2 2 3 2 2 31 2 162" xfId="5264"/>
    <cellStyle name="표준 2 2 3 2 2 31 2 163" xfId="5265"/>
    <cellStyle name="표준 2 2 3 2 2 31 2 164" xfId="5266"/>
    <cellStyle name="표준 2 2 3 2 2 31 2 165" xfId="5267"/>
    <cellStyle name="표준 2 2 3 2 2 31 2 166" xfId="5268"/>
    <cellStyle name="표준 2 2 3 2 2 31 2 167" xfId="5269"/>
    <cellStyle name="표준 2 2 3 2 2 31 2 168" xfId="5270"/>
    <cellStyle name="표준 2 2 3 2 2 31 2 169" xfId="5271"/>
    <cellStyle name="표준 2 2 3 2 2 31 2 17" xfId="5272"/>
    <cellStyle name="표준 2 2 3 2 2 31 2 170" xfId="5273"/>
    <cellStyle name="표준 2 2 3 2 2 31 2 171" xfId="5274"/>
    <cellStyle name="표준 2 2 3 2 2 31 2 172" xfId="5275"/>
    <cellStyle name="표준 2 2 3 2 2 31 2 173" xfId="5276"/>
    <cellStyle name="표준 2 2 3 2 2 31 2 174" xfId="5277"/>
    <cellStyle name="표준 2 2 3 2 2 31 2 175" xfId="5278"/>
    <cellStyle name="표준 2 2 3 2 2 31 2 176" xfId="5279"/>
    <cellStyle name="표준 2 2 3 2 2 31 2 177" xfId="5280"/>
    <cellStyle name="표준 2 2 3 2 2 31 2 178" xfId="5281"/>
    <cellStyle name="표준 2 2 3 2 2 31 2 18" xfId="5282"/>
    <cellStyle name="표준 2 2 3 2 2 31 2 19" xfId="5283"/>
    <cellStyle name="표준 2 2 3 2 2 31 2 2" xfId="5284"/>
    <cellStyle name="표준 2 2 3 2 2 31 2 20" xfId="5285"/>
    <cellStyle name="표준 2 2 3 2 2 31 2 21" xfId="5286"/>
    <cellStyle name="표준 2 2 3 2 2 31 2 22" xfId="5287"/>
    <cellStyle name="표준 2 2 3 2 2 31 2 23" xfId="5288"/>
    <cellStyle name="표준 2 2 3 2 2 31 2 24" xfId="5289"/>
    <cellStyle name="표준 2 2 3 2 2 31 2 25" xfId="5290"/>
    <cellStyle name="표준 2 2 3 2 2 31 2 26" xfId="5291"/>
    <cellStyle name="표준 2 2 3 2 2 31 2 27" xfId="5292"/>
    <cellStyle name="표준 2 2 3 2 2 31 2 28" xfId="5293"/>
    <cellStyle name="표준 2 2 3 2 2 31 2 29" xfId="5294"/>
    <cellStyle name="표준 2 2 3 2 2 31 2 3" xfId="5295"/>
    <cellStyle name="표준 2 2 3 2 2 31 2 30" xfId="5296"/>
    <cellStyle name="표준 2 2 3 2 2 31 2 31" xfId="5297"/>
    <cellStyle name="표준 2 2 3 2 2 31 2 32" xfId="5298"/>
    <cellStyle name="표준 2 2 3 2 2 31 2 33" xfId="5299"/>
    <cellStyle name="표준 2 2 3 2 2 31 2 34" xfId="5300"/>
    <cellStyle name="표준 2 2 3 2 2 31 2 35" xfId="5301"/>
    <cellStyle name="표준 2 2 3 2 2 31 2 36" xfId="5302"/>
    <cellStyle name="표준 2 2 3 2 2 31 2 37" xfId="5303"/>
    <cellStyle name="표준 2 2 3 2 2 31 2 38" xfId="5304"/>
    <cellStyle name="표준 2 2 3 2 2 31 2 39" xfId="5305"/>
    <cellStyle name="표준 2 2 3 2 2 31 2 4" xfId="5306"/>
    <cellStyle name="표준 2 2 3 2 2 31 2 40" xfId="5307"/>
    <cellStyle name="표준 2 2 3 2 2 31 2 41" xfId="5308"/>
    <cellStyle name="표준 2 2 3 2 2 31 2 42" xfId="5309"/>
    <cellStyle name="표준 2 2 3 2 2 31 2 43" xfId="5310"/>
    <cellStyle name="표준 2 2 3 2 2 31 2 44" xfId="5311"/>
    <cellStyle name="표준 2 2 3 2 2 31 2 45" xfId="5312"/>
    <cellStyle name="표준 2 2 3 2 2 31 2 46" xfId="5313"/>
    <cellStyle name="표준 2 2 3 2 2 31 2 47" xfId="5314"/>
    <cellStyle name="표준 2 2 3 2 2 31 2 48" xfId="5315"/>
    <cellStyle name="표준 2 2 3 2 2 31 2 49" xfId="5316"/>
    <cellStyle name="표준 2 2 3 2 2 31 2 5" xfId="5317"/>
    <cellStyle name="표준 2 2 3 2 2 31 2 50" xfId="5318"/>
    <cellStyle name="표준 2 2 3 2 2 31 2 51" xfId="5319"/>
    <cellStyle name="표준 2 2 3 2 2 31 2 52" xfId="5320"/>
    <cellStyle name="표준 2 2 3 2 2 31 2 53" xfId="5321"/>
    <cellStyle name="표준 2 2 3 2 2 31 2 54" xfId="5322"/>
    <cellStyle name="표준 2 2 3 2 2 31 2 55" xfId="5323"/>
    <cellStyle name="표준 2 2 3 2 2 31 2 56" xfId="5324"/>
    <cellStyle name="표준 2 2 3 2 2 31 2 57" xfId="5325"/>
    <cellStyle name="표준 2 2 3 2 2 31 2 58" xfId="5326"/>
    <cellStyle name="표준 2 2 3 2 2 31 2 59" xfId="5327"/>
    <cellStyle name="표준 2 2 3 2 2 31 2 6" xfId="5328"/>
    <cellStyle name="표준 2 2 3 2 2 31 2 60" xfId="5329"/>
    <cellStyle name="표준 2 2 3 2 2 31 2 61" xfId="5330"/>
    <cellStyle name="표준 2 2 3 2 2 31 2 62" xfId="5331"/>
    <cellStyle name="표준 2 2 3 2 2 31 2 63" xfId="5332"/>
    <cellStyle name="표준 2 2 3 2 2 31 2 64" xfId="5333"/>
    <cellStyle name="표준 2 2 3 2 2 31 2 65" xfId="5334"/>
    <cellStyle name="표준 2 2 3 2 2 31 2 66" xfId="5335"/>
    <cellStyle name="표준 2 2 3 2 2 31 2 67" xfId="5336"/>
    <cellStyle name="표준 2 2 3 2 2 31 2 68" xfId="5337"/>
    <cellStyle name="표준 2 2 3 2 2 31 2 69" xfId="5338"/>
    <cellStyle name="표준 2 2 3 2 2 31 2 7" xfId="5339"/>
    <cellStyle name="표준 2 2 3 2 2 31 2 70" xfId="5340"/>
    <cellStyle name="표준 2 2 3 2 2 31 2 71" xfId="5341"/>
    <cellStyle name="표준 2 2 3 2 2 31 2 72" xfId="5342"/>
    <cellStyle name="표준 2 2 3 2 2 31 2 73" xfId="5343"/>
    <cellStyle name="표준 2 2 3 2 2 31 2 74" xfId="5344"/>
    <cellStyle name="표준 2 2 3 2 2 31 2 75" xfId="5345"/>
    <cellStyle name="표준 2 2 3 2 2 31 2 76" xfId="5346"/>
    <cellStyle name="표준 2 2 3 2 2 31 2 77" xfId="5347"/>
    <cellStyle name="표준 2 2 3 2 2 31 2 78" xfId="5348"/>
    <cellStyle name="표준 2 2 3 2 2 31 2 79" xfId="5349"/>
    <cellStyle name="표준 2 2 3 2 2 31 2 8" xfId="5350"/>
    <cellStyle name="표준 2 2 3 2 2 31 2 80" xfId="5351"/>
    <cellStyle name="표준 2 2 3 2 2 31 2 81" xfId="5352"/>
    <cellStyle name="표준 2 2 3 2 2 31 2 82" xfId="5353"/>
    <cellStyle name="표준 2 2 3 2 2 31 2 83" xfId="5354"/>
    <cellStyle name="표준 2 2 3 2 2 31 2 84" xfId="5355"/>
    <cellStyle name="표준 2 2 3 2 2 31 2 85" xfId="5356"/>
    <cellStyle name="표준 2 2 3 2 2 31 2 86" xfId="5357"/>
    <cellStyle name="표준 2 2 3 2 2 31 2 87" xfId="5358"/>
    <cellStyle name="표준 2 2 3 2 2 31 2 88" xfId="5359"/>
    <cellStyle name="표준 2 2 3 2 2 31 2 89" xfId="5360"/>
    <cellStyle name="표준 2 2 3 2 2 31 2 9" xfId="5361"/>
    <cellStyle name="표준 2 2 3 2 2 31 2 90" xfId="5362"/>
    <cellStyle name="표준 2 2 3 2 2 31 2 91" xfId="5363"/>
    <cellStyle name="표준 2 2 3 2 2 31 2 92" xfId="5364"/>
    <cellStyle name="표준 2 2 3 2 2 31 2 93" xfId="5365"/>
    <cellStyle name="표준 2 2 3 2 2 31 2 94" xfId="5366"/>
    <cellStyle name="표준 2 2 3 2 2 31 2 95" xfId="5367"/>
    <cellStyle name="표준 2 2 3 2 2 31 2 96" xfId="5368"/>
    <cellStyle name="표준 2 2 3 2 2 31 2 97" xfId="5369"/>
    <cellStyle name="표준 2 2 3 2 2 31 2 98" xfId="5370"/>
    <cellStyle name="표준 2 2 3 2 2 31 2 99" xfId="5371"/>
    <cellStyle name="표준 2 2 3 2 2 31 20" xfId="5372"/>
    <cellStyle name="표준 2 2 3 2 2 31 21" xfId="5373"/>
    <cellStyle name="표준 2 2 3 2 2 31 22" xfId="5374"/>
    <cellStyle name="표준 2 2 3 2 2 31 23" xfId="5375"/>
    <cellStyle name="표준 2 2 3 2 2 31 24" xfId="5376"/>
    <cellStyle name="표준 2 2 3 2 2 31 25" xfId="5377"/>
    <cellStyle name="표준 2 2 3 2 2 31 26" xfId="5378"/>
    <cellStyle name="표준 2 2 3 2 2 31 27" xfId="5379"/>
    <cellStyle name="표준 2 2 3 2 2 31 28" xfId="5380"/>
    <cellStyle name="표준 2 2 3 2 2 31 29" xfId="5381"/>
    <cellStyle name="표준 2 2 3 2 2 31 3" xfId="5382"/>
    <cellStyle name="표준 2 2 3 2 2 31 30" xfId="5383"/>
    <cellStyle name="표준 2 2 3 2 2 31 31" xfId="5384"/>
    <cellStyle name="표준 2 2 3 2 2 31 32" xfId="5385"/>
    <cellStyle name="표준 2 2 3 2 2 31 33" xfId="5386"/>
    <cellStyle name="표준 2 2 3 2 2 31 34" xfId="5387"/>
    <cellStyle name="표준 2 2 3 2 2 31 35" xfId="5388"/>
    <cellStyle name="표준 2 2 3 2 2 31 36" xfId="5389"/>
    <cellStyle name="표준 2 2 3 2 2 31 37" xfId="5390"/>
    <cellStyle name="표준 2 2 3 2 2 31 38" xfId="5391"/>
    <cellStyle name="표준 2 2 3 2 2 31 39" xfId="5392"/>
    <cellStyle name="표준 2 2 3 2 2 31 4" xfId="5393"/>
    <cellStyle name="표준 2 2 3 2 2 31 40" xfId="5394"/>
    <cellStyle name="표준 2 2 3 2 2 31 41" xfId="5395"/>
    <cellStyle name="표준 2 2 3 2 2 31 42" xfId="5396"/>
    <cellStyle name="표준 2 2 3 2 2 31 43" xfId="5397"/>
    <cellStyle name="표준 2 2 3 2 2 31 44" xfId="5398"/>
    <cellStyle name="표준 2 2 3 2 2 31 45" xfId="5399"/>
    <cellStyle name="표준 2 2 3 2 2 31 46" xfId="5400"/>
    <cellStyle name="표준 2 2 3 2 2 31 47" xfId="5401"/>
    <cellStyle name="표준 2 2 3 2 2 31 48" xfId="5402"/>
    <cellStyle name="표준 2 2 3 2 2 31 49" xfId="5403"/>
    <cellStyle name="표준 2 2 3 2 2 31 5" xfId="5404"/>
    <cellStyle name="표준 2 2 3 2 2 31 50" xfId="5405"/>
    <cellStyle name="표준 2 2 3 2 2 31 51" xfId="5406"/>
    <cellStyle name="표준 2 2 3 2 2 31 52" xfId="5407"/>
    <cellStyle name="표준 2 2 3 2 2 31 53" xfId="5408"/>
    <cellStyle name="표준 2 2 3 2 2 31 54" xfId="5409"/>
    <cellStyle name="표준 2 2 3 2 2 31 55" xfId="5410"/>
    <cellStyle name="표준 2 2 3 2 2 31 56" xfId="5411"/>
    <cellStyle name="표준 2 2 3 2 2 31 57" xfId="5412"/>
    <cellStyle name="표준 2 2 3 2 2 31 58" xfId="5413"/>
    <cellStyle name="표준 2 2 3 2 2 31 59" xfId="5414"/>
    <cellStyle name="표준 2 2 3 2 2 31 6" xfId="5415"/>
    <cellStyle name="표준 2 2 3 2 2 31 60" xfId="5416"/>
    <cellStyle name="표준 2 2 3 2 2 31 61" xfId="5417"/>
    <cellStyle name="표준 2 2 3 2 2 31 62" xfId="5418"/>
    <cellStyle name="표준 2 2 3 2 2 31 63" xfId="5419"/>
    <cellStyle name="표준 2 2 3 2 2 31 64" xfId="5420"/>
    <cellStyle name="표준 2 2 3 2 2 31 65" xfId="5421"/>
    <cellStyle name="표준 2 2 3 2 2 31 66" xfId="5422"/>
    <cellStyle name="표준 2 2 3 2 2 31 67" xfId="5423"/>
    <cellStyle name="표준 2 2 3 2 2 31 68" xfId="5424"/>
    <cellStyle name="표준 2 2 3 2 2 31 69" xfId="5425"/>
    <cellStyle name="표준 2 2 3 2 2 31 7" xfId="5426"/>
    <cellStyle name="표준 2 2 3 2 2 31 70" xfId="5427"/>
    <cellStyle name="표준 2 2 3 2 2 31 71" xfId="5428"/>
    <cellStyle name="표준 2 2 3 2 2 31 72" xfId="5429"/>
    <cellStyle name="표준 2 2 3 2 2 31 73" xfId="5430"/>
    <cellStyle name="표준 2 2 3 2 2 31 74" xfId="5431"/>
    <cellStyle name="표준 2 2 3 2 2 31 75" xfId="5432"/>
    <cellStyle name="표준 2 2 3 2 2 31 76" xfId="5433"/>
    <cellStyle name="표준 2 2 3 2 2 31 77" xfId="5434"/>
    <cellStyle name="표준 2 2 3 2 2 31 78" xfId="5435"/>
    <cellStyle name="표준 2 2 3 2 2 31 79" xfId="5436"/>
    <cellStyle name="표준 2 2 3 2 2 31 8" xfId="5437"/>
    <cellStyle name="표준 2 2 3 2 2 31 80" xfId="5438"/>
    <cellStyle name="표준 2 2 3 2 2 31 81" xfId="5439"/>
    <cellStyle name="표준 2 2 3 2 2 31 82" xfId="5440"/>
    <cellStyle name="표준 2 2 3 2 2 31 83" xfId="5441"/>
    <cellStyle name="표준 2 2 3 2 2 31 84" xfId="5442"/>
    <cellStyle name="표준 2 2 3 2 2 31 85" xfId="5443"/>
    <cellStyle name="표준 2 2 3 2 2 31 86" xfId="5444"/>
    <cellStyle name="표준 2 2 3 2 2 31 87" xfId="5445"/>
    <cellStyle name="표준 2 2 3 2 2 31 88" xfId="5446"/>
    <cellStyle name="표준 2 2 3 2 2 31 89" xfId="5447"/>
    <cellStyle name="표준 2 2 3 2 2 31 9" xfId="5448"/>
    <cellStyle name="표준 2 2 3 2 2 31 90" xfId="5449"/>
    <cellStyle name="표준 2 2 3 2 2 31 91" xfId="5450"/>
    <cellStyle name="표준 2 2 3 2 2 31 92" xfId="5451"/>
    <cellStyle name="표준 2 2 3 2 2 31 93" xfId="5452"/>
    <cellStyle name="표준 2 2 3 2 2 31 94" xfId="5453"/>
    <cellStyle name="표준 2 2 3 2 2 31 95" xfId="5454"/>
    <cellStyle name="표준 2 2 3 2 2 31 96" xfId="5455"/>
    <cellStyle name="표준 2 2 3 2 2 31 97" xfId="5456"/>
    <cellStyle name="표준 2 2 3 2 2 31 98" xfId="5457"/>
    <cellStyle name="표준 2 2 3 2 2 31 99" xfId="5458"/>
    <cellStyle name="표준 2 2 3 2 2 32" xfId="5459"/>
    <cellStyle name="표준 2 2 3 2 2 33" xfId="5460"/>
    <cellStyle name="표준 2 2 3 2 2 33 10" xfId="5461"/>
    <cellStyle name="표준 2 2 3 2 2 33 100" xfId="5462"/>
    <cellStyle name="표준 2 2 3 2 2 33 101" xfId="5463"/>
    <cellStyle name="표준 2 2 3 2 2 33 102" xfId="5464"/>
    <cellStyle name="표준 2 2 3 2 2 33 103" xfId="5465"/>
    <cellStyle name="표준 2 2 3 2 2 33 104" xfId="5466"/>
    <cellStyle name="표준 2 2 3 2 2 33 105" xfId="5467"/>
    <cellStyle name="표준 2 2 3 2 2 33 106" xfId="5468"/>
    <cellStyle name="표준 2 2 3 2 2 33 107" xfId="5469"/>
    <cellStyle name="표준 2 2 3 2 2 33 108" xfId="5470"/>
    <cellStyle name="표준 2 2 3 2 2 33 109" xfId="5471"/>
    <cellStyle name="표준 2 2 3 2 2 33 11" xfId="5472"/>
    <cellStyle name="표준 2 2 3 2 2 33 110" xfId="5473"/>
    <cellStyle name="표준 2 2 3 2 2 33 111" xfId="5474"/>
    <cellStyle name="표준 2 2 3 2 2 33 112" xfId="5475"/>
    <cellStyle name="표준 2 2 3 2 2 33 113" xfId="5476"/>
    <cellStyle name="표준 2 2 3 2 2 33 114" xfId="5477"/>
    <cellStyle name="표준 2 2 3 2 2 33 115" xfId="5478"/>
    <cellStyle name="표준 2 2 3 2 2 33 116" xfId="5479"/>
    <cellStyle name="표준 2 2 3 2 2 33 117" xfId="5480"/>
    <cellStyle name="표준 2 2 3 2 2 33 118" xfId="5481"/>
    <cellStyle name="표준 2 2 3 2 2 33 119" xfId="5482"/>
    <cellStyle name="표준 2 2 3 2 2 33 12" xfId="5483"/>
    <cellStyle name="표준 2 2 3 2 2 33 120" xfId="5484"/>
    <cellStyle name="표준 2 2 3 2 2 33 121" xfId="5485"/>
    <cellStyle name="표준 2 2 3 2 2 33 122" xfId="5486"/>
    <cellStyle name="표준 2 2 3 2 2 33 123" xfId="5487"/>
    <cellStyle name="표준 2 2 3 2 2 33 124" xfId="5488"/>
    <cellStyle name="표준 2 2 3 2 2 33 125" xfId="5489"/>
    <cellStyle name="표준 2 2 3 2 2 33 126" xfId="5490"/>
    <cellStyle name="표준 2 2 3 2 2 33 127" xfId="5491"/>
    <cellStyle name="표준 2 2 3 2 2 33 128" xfId="5492"/>
    <cellStyle name="표준 2 2 3 2 2 33 129" xfId="5493"/>
    <cellStyle name="표준 2 2 3 2 2 33 13" xfId="5494"/>
    <cellStyle name="표준 2 2 3 2 2 33 130" xfId="5495"/>
    <cellStyle name="표준 2 2 3 2 2 33 131" xfId="5496"/>
    <cellStyle name="표준 2 2 3 2 2 33 132" xfId="5497"/>
    <cellStyle name="표준 2 2 3 2 2 33 133" xfId="5498"/>
    <cellStyle name="표준 2 2 3 2 2 33 134" xfId="5499"/>
    <cellStyle name="표준 2 2 3 2 2 33 135" xfId="5500"/>
    <cellStyle name="표준 2 2 3 2 2 33 136" xfId="5501"/>
    <cellStyle name="표준 2 2 3 2 2 33 137" xfId="5502"/>
    <cellStyle name="표준 2 2 3 2 2 33 138" xfId="5503"/>
    <cellStyle name="표준 2 2 3 2 2 33 139" xfId="5504"/>
    <cellStyle name="표준 2 2 3 2 2 33 14" xfId="5505"/>
    <cellStyle name="표준 2 2 3 2 2 33 140" xfId="5506"/>
    <cellStyle name="표준 2 2 3 2 2 33 141" xfId="5507"/>
    <cellStyle name="표준 2 2 3 2 2 33 142" xfId="5508"/>
    <cellStyle name="표준 2 2 3 2 2 33 143" xfId="5509"/>
    <cellStyle name="표준 2 2 3 2 2 33 144" xfId="5510"/>
    <cellStyle name="표준 2 2 3 2 2 33 145" xfId="5511"/>
    <cellStyle name="표준 2 2 3 2 2 33 146" xfId="5512"/>
    <cellStyle name="표준 2 2 3 2 2 33 147" xfId="5513"/>
    <cellStyle name="표준 2 2 3 2 2 33 148" xfId="5514"/>
    <cellStyle name="표준 2 2 3 2 2 33 149" xfId="5515"/>
    <cellStyle name="표준 2 2 3 2 2 33 15" xfId="5516"/>
    <cellStyle name="표준 2 2 3 2 2 33 150" xfId="5517"/>
    <cellStyle name="표준 2 2 3 2 2 33 151" xfId="5518"/>
    <cellStyle name="표준 2 2 3 2 2 33 152" xfId="5519"/>
    <cellStyle name="표준 2 2 3 2 2 33 153" xfId="5520"/>
    <cellStyle name="표준 2 2 3 2 2 33 154" xfId="5521"/>
    <cellStyle name="표준 2 2 3 2 2 33 155" xfId="5522"/>
    <cellStyle name="표준 2 2 3 2 2 33 156" xfId="5523"/>
    <cellStyle name="표준 2 2 3 2 2 33 157" xfId="5524"/>
    <cellStyle name="표준 2 2 3 2 2 33 158" xfId="5525"/>
    <cellStyle name="표준 2 2 3 2 2 33 159" xfId="5526"/>
    <cellStyle name="표준 2 2 3 2 2 33 16" xfId="5527"/>
    <cellStyle name="표준 2 2 3 2 2 33 160" xfId="5528"/>
    <cellStyle name="표준 2 2 3 2 2 33 161" xfId="5529"/>
    <cellStyle name="표준 2 2 3 2 2 33 162" xfId="5530"/>
    <cellStyle name="표준 2 2 3 2 2 33 163" xfId="5531"/>
    <cellStyle name="표준 2 2 3 2 2 33 164" xfId="5532"/>
    <cellStyle name="표준 2 2 3 2 2 33 165" xfId="5533"/>
    <cellStyle name="표준 2 2 3 2 2 33 166" xfId="5534"/>
    <cellStyle name="표준 2 2 3 2 2 33 167" xfId="5535"/>
    <cellStyle name="표준 2 2 3 2 2 33 168" xfId="5536"/>
    <cellStyle name="표준 2 2 3 2 2 33 169" xfId="5537"/>
    <cellStyle name="표준 2 2 3 2 2 33 17" xfId="5538"/>
    <cellStyle name="표준 2 2 3 2 2 33 170" xfId="5539"/>
    <cellStyle name="표준 2 2 3 2 2 33 171" xfId="5540"/>
    <cellStyle name="표준 2 2 3 2 2 33 172" xfId="5541"/>
    <cellStyle name="표준 2 2 3 2 2 33 173" xfId="5542"/>
    <cellStyle name="표준 2 2 3 2 2 33 174" xfId="5543"/>
    <cellStyle name="표준 2 2 3 2 2 33 175" xfId="5544"/>
    <cellStyle name="표준 2 2 3 2 2 33 176" xfId="5545"/>
    <cellStyle name="표준 2 2 3 2 2 33 177" xfId="5546"/>
    <cellStyle name="표준 2 2 3 2 2 33 178" xfId="5547"/>
    <cellStyle name="표준 2 2 3 2 2 33 179" xfId="5548"/>
    <cellStyle name="표준 2 2 3 2 2 33 18" xfId="5549"/>
    <cellStyle name="표준 2 2 3 2 2 33 180" xfId="5550"/>
    <cellStyle name="표준 2 2 3 2 2 33 19" xfId="5551"/>
    <cellStyle name="표준 2 2 3 2 2 33 2" xfId="5552"/>
    <cellStyle name="표준 2 2 3 2 2 33 20" xfId="5553"/>
    <cellStyle name="표준 2 2 3 2 2 33 21" xfId="5554"/>
    <cellStyle name="표준 2 2 3 2 2 33 22" xfId="5555"/>
    <cellStyle name="표준 2 2 3 2 2 33 23" xfId="5556"/>
    <cellStyle name="표준 2 2 3 2 2 33 24" xfId="5557"/>
    <cellStyle name="표준 2 2 3 2 2 33 25" xfId="5558"/>
    <cellStyle name="표준 2 2 3 2 2 33 26" xfId="5559"/>
    <cellStyle name="표준 2 2 3 2 2 33 27" xfId="5560"/>
    <cellStyle name="표준 2 2 3 2 2 33 28" xfId="5561"/>
    <cellStyle name="표준 2 2 3 2 2 33 29" xfId="5562"/>
    <cellStyle name="표준 2 2 3 2 2 33 3" xfId="5563"/>
    <cellStyle name="표준 2 2 3 2 2 33 30" xfId="5564"/>
    <cellStyle name="표준 2 2 3 2 2 33 31" xfId="5565"/>
    <cellStyle name="표준 2 2 3 2 2 33 32" xfId="5566"/>
    <cellStyle name="표준 2 2 3 2 2 33 33" xfId="5567"/>
    <cellStyle name="표준 2 2 3 2 2 33 34" xfId="5568"/>
    <cellStyle name="표준 2 2 3 2 2 33 35" xfId="5569"/>
    <cellStyle name="표준 2 2 3 2 2 33 36" xfId="5570"/>
    <cellStyle name="표준 2 2 3 2 2 33 37" xfId="5571"/>
    <cellStyle name="표준 2 2 3 2 2 33 38" xfId="5572"/>
    <cellStyle name="표준 2 2 3 2 2 33 39" xfId="5573"/>
    <cellStyle name="표준 2 2 3 2 2 33 4" xfId="5574"/>
    <cellStyle name="표준 2 2 3 2 2 33 40" xfId="5575"/>
    <cellStyle name="표준 2 2 3 2 2 33 41" xfId="5576"/>
    <cellStyle name="표준 2 2 3 2 2 33 42" xfId="5577"/>
    <cellStyle name="표준 2 2 3 2 2 33 43" xfId="5578"/>
    <cellStyle name="표준 2 2 3 2 2 33 44" xfId="5579"/>
    <cellStyle name="표준 2 2 3 2 2 33 45" xfId="5580"/>
    <cellStyle name="표준 2 2 3 2 2 33 46" xfId="5581"/>
    <cellStyle name="표준 2 2 3 2 2 33 47" xfId="5582"/>
    <cellStyle name="표준 2 2 3 2 2 33 48" xfId="5583"/>
    <cellStyle name="표준 2 2 3 2 2 33 49" xfId="5584"/>
    <cellStyle name="표준 2 2 3 2 2 33 5" xfId="5585"/>
    <cellStyle name="표준 2 2 3 2 2 33 50" xfId="5586"/>
    <cellStyle name="표준 2 2 3 2 2 33 51" xfId="5587"/>
    <cellStyle name="표준 2 2 3 2 2 33 52" xfId="5588"/>
    <cellStyle name="표준 2 2 3 2 2 33 53" xfId="5589"/>
    <cellStyle name="표준 2 2 3 2 2 33 54" xfId="5590"/>
    <cellStyle name="표준 2 2 3 2 2 33 55" xfId="5591"/>
    <cellStyle name="표준 2 2 3 2 2 33 56" xfId="5592"/>
    <cellStyle name="표준 2 2 3 2 2 33 57" xfId="5593"/>
    <cellStyle name="표준 2 2 3 2 2 33 58" xfId="5594"/>
    <cellStyle name="표준 2 2 3 2 2 33 59" xfId="5595"/>
    <cellStyle name="표준 2 2 3 2 2 33 6" xfId="5596"/>
    <cellStyle name="표준 2 2 3 2 2 33 60" xfId="5597"/>
    <cellStyle name="표준 2 2 3 2 2 33 61" xfId="5598"/>
    <cellStyle name="표준 2 2 3 2 2 33 62" xfId="5599"/>
    <cellStyle name="표준 2 2 3 2 2 33 63" xfId="5600"/>
    <cellStyle name="표준 2 2 3 2 2 33 64" xfId="5601"/>
    <cellStyle name="표준 2 2 3 2 2 33 65" xfId="5602"/>
    <cellStyle name="표준 2 2 3 2 2 33 66" xfId="5603"/>
    <cellStyle name="표준 2 2 3 2 2 33 67" xfId="5604"/>
    <cellStyle name="표준 2 2 3 2 2 33 68" xfId="5605"/>
    <cellStyle name="표준 2 2 3 2 2 33 69" xfId="5606"/>
    <cellStyle name="표준 2 2 3 2 2 33 7" xfId="5607"/>
    <cellStyle name="표준 2 2 3 2 2 33 70" xfId="5608"/>
    <cellStyle name="표준 2 2 3 2 2 33 71" xfId="5609"/>
    <cellStyle name="표준 2 2 3 2 2 33 72" xfId="5610"/>
    <cellStyle name="표준 2 2 3 2 2 33 73" xfId="5611"/>
    <cellStyle name="표준 2 2 3 2 2 33 74" xfId="5612"/>
    <cellStyle name="표준 2 2 3 2 2 33 75" xfId="5613"/>
    <cellStyle name="표준 2 2 3 2 2 33 76" xfId="5614"/>
    <cellStyle name="표준 2 2 3 2 2 33 77" xfId="5615"/>
    <cellStyle name="표준 2 2 3 2 2 33 78" xfId="5616"/>
    <cellStyle name="표준 2 2 3 2 2 33 79" xfId="5617"/>
    <cellStyle name="표준 2 2 3 2 2 33 8" xfId="5618"/>
    <cellStyle name="표준 2 2 3 2 2 33 80" xfId="5619"/>
    <cellStyle name="표준 2 2 3 2 2 33 81" xfId="5620"/>
    <cellStyle name="표준 2 2 3 2 2 33 82" xfId="5621"/>
    <cellStyle name="표준 2 2 3 2 2 33 83" xfId="5622"/>
    <cellStyle name="표준 2 2 3 2 2 33 84" xfId="5623"/>
    <cellStyle name="표준 2 2 3 2 2 33 85" xfId="5624"/>
    <cellStyle name="표준 2 2 3 2 2 33 86" xfId="5625"/>
    <cellStyle name="표준 2 2 3 2 2 33 87" xfId="5626"/>
    <cellStyle name="표준 2 2 3 2 2 33 88" xfId="5627"/>
    <cellStyle name="표준 2 2 3 2 2 33 89" xfId="5628"/>
    <cellStyle name="표준 2 2 3 2 2 33 9" xfId="5629"/>
    <cellStyle name="표준 2 2 3 2 2 33 90" xfId="5630"/>
    <cellStyle name="표준 2 2 3 2 2 33 91" xfId="5631"/>
    <cellStyle name="표준 2 2 3 2 2 33 92" xfId="5632"/>
    <cellStyle name="표준 2 2 3 2 2 33 93" xfId="5633"/>
    <cellStyle name="표준 2 2 3 2 2 33 94" xfId="5634"/>
    <cellStyle name="표준 2 2 3 2 2 33 95" xfId="5635"/>
    <cellStyle name="표준 2 2 3 2 2 33 96" xfId="5636"/>
    <cellStyle name="표준 2 2 3 2 2 33 97" xfId="5637"/>
    <cellStyle name="표준 2 2 3 2 2 33 98" xfId="5638"/>
    <cellStyle name="표준 2 2 3 2 2 33 99" xfId="5639"/>
    <cellStyle name="표준 2 2 3 2 2 34" xfId="5640"/>
    <cellStyle name="표준 2 2 3 2 2 34 2" xfId="5641"/>
    <cellStyle name="표준 2 2 3 2 2 34 3" xfId="5642"/>
    <cellStyle name="표준 2 2 3 2 2 35" xfId="5643"/>
    <cellStyle name="표준 2 2 3 2 2 35 2" xfId="5644"/>
    <cellStyle name="표준 2 2 3 2 2 35 3" xfId="5645"/>
    <cellStyle name="표준 2 2 3 2 2 36" xfId="5646"/>
    <cellStyle name="표준 2 2 3 2 2 36 2" xfId="5647"/>
    <cellStyle name="표준 2 2 3 2 2 36 3" xfId="5648"/>
    <cellStyle name="표준 2 2 3 2 2 37" xfId="5649"/>
    <cellStyle name="표준 2 2 3 2 2 37 2" xfId="5650"/>
    <cellStyle name="표준 2 2 3 2 2 37 3" xfId="5651"/>
    <cellStyle name="표준 2 2 3 2 2 38" xfId="5652"/>
    <cellStyle name="표준 2 2 3 2 2 38 2" xfId="5653"/>
    <cellStyle name="표준 2 2 3 2 2 38 3" xfId="5654"/>
    <cellStyle name="표준 2 2 3 2 2 39" xfId="5655"/>
    <cellStyle name="표준 2 2 3 2 2 39 2" xfId="5656"/>
    <cellStyle name="표준 2 2 3 2 2 39 3" xfId="5657"/>
    <cellStyle name="표준 2 2 3 2 2 4" xfId="5658"/>
    <cellStyle name="표준 2 2 3 2 2 4 2" xfId="5659"/>
    <cellStyle name="표준 2 2 3 2 2 4 3" xfId="5660"/>
    <cellStyle name="표준 2 2 3 2 2 40" xfId="5661"/>
    <cellStyle name="표준 2 2 3 2 2 40 2" xfId="5662"/>
    <cellStyle name="표준 2 2 3 2 2 40 3" xfId="5663"/>
    <cellStyle name="표준 2 2 3 2 2 41" xfId="5664"/>
    <cellStyle name="표준 2 2 3 2 2 41 2" xfId="5665"/>
    <cellStyle name="표준 2 2 3 2 2 41 3" xfId="5666"/>
    <cellStyle name="표준 2 2 3 2 2 42" xfId="5667"/>
    <cellStyle name="표준 2 2 3 2 2 42 2" xfId="5668"/>
    <cellStyle name="표준 2 2 3 2 2 42 3" xfId="5669"/>
    <cellStyle name="표준 2 2 3 2 2 43" xfId="5670"/>
    <cellStyle name="표준 2 2 3 2 2 43 2" xfId="5671"/>
    <cellStyle name="표준 2 2 3 2 2 43 3" xfId="5672"/>
    <cellStyle name="표준 2 2 3 2 2 44" xfId="5673"/>
    <cellStyle name="표준 2 2 3 2 2 44 2" xfId="5674"/>
    <cellStyle name="표준 2 2 3 2 2 44 3" xfId="5675"/>
    <cellStyle name="표준 2 2 3 2 2 45" xfId="5676"/>
    <cellStyle name="표준 2 2 3 2 2 46" xfId="5677"/>
    <cellStyle name="표준 2 2 3 2 2 47" xfId="5678"/>
    <cellStyle name="표준 2 2 3 2 2 48" xfId="5679"/>
    <cellStyle name="표준 2 2 3 2 2 49" xfId="5680"/>
    <cellStyle name="표준 2 2 3 2 2 5" xfId="5681"/>
    <cellStyle name="표준 2 2 3 2 2 5 2" xfId="5682"/>
    <cellStyle name="표준 2 2 3 2 2 5 3" xfId="5683"/>
    <cellStyle name="표준 2 2 3 2 2 50" xfId="5684"/>
    <cellStyle name="표준 2 2 3 2 2 51" xfId="5685"/>
    <cellStyle name="표준 2 2 3 2 2 52" xfId="5686"/>
    <cellStyle name="표준 2 2 3 2 2 53" xfId="5687"/>
    <cellStyle name="표준 2 2 3 2 2 54" xfId="5688"/>
    <cellStyle name="표준 2 2 3 2 2 55" xfId="5689"/>
    <cellStyle name="표준 2 2 3 2 2 56" xfId="5690"/>
    <cellStyle name="표준 2 2 3 2 2 57" xfId="5691"/>
    <cellStyle name="표준 2 2 3 2 2 58" xfId="5692"/>
    <cellStyle name="표준 2 2 3 2 2 59" xfId="5693"/>
    <cellStyle name="표준 2 2 3 2 2 6" xfId="5694"/>
    <cellStyle name="표준 2 2 3 2 2 6 2" xfId="5695"/>
    <cellStyle name="표준 2 2 3 2 2 6 3" xfId="5696"/>
    <cellStyle name="표준 2 2 3 2 2 60" xfId="5697"/>
    <cellStyle name="표준 2 2 3 2 2 61" xfId="5698"/>
    <cellStyle name="표준 2 2 3 2 2 62" xfId="5699"/>
    <cellStyle name="표준 2 2 3 2 2 63" xfId="5700"/>
    <cellStyle name="표준 2 2 3 2 2 64" xfId="5701"/>
    <cellStyle name="표준 2 2 3 2 2 65" xfId="5702"/>
    <cellStyle name="표준 2 2 3 2 2 66" xfId="5703"/>
    <cellStyle name="표준 2 2 3 2 2 67" xfId="5704"/>
    <cellStyle name="표준 2 2 3 2 2 68" xfId="5705"/>
    <cellStyle name="표준 2 2 3 2 2 69" xfId="5706"/>
    <cellStyle name="표준 2 2 3 2 2 7" xfId="5707"/>
    <cellStyle name="표준 2 2 3 2 2 7 2" xfId="5708"/>
    <cellStyle name="표준 2 2 3 2 2 7 3" xfId="5709"/>
    <cellStyle name="표준 2 2 3 2 2 70" xfId="5710"/>
    <cellStyle name="표준 2 2 3 2 2 71" xfId="5711"/>
    <cellStyle name="표준 2 2 3 2 2 72" xfId="5712"/>
    <cellStyle name="표준 2 2 3 2 2 73" xfId="5713"/>
    <cellStyle name="표준 2 2 3 2 2 74" xfId="5714"/>
    <cellStyle name="표준 2 2 3 2 2 75" xfId="5715"/>
    <cellStyle name="표준 2 2 3 2 2 76" xfId="5716"/>
    <cellStyle name="표준 2 2 3 2 2 77" xfId="5717"/>
    <cellStyle name="표준 2 2 3 2 2 78" xfId="5718"/>
    <cellStyle name="표준 2 2 3 2 2 79" xfId="5719"/>
    <cellStyle name="표준 2 2 3 2 2 8" xfId="5720"/>
    <cellStyle name="표준 2 2 3 2 2 8 2" xfId="5721"/>
    <cellStyle name="표준 2 2 3 2 2 8 3" xfId="5722"/>
    <cellStyle name="표준 2 2 3 2 2 80" xfId="5723"/>
    <cellStyle name="표준 2 2 3 2 2 81" xfId="5724"/>
    <cellStyle name="표준 2 2 3 2 2 82" xfId="5725"/>
    <cellStyle name="표준 2 2 3 2 2 83" xfId="5726"/>
    <cellStyle name="표준 2 2 3 2 2 84" xfId="5727"/>
    <cellStyle name="표준 2 2 3 2 2 85" xfId="5728"/>
    <cellStyle name="표준 2 2 3 2 2 86" xfId="5729"/>
    <cellStyle name="표준 2 2 3 2 2 87" xfId="5730"/>
    <cellStyle name="표준 2 2 3 2 2 88" xfId="5731"/>
    <cellStyle name="표준 2 2 3 2 2 89" xfId="5732"/>
    <cellStyle name="표준 2 2 3 2 2 9" xfId="5733"/>
    <cellStyle name="표준 2 2 3 2 2 9 2" xfId="5734"/>
    <cellStyle name="표준 2 2 3 2 2 9 3" xfId="5735"/>
    <cellStyle name="표준 2 2 3 2 2 90" xfId="5736"/>
    <cellStyle name="표준 2 2 3 2 2 91" xfId="5737"/>
    <cellStyle name="표준 2 2 3 2 2 92" xfId="5738"/>
    <cellStyle name="표준 2 2 3 2 2 93" xfId="5739"/>
    <cellStyle name="표준 2 2 3 2 2 94" xfId="5740"/>
    <cellStyle name="표준 2 2 3 2 2 95" xfId="5741"/>
    <cellStyle name="표준 2 2 3 2 2 96" xfId="5742"/>
    <cellStyle name="표준 2 2 3 2 2 97" xfId="5743"/>
    <cellStyle name="표준 2 2 3 2 2 98" xfId="5744"/>
    <cellStyle name="표준 2 2 3 2 2 99" xfId="5745"/>
    <cellStyle name="표준 2 2 3 2 20" xfId="5746"/>
    <cellStyle name="표준 2 2 3 2 200" xfId="5747"/>
    <cellStyle name="표준 2 2 3 2 201" xfId="5748"/>
    <cellStyle name="표준 2 2 3 2 202" xfId="5749"/>
    <cellStyle name="표준 2 2 3 2 203" xfId="5750"/>
    <cellStyle name="표준 2 2 3 2 204" xfId="5751"/>
    <cellStyle name="표준 2 2 3 2 205" xfId="5752"/>
    <cellStyle name="표준 2 2 3 2 206" xfId="5753"/>
    <cellStyle name="표준 2 2 3 2 207" xfId="5754"/>
    <cellStyle name="표준 2 2 3 2 208" xfId="5755"/>
    <cellStyle name="표준 2 2 3 2 209" xfId="5756"/>
    <cellStyle name="표준 2 2 3 2 21" xfId="5757"/>
    <cellStyle name="표준 2 2 3 2 210" xfId="5758"/>
    <cellStyle name="표준 2 2 3 2 211" xfId="5759"/>
    <cellStyle name="표준 2 2 3 2 212" xfId="5760"/>
    <cellStyle name="표준 2 2 3 2 213" xfId="5761"/>
    <cellStyle name="표준 2 2 3 2 214" xfId="5762"/>
    <cellStyle name="표준 2 2 3 2 215" xfId="5763"/>
    <cellStyle name="표준 2 2 3 2 216" xfId="5764"/>
    <cellStyle name="표준 2 2 3 2 217" xfId="5765"/>
    <cellStyle name="표준 2 2 3 2 218" xfId="5766"/>
    <cellStyle name="표준 2 2 3 2 219" xfId="5767"/>
    <cellStyle name="표준 2 2 3 2 22" xfId="5768"/>
    <cellStyle name="표준 2 2 3 2 220" xfId="5769"/>
    <cellStyle name="표준 2 2 3 2 221" xfId="5770"/>
    <cellStyle name="표준 2 2 3 2 222" xfId="5771"/>
    <cellStyle name="표준 2 2 3 2 223" xfId="27970"/>
    <cellStyle name="표준 2 2 3 2 223 2" xfId="29994"/>
    <cellStyle name="표준 2 2 3 2 224" xfId="29816"/>
    <cellStyle name="표준 2 2 3 2 225" xfId="25977"/>
    <cellStyle name="표준 2 2 3 2 23" xfId="5772"/>
    <cellStyle name="표준 2 2 3 2 24" xfId="5773"/>
    <cellStyle name="표준 2 2 3 2 25" xfId="5774"/>
    <cellStyle name="표준 2 2 3 2 26" xfId="5775"/>
    <cellStyle name="표준 2 2 3 2 27" xfId="5776"/>
    <cellStyle name="표준 2 2 3 2 28" xfId="5777"/>
    <cellStyle name="표준 2 2 3 2 29" xfId="5778"/>
    <cellStyle name="표준 2 2 3 2 3" xfId="5779"/>
    <cellStyle name="표준 2 2 3 2 3 10" xfId="5780"/>
    <cellStyle name="표준 2 2 3 2 3 10 2" xfId="5781"/>
    <cellStyle name="표준 2 2 3 2 3 10 3" xfId="5782"/>
    <cellStyle name="표준 2 2 3 2 3 100" xfId="5783"/>
    <cellStyle name="표준 2 2 3 2 3 101" xfId="5784"/>
    <cellStyle name="표준 2 2 3 2 3 102" xfId="5785"/>
    <cellStyle name="표준 2 2 3 2 3 103" xfId="5786"/>
    <cellStyle name="표준 2 2 3 2 3 104" xfId="5787"/>
    <cellStyle name="표준 2 2 3 2 3 105" xfId="5788"/>
    <cellStyle name="표준 2 2 3 2 3 106" xfId="5789"/>
    <cellStyle name="표준 2 2 3 2 3 107" xfId="5790"/>
    <cellStyle name="표준 2 2 3 2 3 108" xfId="5791"/>
    <cellStyle name="표준 2 2 3 2 3 109" xfId="5792"/>
    <cellStyle name="표준 2 2 3 2 3 11" xfId="5793"/>
    <cellStyle name="표준 2 2 3 2 3 11 2" xfId="5794"/>
    <cellStyle name="표준 2 2 3 2 3 11 3" xfId="5795"/>
    <cellStyle name="표준 2 2 3 2 3 110" xfId="5796"/>
    <cellStyle name="표준 2 2 3 2 3 111" xfId="5797"/>
    <cellStyle name="표준 2 2 3 2 3 112" xfId="5798"/>
    <cellStyle name="표준 2 2 3 2 3 113" xfId="5799"/>
    <cellStyle name="표준 2 2 3 2 3 114" xfId="5800"/>
    <cellStyle name="표준 2 2 3 2 3 115" xfId="5801"/>
    <cellStyle name="표준 2 2 3 2 3 116" xfId="5802"/>
    <cellStyle name="표준 2 2 3 2 3 117" xfId="5803"/>
    <cellStyle name="표준 2 2 3 2 3 118" xfId="5804"/>
    <cellStyle name="표준 2 2 3 2 3 119" xfId="5805"/>
    <cellStyle name="표준 2 2 3 2 3 12" xfId="5806"/>
    <cellStyle name="표준 2 2 3 2 3 12 2" xfId="5807"/>
    <cellStyle name="표준 2 2 3 2 3 12 3" xfId="5808"/>
    <cellStyle name="표준 2 2 3 2 3 120" xfId="5809"/>
    <cellStyle name="표준 2 2 3 2 3 121" xfId="5810"/>
    <cellStyle name="표준 2 2 3 2 3 122" xfId="5811"/>
    <cellStyle name="표준 2 2 3 2 3 123" xfId="5812"/>
    <cellStyle name="표준 2 2 3 2 3 124" xfId="5813"/>
    <cellStyle name="표준 2 2 3 2 3 125" xfId="5814"/>
    <cellStyle name="표준 2 2 3 2 3 126" xfId="5815"/>
    <cellStyle name="표준 2 2 3 2 3 127" xfId="5816"/>
    <cellStyle name="표준 2 2 3 2 3 128" xfId="5817"/>
    <cellStyle name="표준 2 2 3 2 3 129" xfId="5818"/>
    <cellStyle name="표준 2 2 3 2 3 13" xfId="5819"/>
    <cellStyle name="표준 2 2 3 2 3 13 2" xfId="5820"/>
    <cellStyle name="표준 2 2 3 2 3 13 3" xfId="5821"/>
    <cellStyle name="표준 2 2 3 2 3 130" xfId="5822"/>
    <cellStyle name="표준 2 2 3 2 3 131" xfId="5823"/>
    <cellStyle name="표준 2 2 3 2 3 132" xfId="5824"/>
    <cellStyle name="표준 2 2 3 2 3 133" xfId="5825"/>
    <cellStyle name="표준 2 2 3 2 3 134" xfId="5826"/>
    <cellStyle name="표준 2 2 3 2 3 135" xfId="5827"/>
    <cellStyle name="표준 2 2 3 2 3 136" xfId="5828"/>
    <cellStyle name="표준 2 2 3 2 3 137" xfId="5829"/>
    <cellStyle name="표준 2 2 3 2 3 138" xfId="5830"/>
    <cellStyle name="표준 2 2 3 2 3 139" xfId="5831"/>
    <cellStyle name="표준 2 2 3 2 3 14" xfId="5832"/>
    <cellStyle name="표준 2 2 3 2 3 14 2" xfId="5833"/>
    <cellStyle name="표준 2 2 3 2 3 14 3" xfId="5834"/>
    <cellStyle name="표준 2 2 3 2 3 140" xfId="5835"/>
    <cellStyle name="표준 2 2 3 2 3 141" xfId="5836"/>
    <cellStyle name="표준 2 2 3 2 3 142" xfId="5837"/>
    <cellStyle name="표준 2 2 3 2 3 143" xfId="5838"/>
    <cellStyle name="표준 2 2 3 2 3 144" xfId="5839"/>
    <cellStyle name="표준 2 2 3 2 3 145" xfId="5840"/>
    <cellStyle name="표준 2 2 3 2 3 146" xfId="5841"/>
    <cellStyle name="표준 2 2 3 2 3 147" xfId="5842"/>
    <cellStyle name="표준 2 2 3 2 3 148" xfId="5843"/>
    <cellStyle name="표준 2 2 3 2 3 149" xfId="5844"/>
    <cellStyle name="표준 2 2 3 2 3 15" xfId="5845"/>
    <cellStyle name="표준 2 2 3 2 3 15 2" xfId="5846"/>
    <cellStyle name="표준 2 2 3 2 3 15 3" xfId="5847"/>
    <cellStyle name="표준 2 2 3 2 3 150" xfId="5848"/>
    <cellStyle name="표준 2 2 3 2 3 151" xfId="5849"/>
    <cellStyle name="표준 2 2 3 2 3 152" xfId="5850"/>
    <cellStyle name="표준 2 2 3 2 3 153" xfId="5851"/>
    <cellStyle name="표준 2 2 3 2 3 154" xfId="5852"/>
    <cellStyle name="표준 2 2 3 2 3 155" xfId="5853"/>
    <cellStyle name="표준 2 2 3 2 3 156" xfId="5854"/>
    <cellStyle name="표준 2 2 3 2 3 157" xfId="5855"/>
    <cellStyle name="표준 2 2 3 2 3 158" xfId="5856"/>
    <cellStyle name="표준 2 2 3 2 3 159" xfId="5857"/>
    <cellStyle name="표준 2 2 3 2 3 16" xfId="5858"/>
    <cellStyle name="표준 2 2 3 2 3 16 2" xfId="5859"/>
    <cellStyle name="표준 2 2 3 2 3 16 3" xfId="5860"/>
    <cellStyle name="표준 2 2 3 2 3 160" xfId="5861"/>
    <cellStyle name="표준 2 2 3 2 3 161" xfId="5862"/>
    <cellStyle name="표준 2 2 3 2 3 162" xfId="5863"/>
    <cellStyle name="표준 2 2 3 2 3 163" xfId="5864"/>
    <cellStyle name="표준 2 2 3 2 3 164" xfId="5865"/>
    <cellStyle name="표준 2 2 3 2 3 165" xfId="5866"/>
    <cellStyle name="표준 2 2 3 2 3 166" xfId="5867"/>
    <cellStyle name="표준 2 2 3 2 3 167" xfId="5868"/>
    <cellStyle name="표준 2 2 3 2 3 168" xfId="5869"/>
    <cellStyle name="표준 2 2 3 2 3 169" xfId="5870"/>
    <cellStyle name="표준 2 2 3 2 3 17" xfId="5871"/>
    <cellStyle name="표준 2 2 3 2 3 170" xfId="5872"/>
    <cellStyle name="표준 2 2 3 2 3 171" xfId="5873"/>
    <cellStyle name="표준 2 2 3 2 3 172" xfId="5874"/>
    <cellStyle name="표준 2 2 3 2 3 173" xfId="5875"/>
    <cellStyle name="표준 2 2 3 2 3 174" xfId="5876"/>
    <cellStyle name="표준 2 2 3 2 3 175" xfId="5877"/>
    <cellStyle name="표준 2 2 3 2 3 176" xfId="5878"/>
    <cellStyle name="표준 2 2 3 2 3 177" xfId="5879"/>
    <cellStyle name="표준 2 2 3 2 3 178" xfId="5880"/>
    <cellStyle name="표준 2 2 3 2 3 179" xfId="5881"/>
    <cellStyle name="표준 2 2 3 2 3 18" xfId="5882"/>
    <cellStyle name="표준 2 2 3 2 3 180" xfId="5883"/>
    <cellStyle name="표준 2 2 3 2 3 181" xfId="5884"/>
    <cellStyle name="표준 2 2 3 2 3 182" xfId="5885"/>
    <cellStyle name="표준 2 2 3 2 3 183" xfId="5886"/>
    <cellStyle name="표준 2 2 3 2 3 184" xfId="5887"/>
    <cellStyle name="표준 2 2 3 2 3 185" xfId="5888"/>
    <cellStyle name="표준 2 2 3 2 3 186" xfId="5889"/>
    <cellStyle name="표준 2 2 3 2 3 187" xfId="5890"/>
    <cellStyle name="표준 2 2 3 2 3 188" xfId="5891"/>
    <cellStyle name="표준 2 2 3 2 3 189" xfId="5892"/>
    <cellStyle name="표준 2 2 3 2 3 19" xfId="5893"/>
    <cellStyle name="표준 2 2 3 2 3 190" xfId="5894"/>
    <cellStyle name="표준 2 2 3 2 3 191" xfId="5895"/>
    <cellStyle name="표준 2 2 3 2 3 192" xfId="5896"/>
    <cellStyle name="표준 2 2 3 2 3 2" xfId="5897"/>
    <cellStyle name="표준 2 2 3 2 3 2 10" xfId="5898"/>
    <cellStyle name="표준 2 2 3 2 3 2 100" xfId="5899"/>
    <cellStyle name="표준 2 2 3 2 3 2 101" xfId="5900"/>
    <cellStyle name="표준 2 2 3 2 3 2 102" xfId="5901"/>
    <cellStyle name="표준 2 2 3 2 3 2 103" xfId="5902"/>
    <cellStyle name="표준 2 2 3 2 3 2 104" xfId="5903"/>
    <cellStyle name="표준 2 2 3 2 3 2 105" xfId="5904"/>
    <cellStyle name="표준 2 2 3 2 3 2 106" xfId="5905"/>
    <cellStyle name="표준 2 2 3 2 3 2 107" xfId="5906"/>
    <cellStyle name="표준 2 2 3 2 3 2 108" xfId="5907"/>
    <cellStyle name="표준 2 2 3 2 3 2 109" xfId="5908"/>
    <cellStyle name="표준 2 2 3 2 3 2 11" xfId="5909"/>
    <cellStyle name="표준 2 2 3 2 3 2 110" xfId="5910"/>
    <cellStyle name="표준 2 2 3 2 3 2 111" xfId="5911"/>
    <cellStyle name="표준 2 2 3 2 3 2 112" xfId="5912"/>
    <cellStyle name="표준 2 2 3 2 3 2 113" xfId="5913"/>
    <cellStyle name="표준 2 2 3 2 3 2 114" xfId="5914"/>
    <cellStyle name="표준 2 2 3 2 3 2 115" xfId="5915"/>
    <cellStyle name="표준 2 2 3 2 3 2 116" xfId="5916"/>
    <cellStyle name="표준 2 2 3 2 3 2 117" xfId="5917"/>
    <cellStyle name="표준 2 2 3 2 3 2 118" xfId="5918"/>
    <cellStyle name="표준 2 2 3 2 3 2 119" xfId="5919"/>
    <cellStyle name="표준 2 2 3 2 3 2 12" xfId="5920"/>
    <cellStyle name="표준 2 2 3 2 3 2 120" xfId="5921"/>
    <cellStyle name="표준 2 2 3 2 3 2 121" xfId="5922"/>
    <cellStyle name="표준 2 2 3 2 3 2 122" xfId="5923"/>
    <cellStyle name="표준 2 2 3 2 3 2 123" xfId="5924"/>
    <cellStyle name="표준 2 2 3 2 3 2 124" xfId="5925"/>
    <cellStyle name="표준 2 2 3 2 3 2 125" xfId="5926"/>
    <cellStyle name="표준 2 2 3 2 3 2 126" xfId="5927"/>
    <cellStyle name="표준 2 2 3 2 3 2 127" xfId="5928"/>
    <cellStyle name="표준 2 2 3 2 3 2 128" xfId="5929"/>
    <cellStyle name="표준 2 2 3 2 3 2 129" xfId="5930"/>
    <cellStyle name="표준 2 2 3 2 3 2 13" xfId="5931"/>
    <cellStyle name="표준 2 2 3 2 3 2 130" xfId="5932"/>
    <cellStyle name="표준 2 2 3 2 3 2 131" xfId="5933"/>
    <cellStyle name="표준 2 2 3 2 3 2 132" xfId="5934"/>
    <cellStyle name="표준 2 2 3 2 3 2 133" xfId="5935"/>
    <cellStyle name="표준 2 2 3 2 3 2 134" xfId="5936"/>
    <cellStyle name="표준 2 2 3 2 3 2 135" xfId="5937"/>
    <cellStyle name="표준 2 2 3 2 3 2 136" xfId="5938"/>
    <cellStyle name="표준 2 2 3 2 3 2 137" xfId="5939"/>
    <cellStyle name="표준 2 2 3 2 3 2 138" xfId="5940"/>
    <cellStyle name="표준 2 2 3 2 3 2 139" xfId="5941"/>
    <cellStyle name="표준 2 2 3 2 3 2 14" xfId="5942"/>
    <cellStyle name="표준 2 2 3 2 3 2 140" xfId="5943"/>
    <cellStyle name="표준 2 2 3 2 3 2 141" xfId="5944"/>
    <cellStyle name="표준 2 2 3 2 3 2 142" xfId="5945"/>
    <cellStyle name="표준 2 2 3 2 3 2 143" xfId="5946"/>
    <cellStyle name="표준 2 2 3 2 3 2 144" xfId="5947"/>
    <cellStyle name="표준 2 2 3 2 3 2 145" xfId="5948"/>
    <cellStyle name="표준 2 2 3 2 3 2 146" xfId="5949"/>
    <cellStyle name="표준 2 2 3 2 3 2 147" xfId="5950"/>
    <cellStyle name="표준 2 2 3 2 3 2 148" xfId="5951"/>
    <cellStyle name="표준 2 2 3 2 3 2 149" xfId="5952"/>
    <cellStyle name="표준 2 2 3 2 3 2 15" xfId="5953"/>
    <cellStyle name="표준 2 2 3 2 3 2 150" xfId="5954"/>
    <cellStyle name="표준 2 2 3 2 3 2 151" xfId="5955"/>
    <cellStyle name="표준 2 2 3 2 3 2 152" xfId="5956"/>
    <cellStyle name="표준 2 2 3 2 3 2 153" xfId="5957"/>
    <cellStyle name="표준 2 2 3 2 3 2 154" xfId="5958"/>
    <cellStyle name="표준 2 2 3 2 3 2 155" xfId="5959"/>
    <cellStyle name="표준 2 2 3 2 3 2 156" xfId="5960"/>
    <cellStyle name="표준 2 2 3 2 3 2 157" xfId="5961"/>
    <cellStyle name="표준 2 2 3 2 3 2 158" xfId="5962"/>
    <cellStyle name="표준 2 2 3 2 3 2 159" xfId="5963"/>
    <cellStyle name="표준 2 2 3 2 3 2 16" xfId="5964"/>
    <cellStyle name="표준 2 2 3 2 3 2 160" xfId="5965"/>
    <cellStyle name="표준 2 2 3 2 3 2 161" xfId="5966"/>
    <cellStyle name="표준 2 2 3 2 3 2 162" xfId="5967"/>
    <cellStyle name="표준 2 2 3 2 3 2 163" xfId="5968"/>
    <cellStyle name="표준 2 2 3 2 3 2 164" xfId="5969"/>
    <cellStyle name="표준 2 2 3 2 3 2 165" xfId="5970"/>
    <cellStyle name="표준 2 2 3 2 3 2 166" xfId="5971"/>
    <cellStyle name="표준 2 2 3 2 3 2 167" xfId="5972"/>
    <cellStyle name="표준 2 2 3 2 3 2 168" xfId="5973"/>
    <cellStyle name="표준 2 2 3 2 3 2 169" xfId="5974"/>
    <cellStyle name="표준 2 2 3 2 3 2 17" xfId="5975"/>
    <cellStyle name="표준 2 2 3 2 3 2 170" xfId="5976"/>
    <cellStyle name="표준 2 2 3 2 3 2 171" xfId="5977"/>
    <cellStyle name="표준 2 2 3 2 3 2 172" xfId="5978"/>
    <cellStyle name="표준 2 2 3 2 3 2 173" xfId="5979"/>
    <cellStyle name="표준 2 2 3 2 3 2 174" xfId="5980"/>
    <cellStyle name="표준 2 2 3 2 3 2 175" xfId="5981"/>
    <cellStyle name="표준 2 2 3 2 3 2 176" xfId="5982"/>
    <cellStyle name="표준 2 2 3 2 3 2 177" xfId="5983"/>
    <cellStyle name="표준 2 2 3 2 3 2 178" xfId="5984"/>
    <cellStyle name="표준 2 2 3 2 3 2 179" xfId="5985"/>
    <cellStyle name="표준 2 2 3 2 3 2 18" xfId="5986"/>
    <cellStyle name="표준 2 2 3 2 3 2 180" xfId="5987"/>
    <cellStyle name="표준 2 2 3 2 3 2 181" xfId="5988"/>
    <cellStyle name="표준 2 2 3 2 3 2 182" xfId="5989"/>
    <cellStyle name="표준 2 2 3 2 3 2 183" xfId="5990"/>
    <cellStyle name="표준 2 2 3 2 3 2 184" xfId="5991"/>
    <cellStyle name="표준 2 2 3 2 3 2 185" xfId="5992"/>
    <cellStyle name="표준 2 2 3 2 3 2 186" xfId="5993"/>
    <cellStyle name="표준 2 2 3 2 3 2 187" xfId="5994"/>
    <cellStyle name="표준 2 2 3 2 3 2 188" xfId="5995"/>
    <cellStyle name="표준 2 2 3 2 3 2 189" xfId="5996"/>
    <cellStyle name="표준 2 2 3 2 3 2 19" xfId="5997"/>
    <cellStyle name="표준 2 2 3 2 3 2 190" xfId="5998"/>
    <cellStyle name="표준 2 2 3 2 3 2 191" xfId="5999"/>
    <cellStyle name="표준 2 2 3 2 3 2 2" xfId="6000"/>
    <cellStyle name="표준 2 2 3 2 3 2 2 10" xfId="6001"/>
    <cellStyle name="표준 2 2 3 2 3 2 2 100" xfId="6002"/>
    <cellStyle name="표준 2 2 3 2 3 2 2 101" xfId="6003"/>
    <cellStyle name="표준 2 2 3 2 3 2 2 102" xfId="6004"/>
    <cellStyle name="표준 2 2 3 2 3 2 2 103" xfId="6005"/>
    <cellStyle name="표준 2 2 3 2 3 2 2 104" xfId="6006"/>
    <cellStyle name="표준 2 2 3 2 3 2 2 105" xfId="6007"/>
    <cellStyle name="표준 2 2 3 2 3 2 2 106" xfId="6008"/>
    <cellStyle name="표준 2 2 3 2 3 2 2 107" xfId="6009"/>
    <cellStyle name="표준 2 2 3 2 3 2 2 108" xfId="6010"/>
    <cellStyle name="표준 2 2 3 2 3 2 2 109" xfId="6011"/>
    <cellStyle name="표준 2 2 3 2 3 2 2 11" xfId="6012"/>
    <cellStyle name="표준 2 2 3 2 3 2 2 110" xfId="6013"/>
    <cellStyle name="표준 2 2 3 2 3 2 2 111" xfId="6014"/>
    <cellStyle name="표준 2 2 3 2 3 2 2 112" xfId="6015"/>
    <cellStyle name="표준 2 2 3 2 3 2 2 113" xfId="6016"/>
    <cellStyle name="표준 2 2 3 2 3 2 2 114" xfId="6017"/>
    <cellStyle name="표준 2 2 3 2 3 2 2 115" xfId="6018"/>
    <cellStyle name="표준 2 2 3 2 3 2 2 116" xfId="6019"/>
    <cellStyle name="표준 2 2 3 2 3 2 2 117" xfId="6020"/>
    <cellStyle name="표준 2 2 3 2 3 2 2 118" xfId="6021"/>
    <cellStyle name="표준 2 2 3 2 3 2 2 119" xfId="6022"/>
    <cellStyle name="표준 2 2 3 2 3 2 2 12" xfId="6023"/>
    <cellStyle name="표준 2 2 3 2 3 2 2 120" xfId="6024"/>
    <cellStyle name="표준 2 2 3 2 3 2 2 121" xfId="6025"/>
    <cellStyle name="표준 2 2 3 2 3 2 2 122" xfId="6026"/>
    <cellStyle name="표준 2 2 3 2 3 2 2 123" xfId="6027"/>
    <cellStyle name="표준 2 2 3 2 3 2 2 124" xfId="6028"/>
    <cellStyle name="표준 2 2 3 2 3 2 2 125" xfId="6029"/>
    <cellStyle name="표준 2 2 3 2 3 2 2 126" xfId="6030"/>
    <cellStyle name="표준 2 2 3 2 3 2 2 127" xfId="6031"/>
    <cellStyle name="표준 2 2 3 2 3 2 2 128" xfId="6032"/>
    <cellStyle name="표준 2 2 3 2 3 2 2 129" xfId="6033"/>
    <cellStyle name="표준 2 2 3 2 3 2 2 13" xfId="6034"/>
    <cellStyle name="표준 2 2 3 2 3 2 2 130" xfId="6035"/>
    <cellStyle name="표준 2 2 3 2 3 2 2 131" xfId="6036"/>
    <cellStyle name="표준 2 2 3 2 3 2 2 132" xfId="6037"/>
    <cellStyle name="표준 2 2 3 2 3 2 2 133" xfId="6038"/>
    <cellStyle name="표준 2 2 3 2 3 2 2 134" xfId="6039"/>
    <cellStyle name="표준 2 2 3 2 3 2 2 135" xfId="6040"/>
    <cellStyle name="표준 2 2 3 2 3 2 2 136" xfId="6041"/>
    <cellStyle name="표준 2 2 3 2 3 2 2 137" xfId="6042"/>
    <cellStyle name="표준 2 2 3 2 3 2 2 138" xfId="6043"/>
    <cellStyle name="표준 2 2 3 2 3 2 2 139" xfId="6044"/>
    <cellStyle name="표준 2 2 3 2 3 2 2 14" xfId="6045"/>
    <cellStyle name="표준 2 2 3 2 3 2 2 140" xfId="6046"/>
    <cellStyle name="표준 2 2 3 2 3 2 2 141" xfId="6047"/>
    <cellStyle name="표준 2 2 3 2 3 2 2 142" xfId="6048"/>
    <cellStyle name="표준 2 2 3 2 3 2 2 143" xfId="6049"/>
    <cellStyle name="표준 2 2 3 2 3 2 2 144" xfId="6050"/>
    <cellStyle name="표준 2 2 3 2 3 2 2 145" xfId="6051"/>
    <cellStyle name="표준 2 2 3 2 3 2 2 146" xfId="6052"/>
    <cellStyle name="표준 2 2 3 2 3 2 2 147" xfId="6053"/>
    <cellStyle name="표준 2 2 3 2 3 2 2 148" xfId="6054"/>
    <cellStyle name="표준 2 2 3 2 3 2 2 149" xfId="6055"/>
    <cellStyle name="표준 2 2 3 2 3 2 2 15" xfId="6056"/>
    <cellStyle name="표준 2 2 3 2 3 2 2 150" xfId="6057"/>
    <cellStyle name="표준 2 2 3 2 3 2 2 151" xfId="6058"/>
    <cellStyle name="표준 2 2 3 2 3 2 2 152" xfId="6059"/>
    <cellStyle name="표준 2 2 3 2 3 2 2 153" xfId="6060"/>
    <cellStyle name="표준 2 2 3 2 3 2 2 154" xfId="6061"/>
    <cellStyle name="표준 2 2 3 2 3 2 2 155" xfId="6062"/>
    <cellStyle name="표준 2 2 3 2 3 2 2 156" xfId="6063"/>
    <cellStyle name="표준 2 2 3 2 3 2 2 157" xfId="6064"/>
    <cellStyle name="표준 2 2 3 2 3 2 2 158" xfId="6065"/>
    <cellStyle name="표준 2 2 3 2 3 2 2 159" xfId="6066"/>
    <cellStyle name="표준 2 2 3 2 3 2 2 16" xfId="6067"/>
    <cellStyle name="표준 2 2 3 2 3 2 2 160" xfId="6068"/>
    <cellStyle name="표준 2 2 3 2 3 2 2 161" xfId="6069"/>
    <cellStyle name="표준 2 2 3 2 3 2 2 162" xfId="6070"/>
    <cellStyle name="표준 2 2 3 2 3 2 2 163" xfId="6071"/>
    <cellStyle name="표준 2 2 3 2 3 2 2 164" xfId="6072"/>
    <cellStyle name="표준 2 2 3 2 3 2 2 165" xfId="6073"/>
    <cellStyle name="표준 2 2 3 2 3 2 2 166" xfId="6074"/>
    <cellStyle name="표준 2 2 3 2 3 2 2 167" xfId="6075"/>
    <cellStyle name="표준 2 2 3 2 3 2 2 168" xfId="6076"/>
    <cellStyle name="표준 2 2 3 2 3 2 2 169" xfId="6077"/>
    <cellStyle name="표준 2 2 3 2 3 2 2 17" xfId="6078"/>
    <cellStyle name="표준 2 2 3 2 3 2 2 170" xfId="6079"/>
    <cellStyle name="표준 2 2 3 2 3 2 2 171" xfId="6080"/>
    <cellStyle name="표준 2 2 3 2 3 2 2 172" xfId="6081"/>
    <cellStyle name="표준 2 2 3 2 3 2 2 173" xfId="6082"/>
    <cellStyle name="표준 2 2 3 2 3 2 2 174" xfId="6083"/>
    <cellStyle name="표준 2 2 3 2 3 2 2 175" xfId="6084"/>
    <cellStyle name="표준 2 2 3 2 3 2 2 176" xfId="6085"/>
    <cellStyle name="표준 2 2 3 2 3 2 2 177" xfId="6086"/>
    <cellStyle name="표준 2 2 3 2 3 2 2 178" xfId="6087"/>
    <cellStyle name="표준 2 2 3 2 3 2 2 18" xfId="6088"/>
    <cellStyle name="표준 2 2 3 2 3 2 2 19" xfId="6089"/>
    <cellStyle name="표준 2 2 3 2 3 2 2 2" xfId="6090"/>
    <cellStyle name="표준 2 2 3 2 3 2 2 20" xfId="6091"/>
    <cellStyle name="표준 2 2 3 2 3 2 2 21" xfId="6092"/>
    <cellStyle name="표준 2 2 3 2 3 2 2 22" xfId="6093"/>
    <cellStyle name="표준 2 2 3 2 3 2 2 23" xfId="6094"/>
    <cellStyle name="표준 2 2 3 2 3 2 2 24" xfId="6095"/>
    <cellStyle name="표준 2 2 3 2 3 2 2 25" xfId="6096"/>
    <cellStyle name="표준 2 2 3 2 3 2 2 26" xfId="6097"/>
    <cellStyle name="표준 2 2 3 2 3 2 2 27" xfId="6098"/>
    <cellStyle name="표준 2 2 3 2 3 2 2 28" xfId="6099"/>
    <cellStyle name="표준 2 2 3 2 3 2 2 29" xfId="6100"/>
    <cellStyle name="표준 2 2 3 2 3 2 2 3" xfId="6101"/>
    <cellStyle name="표준 2 2 3 2 3 2 2 30" xfId="6102"/>
    <cellStyle name="표준 2 2 3 2 3 2 2 31" xfId="6103"/>
    <cellStyle name="표준 2 2 3 2 3 2 2 32" xfId="6104"/>
    <cellStyle name="표준 2 2 3 2 3 2 2 33" xfId="6105"/>
    <cellStyle name="표준 2 2 3 2 3 2 2 34" xfId="6106"/>
    <cellStyle name="표준 2 2 3 2 3 2 2 35" xfId="6107"/>
    <cellStyle name="표준 2 2 3 2 3 2 2 36" xfId="6108"/>
    <cellStyle name="표준 2 2 3 2 3 2 2 37" xfId="6109"/>
    <cellStyle name="표준 2 2 3 2 3 2 2 38" xfId="6110"/>
    <cellStyle name="표준 2 2 3 2 3 2 2 39" xfId="6111"/>
    <cellStyle name="표준 2 2 3 2 3 2 2 4" xfId="6112"/>
    <cellStyle name="표준 2 2 3 2 3 2 2 40" xfId="6113"/>
    <cellStyle name="표준 2 2 3 2 3 2 2 41" xfId="6114"/>
    <cellStyle name="표준 2 2 3 2 3 2 2 42" xfId="6115"/>
    <cellStyle name="표준 2 2 3 2 3 2 2 43" xfId="6116"/>
    <cellStyle name="표준 2 2 3 2 3 2 2 44" xfId="6117"/>
    <cellStyle name="표준 2 2 3 2 3 2 2 45" xfId="6118"/>
    <cellStyle name="표준 2 2 3 2 3 2 2 46" xfId="6119"/>
    <cellStyle name="표준 2 2 3 2 3 2 2 47" xfId="6120"/>
    <cellStyle name="표준 2 2 3 2 3 2 2 48" xfId="6121"/>
    <cellStyle name="표준 2 2 3 2 3 2 2 49" xfId="6122"/>
    <cellStyle name="표준 2 2 3 2 3 2 2 5" xfId="6123"/>
    <cellStyle name="표준 2 2 3 2 3 2 2 50" xfId="6124"/>
    <cellStyle name="표준 2 2 3 2 3 2 2 51" xfId="6125"/>
    <cellStyle name="표준 2 2 3 2 3 2 2 52" xfId="6126"/>
    <cellStyle name="표준 2 2 3 2 3 2 2 53" xfId="6127"/>
    <cellStyle name="표준 2 2 3 2 3 2 2 54" xfId="6128"/>
    <cellStyle name="표준 2 2 3 2 3 2 2 55" xfId="6129"/>
    <cellStyle name="표준 2 2 3 2 3 2 2 56" xfId="6130"/>
    <cellStyle name="표준 2 2 3 2 3 2 2 57" xfId="6131"/>
    <cellStyle name="표준 2 2 3 2 3 2 2 58" xfId="6132"/>
    <cellStyle name="표준 2 2 3 2 3 2 2 59" xfId="6133"/>
    <cellStyle name="표준 2 2 3 2 3 2 2 6" xfId="6134"/>
    <cellStyle name="표준 2 2 3 2 3 2 2 60" xfId="6135"/>
    <cellStyle name="표준 2 2 3 2 3 2 2 61" xfId="6136"/>
    <cellStyle name="표준 2 2 3 2 3 2 2 62" xfId="6137"/>
    <cellStyle name="표준 2 2 3 2 3 2 2 63" xfId="6138"/>
    <cellStyle name="표준 2 2 3 2 3 2 2 64" xfId="6139"/>
    <cellStyle name="표준 2 2 3 2 3 2 2 65" xfId="6140"/>
    <cellStyle name="표준 2 2 3 2 3 2 2 66" xfId="6141"/>
    <cellStyle name="표준 2 2 3 2 3 2 2 67" xfId="6142"/>
    <cellStyle name="표준 2 2 3 2 3 2 2 68" xfId="6143"/>
    <cellStyle name="표준 2 2 3 2 3 2 2 69" xfId="6144"/>
    <cellStyle name="표준 2 2 3 2 3 2 2 7" xfId="6145"/>
    <cellStyle name="표준 2 2 3 2 3 2 2 70" xfId="6146"/>
    <cellStyle name="표준 2 2 3 2 3 2 2 71" xfId="6147"/>
    <cellStyle name="표준 2 2 3 2 3 2 2 72" xfId="6148"/>
    <cellStyle name="표준 2 2 3 2 3 2 2 73" xfId="6149"/>
    <cellStyle name="표준 2 2 3 2 3 2 2 74" xfId="6150"/>
    <cellStyle name="표준 2 2 3 2 3 2 2 75" xfId="6151"/>
    <cellStyle name="표준 2 2 3 2 3 2 2 76" xfId="6152"/>
    <cellStyle name="표준 2 2 3 2 3 2 2 77" xfId="6153"/>
    <cellStyle name="표준 2 2 3 2 3 2 2 78" xfId="6154"/>
    <cellStyle name="표준 2 2 3 2 3 2 2 79" xfId="6155"/>
    <cellStyle name="표준 2 2 3 2 3 2 2 8" xfId="6156"/>
    <cellStyle name="표준 2 2 3 2 3 2 2 80" xfId="6157"/>
    <cellStyle name="표준 2 2 3 2 3 2 2 81" xfId="6158"/>
    <cellStyle name="표준 2 2 3 2 3 2 2 82" xfId="6159"/>
    <cellStyle name="표준 2 2 3 2 3 2 2 83" xfId="6160"/>
    <cellStyle name="표준 2 2 3 2 3 2 2 84" xfId="6161"/>
    <cellStyle name="표준 2 2 3 2 3 2 2 85" xfId="6162"/>
    <cellStyle name="표준 2 2 3 2 3 2 2 86" xfId="6163"/>
    <cellStyle name="표준 2 2 3 2 3 2 2 87" xfId="6164"/>
    <cellStyle name="표준 2 2 3 2 3 2 2 88" xfId="6165"/>
    <cellStyle name="표준 2 2 3 2 3 2 2 89" xfId="6166"/>
    <cellStyle name="표준 2 2 3 2 3 2 2 9" xfId="6167"/>
    <cellStyle name="표준 2 2 3 2 3 2 2 90" xfId="6168"/>
    <cellStyle name="표준 2 2 3 2 3 2 2 91" xfId="6169"/>
    <cellStyle name="표준 2 2 3 2 3 2 2 92" xfId="6170"/>
    <cellStyle name="표준 2 2 3 2 3 2 2 93" xfId="6171"/>
    <cellStyle name="표준 2 2 3 2 3 2 2 94" xfId="6172"/>
    <cellStyle name="표준 2 2 3 2 3 2 2 95" xfId="6173"/>
    <cellStyle name="표준 2 2 3 2 3 2 2 96" xfId="6174"/>
    <cellStyle name="표준 2 2 3 2 3 2 2 97" xfId="6175"/>
    <cellStyle name="표준 2 2 3 2 3 2 2 98" xfId="6176"/>
    <cellStyle name="표준 2 2 3 2 3 2 2 99" xfId="6177"/>
    <cellStyle name="표준 2 2 3 2 3 2 20" xfId="6178"/>
    <cellStyle name="표준 2 2 3 2 3 2 21" xfId="6179"/>
    <cellStyle name="표준 2 2 3 2 3 2 22" xfId="6180"/>
    <cellStyle name="표준 2 2 3 2 3 2 23" xfId="6181"/>
    <cellStyle name="표준 2 2 3 2 3 2 24" xfId="6182"/>
    <cellStyle name="표준 2 2 3 2 3 2 25" xfId="6183"/>
    <cellStyle name="표준 2 2 3 2 3 2 26" xfId="6184"/>
    <cellStyle name="표준 2 2 3 2 3 2 27" xfId="6185"/>
    <cellStyle name="표준 2 2 3 2 3 2 28" xfId="6186"/>
    <cellStyle name="표준 2 2 3 2 3 2 29" xfId="6187"/>
    <cellStyle name="표준 2 2 3 2 3 2 3" xfId="6188"/>
    <cellStyle name="표준 2 2 3 2 3 2 30" xfId="6189"/>
    <cellStyle name="표준 2 2 3 2 3 2 31" xfId="6190"/>
    <cellStyle name="표준 2 2 3 2 3 2 32" xfId="6191"/>
    <cellStyle name="표준 2 2 3 2 3 2 33" xfId="6192"/>
    <cellStyle name="표준 2 2 3 2 3 2 34" xfId="6193"/>
    <cellStyle name="표준 2 2 3 2 3 2 35" xfId="6194"/>
    <cellStyle name="표준 2 2 3 2 3 2 36" xfId="6195"/>
    <cellStyle name="표준 2 2 3 2 3 2 37" xfId="6196"/>
    <cellStyle name="표준 2 2 3 2 3 2 38" xfId="6197"/>
    <cellStyle name="표준 2 2 3 2 3 2 39" xfId="6198"/>
    <cellStyle name="표준 2 2 3 2 3 2 4" xfId="6199"/>
    <cellStyle name="표준 2 2 3 2 3 2 40" xfId="6200"/>
    <cellStyle name="표준 2 2 3 2 3 2 41" xfId="6201"/>
    <cellStyle name="표준 2 2 3 2 3 2 42" xfId="6202"/>
    <cellStyle name="표준 2 2 3 2 3 2 43" xfId="6203"/>
    <cellStyle name="표준 2 2 3 2 3 2 44" xfId="6204"/>
    <cellStyle name="표준 2 2 3 2 3 2 45" xfId="6205"/>
    <cellStyle name="표준 2 2 3 2 3 2 46" xfId="6206"/>
    <cellStyle name="표준 2 2 3 2 3 2 47" xfId="6207"/>
    <cellStyle name="표준 2 2 3 2 3 2 48" xfId="6208"/>
    <cellStyle name="표준 2 2 3 2 3 2 49" xfId="6209"/>
    <cellStyle name="표준 2 2 3 2 3 2 5" xfId="6210"/>
    <cellStyle name="표준 2 2 3 2 3 2 50" xfId="6211"/>
    <cellStyle name="표준 2 2 3 2 3 2 51" xfId="6212"/>
    <cellStyle name="표준 2 2 3 2 3 2 52" xfId="6213"/>
    <cellStyle name="표준 2 2 3 2 3 2 53" xfId="6214"/>
    <cellStyle name="표준 2 2 3 2 3 2 54" xfId="6215"/>
    <cellStyle name="표준 2 2 3 2 3 2 55" xfId="6216"/>
    <cellStyle name="표준 2 2 3 2 3 2 56" xfId="6217"/>
    <cellStyle name="표준 2 2 3 2 3 2 57" xfId="6218"/>
    <cellStyle name="표준 2 2 3 2 3 2 58" xfId="6219"/>
    <cellStyle name="표준 2 2 3 2 3 2 59" xfId="6220"/>
    <cellStyle name="표준 2 2 3 2 3 2 6" xfId="6221"/>
    <cellStyle name="표준 2 2 3 2 3 2 60" xfId="6222"/>
    <cellStyle name="표준 2 2 3 2 3 2 61" xfId="6223"/>
    <cellStyle name="표준 2 2 3 2 3 2 62" xfId="6224"/>
    <cellStyle name="표준 2 2 3 2 3 2 63" xfId="6225"/>
    <cellStyle name="표준 2 2 3 2 3 2 64" xfId="6226"/>
    <cellStyle name="표준 2 2 3 2 3 2 65" xfId="6227"/>
    <cellStyle name="표준 2 2 3 2 3 2 66" xfId="6228"/>
    <cellStyle name="표준 2 2 3 2 3 2 67" xfId="6229"/>
    <cellStyle name="표준 2 2 3 2 3 2 68" xfId="6230"/>
    <cellStyle name="표준 2 2 3 2 3 2 69" xfId="6231"/>
    <cellStyle name="표준 2 2 3 2 3 2 7" xfId="6232"/>
    <cellStyle name="표준 2 2 3 2 3 2 70" xfId="6233"/>
    <cellStyle name="표준 2 2 3 2 3 2 71" xfId="6234"/>
    <cellStyle name="표준 2 2 3 2 3 2 72" xfId="6235"/>
    <cellStyle name="표준 2 2 3 2 3 2 73" xfId="6236"/>
    <cellStyle name="표준 2 2 3 2 3 2 74" xfId="6237"/>
    <cellStyle name="표준 2 2 3 2 3 2 75" xfId="6238"/>
    <cellStyle name="표준 2 2 3 2 3 2 76" xfId="6239"/>
    <cellStyle name="표준 2 2 3 2 3 2 77" xfId="6240"/>
    <cellStyle name="표준 2 2 3 2 3 2 78" xfId="6241"/>
    <cellStyle name="표준 2 2 3 2 3 2 79" xfId="6242"/>
    <cellStyle name="표준 2 2 3 2 3 2 8" xfId="6243"/>
    <cellStyle name="표준 2 2 3 2 3 2 80" xfId="6244"/>
    <cellStyle name="표준 2 2 3 2 3 2 81" xfId="6245"/>
    <cellStyle name="표준 2 2 3 2 3 2 82" xfId="6246"/>
    <cellStyle name="표준 2 2 3 2 3 2 83" xfId="6247"/>
    <cellStyle name="표준 2 2 3 2 3 2 84" xfId="6248"/>
    <cellStyle name="표준 2 2 3 2 3 2 85" xfId="6249"/>
    <cellStyle name="표준 2 2 3 2 3 2 86" xfId="6250"/>
    <cellStyle name="표준 2 2 3 2 3 2 87" xfId="6251"/>
    <cellStyle name="표준 2 2 3 2 3 2 88" xfId="6252"/>
    <cellStyle name="표준 2 2 3 2 3 2 89" xfId="6253"/>
    <cellStyle name="표준 2 2 3 2 3 2 9" xfId="6254"/>
    <cellStyle name="표준 2 2 3 2 3 2 90" xfId="6255"/>
    <cellStyle name="표준 2 2 3 2 3 2 91" xfId="6256"/>
    <cellStyle name="표준 2 2 3 2 3 2 92" xfId="6257"/>
    <cellStyle name="표준 2 2 3 2 3 2 93" xfId="6258"/>
    <cellStyle name="표준 2 2 3 2 3 2 94" xfId="6259"/>
    <cellStyle name="표준 2 2 3 2 3 2 95" xfId="6260"/>
    <cellStyle name="표준 2 2 3 2 3 2 96" xfId="6261"/>
    <cellStyle name="표준 2 2 3 2 3 2 97" xfId="6262"/>
    <cellStyle name="표준 2 2 3 2 3 2 98" xfId="6263"/>
    <cellStyle name="표준 2 2 3 2 3 2 99" xfId="6264"/>
    <cellStyle name="표준 2 2 3 2 3 20" xfId="6265"/>
    <cellStyle name="표준 2 2 3 2 3 21" xfId="6266"/>
    <cellStyle name="표준 2 2 3 2 3 22" xfId="6267"/>
    <cellStyle name="표준 2 2 3 2 3 23" xfId="6268"/>
    <cellStyle name="표준 2 2 3 2 3 24" xfId="6269"/>
    <cellStyle name="표준 2 2 3 2 3 25" xfId="6270"/>
    <cellStyle name="표준 2 2 3 2 3 26" xfId="6271"/>
    <cellStyle name="표준 2 2 3 2 3 27" xfId="6272"/>
    <cellStyle name="표준 2 2 3 2 3 28" xfId="6273"/>
    <cellStyle name="표준 2 2 3 2 3 29" xfId="6274"/>
    <cellStyle name="표준 2 2 3 2 3 3" xfId="6275"/>
    <cellStyle name="표준 2 2 3 2 3 30" xfId="6276"/>
    <cellStyle name="표준 2 2 3 2 3 31" xfId="6277"/>
    <cellStyle name="표준 2 2 3 2 3 32" xfId="6278"/>
    <cellStyle name="표준 2 2 3 2 3 33" xfId="6279"/>
    <cellStyle name="표준 2 2 3 2 3 34" xfId="6280"/>
    <cellStyle name="표준 2 2 3 2 3 35" xfId="6281"/>
    <cellStyle name="표준 2 2 3 2 3 36" xfId="6282"/>
    <cellStyle name="표준 2 2 3 2 3 37" xfId="6283"/>
    <cellStyle name="표준 2 2 3 2 3 38" xfId="6284"/>
    <cellStyle name="표준 2 2 3 2 3 39" xfId="6285"/>
    <cellStyle name="표준 2 2 3 2 3 4" xfId="6286"/>
    <cellStyle name="표준 2 2 3 2 3 40" xfId="6287"/>
    <cellStyle name="표준 2 2 3 2 3 41" xfId="6288"/>
    <cellStyle name="표준 2 2 3 2 3 42" xfId="6289"/>
    <cellStyle name="표준 2 2 3 2 3 43" xfId="6290"/>
    <cellStyle name="표준 2 2 3 2 3 44" xfId="6291"/>
    <cellStyle name="표준 2 2 3 2 3 45" xfId="6292"/>
    <cellStyle name="표준 2 2 3 2 3 46" xfId="6293"/>
    <cellStyle name="표준 2 2 3 2 3 47" xfId="6294"/>
    <cellStyle name="표준 2 2 3 2 3 48" xfId="6295"/>
    <cellStyle name="표준 2 2 3 2 3 49" xfId="6296"/>
    <cellStyle name="표준 2 2 3 2 3 5" xfId="6297"/>
    <cellStyle name="표준 2 2 3 2 3 5 10" xfId="6298"/>
    <cellStyle name="표준 2 2 3 2 3 5 100" xfId="6299"/>
    <cellStyle name="표준 2 2 3 2 3 5 101" xfId="6300"/>
    <cellStyle name="표준 2 2 3 2 3 5 102" xfId="6301"/>
    <cellStyle name="표준 2 2 3 2 3 5 103" xfId="6302"/>
    <cellStyle name="표준 2 2 3 2 3 5 104" xfId="6303"/>
    <cellStyle name="표준 2 2 3 2 3 5 105" xfId="6304"/>
    <cellStyle name="표준 2 2 3 2 3 5 106" xfId="6305"/>
    <cellStyle name="표준 2 2 3 2 3 5 107" xfId="6306"/>
    <cellStyle name="표준 2 2 3 2 3 5 108" xfId="6307"/>
    <cellStyle name="표준 2 2 3 2 3 5 109" xfId="6308"/>
    <cellStyle name="표준 2 2 3 2 3 5 11" xfId="6309"/>
    <cellStyle name="표준 2 2 3 2 3 5 110" xfId="6310"/>
    <cellStyle name="표준 2 2 3 2 3 5 111" xfId="6311"/>
    <cellStyle name="표준 2 2 3 2 3 5 112" xfId="6312"/>
    <cellStyle name="표준 2 2 3 2 3 5 113" xfId="6313"/>
    <cellStyle name="표준 2 2 3 2 3 5 114" xfId="6314"/>
    <cellStyle name="표준 2 2 3 2 3 5 115" xfId="6315"/>
    <cellStyle name="표준 2 2 3 2 3 5 116" xfId="6316"/>
    <cellStyle name="표준 2 2 3 2 3 5 117" xfId="6317"/>
    <cellStyle name="표준 2 2 3 2 3 5 118" xfId="6318"/>
    <cellStyle name="표준 2 2 3 2 3 5 119" xfId="6319"/>
    <cellStyle name="표준 2 2 3 2 3 5 12" xfId="6320"/>
    <cellStyle name="표준 2 2 3 2 3 5 120" xfId="6321"/>
    <cellStyle name="표준 2 2 3 2 3 5 121" xfId="6322"/>
    <cellStyle name="표준 2 2 3 2 3 5 122" xfId="6323"/>
    <cellStyle name="표준 2 2 3 2 3 5 123" xfId="6324"/>
    <cellStyle name="표준 2 2 3 2 3 5 124" xfId="6325"/>
    <cellStyle name="표준 2 2 3 2 3 5 125" xfId="6326"/>
    <cellStyle name="표준 2 2 3 2 3 5 126" xfId="6327"/>
    <cellStyle name="표준 2 2 3 2 3 5 127" xfId="6328"/>
    <cellStyle name="표준 2 2 3 2 3 5 128" xfId="6329"/>
    <cellStyle name="표준 2 2 3 2 3 5 129" xfId="6330"/>
    <cellStyle name="표준 2 2 3 2 3 5 13" xfId="6331"/>
    <cellStyle name="표준 2 2 3 2 3 5 130" xfId="6332"/>
    <cellStyle name="표준 2 2 3 2 3 5 131" xfId="6333"/>
    <cellStyle name="표준 2 2 3 2 3 5 132" xfId="6334"/>
    <cellStyle name="표준 2 2 3 2 3 5 133" xfId="6335"/>
    <cellStyle name="표준 2 2 3 2 3 5 134" xfId="6336"/>
    <cellStyle name="표준 2 2 3 2 3 5 135" xfId="6337"/>
    <cellStyle name="표준 2 2 3 2 3 5 136" xfId="6338"/>
    <cellStyle name="표준 2 2 3 2 3 5 137" xfId="6339"/>
    <cellStyle name="표준 2 2 3 2 3 5 138" xfId="6340"/>
    <cellStyle name="표준 2 2 3 2 3 5 139" xfId="6341"/>
    <cellStyle name="표준 2 2 3 2 3 5 14" xfId="6342"/>
    <cellStyle name="표준 2 2 3 2 3 5 140" xfId="6343"/>
    <cellStyle name="표준 2 2 3 2 3 5 141" xfId="6344"/>
    <cellStyle name="표준 2 2 3 2 3 5 142" xfId="6345"/>
    <cellStyle name="표준 2 2 3 2 3 5 143" xfId="6346"/>
    <cellStyle name="표준 2 2 3 2 3 5 144" xfId="6347"/>
    <cellStyle name="표준 2 2 3 2 3 5 145" xfId="6348"/>
    <cellStyle name="표준 2 2 3 2 3 5 146" xfId="6349"/>
    <cellStyle name="표준 2 2 3 2 3 5 147" xfId="6350"/>
    <cellStyle name="표준 2 2 3 2 3 5 148" xfId="6351"/>
    <cellStyle name="표준 2 2 3 2 3 5 149" xfId="6352"/>
    <cellStyle name="표준 2 2 3 2 3 5 15" xfId="6353"/>
    <cellStyle name="표준 2 2 3 2 3 5 150" xfId="6354"/>
    <cellStyle name="표준 2 2 3 2 3 5 151" xfId="6355"/>
    <cellStyle name="표준 2 2 3 2 3 5 152" xfId="6356"/>
    <cellStyle name="표준 2 2 3 2 3 5 153" xfId="6357"/>
    <cellStyle name="표준 2 2 3 2 3 5 154" xfId="6358"/>
    <cellStyle name="표준 2 2 3 2 3 5 155" xfId="6359"/>
    <cellStyle name="표준 2 2 3 2 3 5 156" xfId="6360"/>
    <cellStyle name="표준 2 2 3 2 3 5 157" xfId="6361"/>
    <cellStyle name="표준 2 2 3 2 3 5 158" xfId="6362"/>
    <cellStyle name="표준 2 2 3 2 3 5 159" xfId="6363"/>
    <cellStyle name="표준 2 2 3 2 3 5 16" xfId="6364"/>
    <cellStyle name="표준 2 2 3 2 3 5 160" xfId="6365"/>
    <cellStyle name="표준 2 2 3 2 3 5 161" xfId="6366"/>
    <cellStyle name="표준 2 2 3 2 3 5 162" xfId="6367"/>
    <cellStyle name="표준 2 2 3 2 3 5 163" xfId="6368"/>
    <cellStyle name="표준 2 2 3 2 3 5 164" xfId="6369"/>
    <cellStyle name="표준 2 2 3 2 3 5 165" xfId="6370"/>
    <cellStyle name="표준 2 2 3 2 3 5 166" xfId="6371"/>
    <cellStyle name="표준 2 2 3 2 3 5 167" xfId="6372"/>
    <cellStyle name="표준 2 2 3 2 3 5 168" xfId="6373"/>
    <cellStyle name="표준 2 2 3 2 3 5 169" xfId="6374"/>
    <cellStyle name="표준 2 2 3 2 3 5 17" xfId="6375"/>
    <cellStyle name="표준 2 2 3 2 3 5 170" xfId="6376"/>
    <cellStyle name="표준 2 2 3 2 3 5 171" xfId="6377"/>
    <cellStyle name="표준 2 2 3 2 3 5 172" xfId="6378"/>
    <cellStyle name="표준 2 2 3 2 3 5 173" xfId="6379"/>
    <cellStyle name="표준 2 2 3 2 3 5 174" xfId="6380"/>
    <cellStyle name="표준 2 2 3 2 3 5 175" xfId="6381"/>
    <cellStyle name="표준 2 2 3 2 3 5 176" xfId="6382"/>
    <cellStyle name="표준 2 2 3 2 3 5 177" xfId="6383"/>
    <cellStyle name="표준 2 2 3 2 3 5 178" xfId="6384"/>
    <cellStyle name="표준 2 2 3 2 3 5 179" xfId="6385"/>
    <cellStyle name="표준 2 2 3 2 3 5 18" xfId="6386"/>
    <cellStyle name="표준 2 2 3 2 3 5 180" xfId="6387"/>
    <cellStyle name="표준 2 2 3 2 3 5 19" xfId="6388"/>
    <cellStyle name="표준 2 2 3 2 3 5 2" xfId="6389"/>
    <cellStyle name="표준 2 2 3 2 3 5 20" xfId="6390"/>
    <cellStyle name="표준 2 2 3 2 3 5 21" xfId="6391"/>
    <cellStyle name="표준 2 2 3 2 3 5 22" xfId="6392"/>
    <cellStyle name="표준 2 2 3 2 3 5 23" xfId="6393"/>
    <cellStyle name="표준 2 2 3 2 3 5 24" xfId="6394"/>
    <cellStyle name="표준 2 2 3 2 3 5 25" xfId="6395"/>
    <cellStyle name="표준 2 2 3 2 3 5 26" xfId="6396"/>
    <cellStyle name="표준 2 2 3 2 3 5 27" xfId="6397"/>
    <cellStyle name="표준 2 2 3 2 3 5 28" xfId="6398"/>
    <cellStyle name="표준 2 2 3 2 3 5 29" xfId="6399"/>
    <cellStyle name="표준 2 2 3 2 3 5 3" xfId="6400"/>
    <cellStyle name="표준 2 2 3 2 3 5 30" xfId="6401"/>
    <cellStyle name="표준 2 2 3 2 3 5 31" xfId="6402"/>
    <cellStyle name="표준 2 2 3 2 3 5 32" xfId="6403"/>
    <cellStyle name="표준 2 2 3 2 3 5 33" xfId="6404"/>
    <cellStyle name="표준 2 2 3 2 3 5 34" xfId="6405"/>
    <cellStyle name="표준 2 2 3 2 3 5 35" xfId="6406"/>
    <cellStyle name="표준 2 2 3 2 3 5 36" xfId="6407"/>
    <cellStyle name="표준 2 2 3 2 3 5 37" xfId="6408"/>
    <cellStyle name="표준 2 2 3 2 3 5 38" xfId="6409"/>
    <cellStyle name="표준 2 2 3 2 3 5 39" xfId="6410"/>
    <cellStyle name="표준 2 2 3 2 3 5 4" xfId="6411"/>
    <cellStyle name="표준 2 2 3 2 3 5 40" xfId="6412"/>
    <cellStyle name="표준 2 2 3 2 3 5 41" xfId="6413"/>
    <cellStyle name="표준 2 2 3 2 3 5 42" xfId="6414"/>
    <cellStyle name="표준 2 2 3 2 3 5 43" xfId="6415"/>
    <cellStyle name="표준 2 2 3 2 3 5 44" xfId="6416"/>
    <cellStyle name="표준 2 2 3 2 3 5 45" xfId="6417"/>
    <cellStyle name="표준 2 2 3 2 3 5 46" xfId="6418"/>
    <cellStyle name="표준 2 2 3 2 3 5 47" xfId="6419"/>
    <cellStyle name="표준 2 2 3 2 3 5 48" xfId="6420"/>
    <cellStyle name="표준 2 2 3 2 3 5 49" xfId="6421"/>
    <cellStyle name="표준 2 2 3 2 3 5 5" xfId="6422"/>
    <cellStyle name="표준 2 2 3 2 3 5 50" xfId="6423"/>
    <cellStyle name="표준 2 2 3 2 3 5 51" xfId="6424"/>
    <cellStyle name="표준 2 2 3 2 3 5 52" xfId="6425"/>
    <cellStyle name="표준 2 2 3 2 3 5 53" xfId="6426"/>
    <cellStyle name="표준 2 2 3 2 3 5 54" xfId="6427"/>
    <cellStyle name="표준 2 2 3 2 3 5 55" xfId="6428"/>
    <cellStyle name="표준 2 2 3 2 3 5 56" xfId="6429"/>
    <cellStyle name="표준 2 2 3 2 3 5 57" xfId="6430"/>
    <cellStyle name="표준 2 2 3 2 3 5 58" xfId="6431"/>
    <cellStyle name="표준 2 2 3 2 3 5 59" xfId="6432"/>
    <cellStyle name="표준 2 2 3 2 3 5 6" xfId="6433"/>
    <cellStyle name="표준 2 2 3 2 3 5 60" xfId="6434"/>
    <cellStyle name="표준 2 2 3 2 3 5 61" xfId="6435"/>
    <cellStyle name="표준 2 2 3 2 3 5 62" xfId="6436"/>
    <cellStyle name="표준 2 2 3 2 3 5 63" xfId="6437"/>
    <cellStyle name="표준 2 2 3 2 3 5 64" xfId="6438"/>
    <cellStyle name="표준 2 2 3 2 3 5 65" xfId="6439"/>
    <cellStyle name="표준 2 2 3 2 3 5 66" xfId="6440"/>
    <cellStyle name="표준 2 2 3 2 3 5 67" xfId="6441"/>
    <cellStyle name="표준 2 2 3 2 3 5 68" xfId="6442"/>
    <cellStyle name="표준 2 2 3 2 3 5 69" xfId="6443"/>
    <cellStyle name="표준 2 2 3 2 3 5 7" xfId="6444"/>
    <cellStyle name="표준 2 2 3 2 3 5 70" xfId="6445"/>
    <cellStyle name="표준 2 2 3 2 3 5 71" xfId="6446"/>
    <cellStyle name="표준 2 2 3 2 3 5 72" xfId="6447"/>
    <cellStyle name="표준 2 2 3 2 3 5 73" xfId="6448"/>
    <cellStyle name="표준 2 2 3 2 3 5 74" xfId="6449"/>
    <cellStyle name="표준 2 2 3 2 3 5 75" xfId="6450"/>
    <cellStyle name="표준 2 2 3 2 3 5 76" xfId="6451"/>
    <cellStyle name="표준 2 2 3 2 3 5 77" xfId="6452"/>
    <cellStyle name="표준 2 2 3 2 3 5 78" xfId="6453"/>
    <cellStyle name="표준 2 2 3 2 3 5 79" xfId="6454"/>
    <cellStyle name="표준 2 2 3 2 3 5 8" xfId="6455"/>
    <cellStyle name="표준 2 2 3 2 3 5 80" xfId="6456"/>
    <cellStyle name="표준 2 2 3 2 3 5 81" xfId="6457"/>
    <cellStyle name="표준 2 2 3 2 3 5 82" xfId="6458"/>
    <cellStyle name="표준 2 2 3 2 3 5 83" xfId="6459"/>
    <cellStyle name="표준 2 2 3 2 3 5 84" xfId="6460"/>
    <cellStyle name="표준 2 2 3 2 3 5 85" xfId="6461"/>
    <cellStyle name="표준 2 2 3 2 3 5 86" xfId="6462"/>
    <cellStyle name="표준 2 2 3 2 3 5 87" xfId="6463"/>
    <cellStyle name="표준 2 2 3 2 3 5 88" xfId="6464"/>
    <cellStyle name="표준 2 2 3 2 3 5 89" xfId="6465"/>
    <cellStyle name="표준 2 2 3 2 3 5 9" xfId="6466"/>
    <cellStyle name="표준 2 2 3 2 3 5 90" xfId="6467"/>
    <cellStyle name="표준 2 2 3 2 3 5 91" xfId="6468"/>
    <cellStyle name="표준 2 2 3 2 3 5 92" xfId="6469"/>
    <cellStyle name="표준 2 2 3 2 3 5 93" xfId="6470"/>
    <cellStyle name="표준 2 2 3 2 3 5 94" xfId="6471"/>
    <cellStyle name="표준 2 2 3 2 3 5 95" xfId="6472"/>
    <cellStyle name="표준 2 2 3 2 3 5 96" xfId="6473"/>
    <cellStyle name="표준 2 2 3 2 3 5 97" xfId="6474"/>
    <cellStyle name="표준 2 2 3 2 3 5 98" xfId="6475"/>
    <cellStyle name="표준 2 2 3 2 3 5 99" xfId="6476"/>
    <cellStyle name="표준 2 2 3 2 3 50" xfId="6477"/>
    <cellStyle name="표준 2 2 3 2 3 51" xfId="6478"/>
    <cellStyle name="표준 2 2 3 2 3 52" xfId="6479"/>
    <cellStyle name="표준 2 2 3 2 3 53" xfId="6480"/>
    <cellStyle name="표준 2 2 3 2 3 54" xfId="6481"/>
    <cellStyle name="표준 2 2 3 2 3 55" xfId="6482"/>
    <cellStyle name="표준 2 2 3 2 3 56" xfId="6483"/>
    <cellStyle name="표준 2 2 3 2 3 57" xfId="6484"/>
    <cellStyle name="표준 2 2 3 2 3 58" xfId="6485"/>
    <cellStyle name="표준 2 2 3 2 3 59" xfId="6486"/>
    <cellStyle name="표준 2 2 3 2 3 6" xfId="6487"/>
    <cellStyle name="표준 2 2 3 2 3 6 2" xfId="6488"/>
    <cellStyle name="표준 2 2 3 2 3 6 3" xfId="6489"/>
    <cellStyle name="표준 2 2 3 2 3 60" xfId="6490"/>
    <cellStyle name="표준 2 2 3 2 3 61" xfId="6491"/>
    <cellStyle name="표준 2 2 3 2 3 62" xfId="6492"/>
    <cellStyle name="표준 2 2 3 2 3 63" xfId="6493"/>
    <cellStyle name="표준 2 2 3 2 3 64" xfId="6494"/>
    <cellStyle name="표준 2 2 3 2 3 65" xfId="6495"/>
    <cellStyle name="표준 2 2 3 2 3 66" xfId="6496"/>
    <cellStyle name="표준 2 2 3 2 3 67" xfId="6497"/>
    <cellStyle name="표준 2 2 3 2 3 68" xfId="6498"/>
    <cellStyle name="표준 2 2 3 2 3 69" xfId="6499"/>
    <cellStyle name="표준 2 2 3 2 3 7" xfId="6500"/>
    <cellStyle name="표준 2 2 3 2 3 7 2" xfId="6501"/>
    <cellStyle name="표준 2 2 3 2 3 7 3" xfId="6502"/>
    <cellStyle name="표준 2 2 3 2 3 70" xfId="6503"/>
    <cellStyle name="표준 2 2 3 2 3 71" xfId="6504"/>
    <cellStyle name="표준 2 2 3 2 3 72" xfId="6505"/>
    <cellStyle name="표준 2 2 3 2 3 73" xfId="6506"/>
    <cellStyle name="표준 2 2 3 2 3 74" xfId="6507"/>
    <cellStyle name="표준 2 2 3 2 3 75" xfId="6508"/>
    <cellStyle name="표준 2 2 3 2 3 76" xfId="6509"/>
    <cellStyle name="표준 2 2 3 2 3 77" xfId="6510"/>
    <cellStyle name="표준 2 2 3 2 3 78" xfId="6511"/>
    <cellStyle name="표준 2 2 3 2 3 79" xfId="6512"/>
    <cellStyle name="표준 2 2 3 2 3 8" xfId="6513"/>
    <cellStyle name="표준 2 2 3 2 3 8 2" xfId="6514"/>
    <cellStyle name="표준 2 2 3 2 3 8 3" xfId="6515"/>
    <cellStyle name="표준 2 2 3 2 3 80" xfId="6516"/>
    <cellStyle name="표준 2 2 3 2 3 81" xfId="6517"/>
    <cellStyle name="표준 2 2 3 2 3 82" xfId="6518"/>
    <cellStyle name="표준 2 2 3 2 3 83" xfId="6519"/>
    <cellStyle name="표준 2 2 3 2 3 84" xfId="6520"/>
    <cellStyle name="표준 2 2 3 2 3 85" xfId="6521"/>
    <cellStyle name="표준 2 2 3 2 3 86" xfId="6522"/>
    <cellStyle name="표준 2 2 3 2 3 87" xfId="6523"/>
    <cellStyle name="표준 2 2 3 2 3 88" xfId="6524"/>
    <cellStyle name="표준 2 2 3 2 3 89" xfId="6525"/>
    <cellStyle name="표준 2 2 3 2 3 9" xfId="6526"/>
    <cellStyle name="표준 2 2 3 2 3 9 2" xfId="6527"/>
    <cellStyle name="표준 2 2 3 2 3 9 3" xfId="6528"/>
    <cellStyle name="표준 2 2 3 2 3 90" xfId="6529"/>
    <cellStyle name="표준 2 2 3 2 3 91" xfId="6530"/>
    <cellStyle name="표준 2 2 3 2 3 92" xfId="6531"/>
    <cellStyle name="표준 2 2 3 2 3 93" xfId="6532"/>
    <cellStyle name="표준 2 2 3 2 3 94" xfId="6533"/>
    <cellStyle name="표준 2 2 3 2 3 95" xfId="6534"/>
    <cellStyle name="표준 2 2 3 2 3 96" xfId="6535"/>
    <cellStyle name="표준 2 2 3 2 3 97" xfId="6536"/>
    <cellStyle name="표준 2 2 3 2 3 98" xfId="6537"/>
    <cellStyle name="표준 2 2 3 2 3 99" xfId="6538"/>
    <cellStyle name="표준 2 2 3 2 30" xfId="6539"/>
    <cellStyle name="표준 2 2 3 2 31" xfId="6540"/>
    <cellStyle name="표준 2 2 3 2 31 10" xfId="6541"/>
    <cellStyle name="표준 2 2 3 2 31 10 2" xfId="6542"/>
    <cellStyle name="표준 2 2 3 2 31 10 3" xfId="6543"/>
    <cellStyle name="표준 2 2 3 2 31 100" xfId="6544"/>
    <cellStyle name="표준 2 2 3 2 31 101" xfId="6545"/>
    <cellStyle name="표준 2 2 3 2 31 102" xfId="6546"/>
    <cellStyle name="표준 2 2 3 2 31 103" xfId="6547"/>
    <cellStyle name="표준 2 2 3 2 31 104" xfId="6548"/>
    <cellStyle name="표준 2 2 3 2 31 105" xfId="6549"/>
    <cellStyle name="표준 2 2 3 2 31 106" xfId="6550"/>
    <cellStyle name="표준 2 2 3 2 31 107" xfId="6551"/>
    <cellStyle name="표준 2 2 3 2 31 108" xfId="6552"/>
    <cellStyle name="표준 2 2 3 2 31 109" xfId="6553"/>
    <cellStyle name="표준 2 2 3 2 31 11" xfId="6554"/>
    <cellStyle name="표준 2 2 3 2 31 11 2" xfId="6555"/>
    <cellStyle name="표준 2 2 3 2 31 11 3" xfId="6556"/>
    <cellStyle name="표준 2 2 3 2 31 110" xfId="6557"/>
    <cellStyle name="표준 2 2 3 2 31 111" xfId="6558"/>
    <cellStyle name="표준 2 2 3 2 31 112" xfId="6559"/>
    <cellStyle name="표준 2 2 3 2 31 113" xfId="6560"/>
    <cellStyle name="표준 2 2 3 2 31 114" xfId="6561"/>
    <cellStyle name="표준 2 2 3 2 31 115" xfId="6562"/>
    <cellStyle name="표준 2 2 3 2 31 116" xfId="6563"/>
    <cellStyle name="표준 2 2 3 2 31 117" xfId="6564"/>
    <cellStyle name="표준 2 2 3 2 31 118" xfId="6565"/>
    <cellStyle name="표준 2 2 3 2 31 119" xfId="6566"/>
    <cellStyle name="표준 2 2 3 2 31 12" xfId="6567"/>
    <cellStyle name="표준 2 2 3 2 31 12 2" xfId="6568"/>
    <cellStyle name="표준 2 2 3 2 31 12 3" xfId="6569"/>
    <cellStyle name="표준 2 2 3 2 31 120" xfId="6570"/>
    <cellStyle name="표준 2 2 3 2 31 121" xfId="6571"/>
    <cellStyle name="표준 2 2 3 2 31 122" xfId="6572"/>
    <cellStyle name="표준 2 2 3 2 31 123" xfId="6573"/>
    <cellStyle name="표준 2 2 3 2 31 124" xfId="6574"/>
    <cellStyle name="표준 2 2 3 2 31 125" xfId="6575"/>
    <cellStyle name="표준 2 2 3 2 31 126" xfId="6576"/>
    <cellStyle name="표준 2 2 3 2 31 127" xfId="6577"/>
    <cellStyle name="표준 2 2 3 2 31 128" xfId="6578"/>
    <cellStyle name="표준 2 2 3 2 31 129" xfId="6579"/>
    <cellStyle name="표준 2 2 3 2 31 13" xfId="6580"/>
    <cellStyle name="표준 2 2 3 2 31 13 2" xfId="6581"/>
    <cellStyle name="표준 2 2 3 2 31 13 3" xfId="6582"/>
    <cellStyle name="표준 2 2 3 2 31 130" xfId="6583"/>
    <cellStyle name="표준 2 2 3 2 31 131" xfId="6584"/>
    <cellStyle name="표준 2 2 3 2 31 132" xfId="6585"/>
    <cellStyle name="표준 2 2 3 2 31 133" xfId="6586"/>
    <cellStyle name="표준 2 2 3 2 31 134" xfId="6587"/>
    <cellStyle name="표준 2 2 3 2 31 135" xfId="6588"/>
    <cellStyle name="표준 2 2 3 2 31 136" xfId="6589"/>
    <cellStyle name="표준 2 2 3 2 31 137" xfId="6590"/>
    <cellStyle name="표준 2 2 3 2 31 138" xfId="6591"/>
    <cellStyle name="표준 2 2 3 2 31 139" xfId="6592"/>
    <cellStyle name="표준 2 2 3 2 31 14" xfId="6593"/>
    <cellStyle name="표준 2 2 3 2 31 14 2" xfId="6594"/>
    <cellStyle name="표준 2 2 3 2 31 14 3" xfId="6595"/>
    <cellStyle name="표준 2 2 3 2 31 140" xfId="6596"/>
    <cellStyle name="표준 2 2 3 2 31 141" xfId="6597"/>
    <cellStyle name="표준 2 2 3 2 31 142" xfId="6598"/>
    <cellStyle name="표준 2 2 3 2 31 143" xfId="6599"/>
    <cellStyle name="표준 2 2 3 2 31 144" xfId="6600"/>
    <cellStyle name="표준 2 2 3 2 31 145" xfId="6601"/>
    <cellStyle name="표준 2 2 3 2 31 146" xfId="6602"/>
    <cellStyle name="표준 2 2 3 2 31 147" xfId="6603"/>
    <cellStyle name="표준 2 2 3 2 31 148" xfId="6604"/>
    <cellStyle name="표준 2 2 3 2 31 149" xfId="6605"/>
    <cellStyle name="표준 2 2 3 2 31 15" xfId="6606"/>
    <cellStyle name="표준 2 2 3 2 31 150" xfId="6607"/>
    <cellStyle name="표준 2 2 3 2 31 151" xfId="6608"/>
    <cellStyle name="표준 2 2 3 2 31 152" xfId="6609"/>
    <cellStyle name="표준 2 2 3 2 31 153" xfId="6610"/>
    <cellStyle name="표준 2 2 3 2 31 154" xfId="6611"/>
    <cellStyle name="표준 2 2 3 2 31 155" xfId="6612"/>
    <cellStyle name="표준 2 2 3 2 31 156" xfId="6613"/>
    <cellStyle name="표준 2 2 3 2 31 157" xfId="6614"/>
    <cellStyle name="표준 2 2 3 2 31 158" xfId="6615"/>
    <cellStyle name="표준 2 2 3 2 31 159" xfId="6616"/>
    <cellStyle name="표준 2 2 3 2 31 16" xfId="6617"/>
    <cellStyle name="표준 2 2 3 2 31 160" xfId="6618"/>
    <cellStyle name="표준 2 2 3 2 31 161" xfId="6619"/>
    <cellStyle name="표준 2 2 3 2 31 162" xfId="6620"/>
    <cellStyle name="표준 2 2 3 2 31 163" xfId="6621"/>
    <cellStyle name="표준 2 2 3 2 31 164" xfId="6622"/>
    <cellStyle name="표준 2 2 3 2 31 165" xfId="6623"/>
    <cellStyle name="표준 2 2 3 2 31 166" xfId="6624"/>
    <cellStyle name="표준 2 2 3 2 31 167" xfId="6625"/>
    <cellStyle name="표준 2 2 3 2 31 168" xfId="6626"/>
    <cellStyle name="표준 2 2 3 2 31 169" xfId="6627"/>
    <cellStyle name="표준 2 2 3 2 31 17" xfId="6628"/>
    <cellStyle name="표준 2 2 3 2 31 170" xfId="6629"/>
    <cellStyle name="표준 2 2 3 2 31 171" xfId="6630"/>
    <cellStyle name="표준 2 2 3 2 31 172" xfId="6631"/>
    <cellStyle name="표준 2 2 3 2 31 173" xfId="6632"/>
    <cellStyle name="표준 2 2 3 2 31 174" xfId="6633"/>
    <cellStyle name="표준 2 2 3 2 31 175" xfId="6634"/>
    <cellStyle name="표준 2 2 3 2 31 176" xfId="6635"/>
    <cellStyle name="표준 2 2 3 2 31 177" xfId="6636"/>
    <cellStyle name="표준 2 2 3 2 31 178" xfId="6637"/>
    <cellStyle name="표준 2 2 3 2 31 179" xfId="6638"/>
    <cellStyle name="표준 2 2 3 2 31 18" xfId="6639"/>
    <cellStyle name="표준 2 2 3 2 31 180" xfId="6640"/>
    <cellStyle name="표준 2 2 3 2 31 181" xfId="6641"/>
    <cellStyle name="표준 2 2 3 2 31 182" xfId="6642"/>
    <cellStyle name="표준 2 2 3 2 31 183" xfId="6643"/>
    <cellStyle name="표준 2 2 3 2 31 184" xfId="6644"/>
    <cellStyle name="표준 2 2 3 2 31 185" xfId="6645"/>
    <cellStyle name="표준 2 2 3 2 31 186" xfId="6646"/>
    <cellStyle name="표준 2 2 3 2 31 187" xfId="6647"/>
    <cellStyle name="표준 2 2 3 2 31 188" xfId="6648"/>
    <cellStyle name="표준 2 2 3 2 31 189" xfId="6649"/>
    <cellStyle name="표준 2 2 3 2 31 19" xfId="6650"/>
    <cellStyle name="표준 2 2 3 2 31 190" xfId="6651"/>
    <cellStyle name="표준 2 2 3 2 31 2" xfId="6652"/>
    <cellStyle name="표준 2 2 3 2 31 2 10" xfId="6653"/>
    <cellStyle name="표준 2 2 3 2 31 2 100" xfId="6654"/>
    <cellStyle name="표준 2 2 3 2 31 2 101" xfId="6655"/>
    <cellStyle name="표준 2 2 3 2 31 2 102" xfId="6656"/>
    <cellStyle name="표준 2 2 3 2 31 2 103" xfId="6657"/>
    <cellStyle name="표준 2 2 3 2 31 2 104" xfId="6658"/>
    <cellStyle name="표준 2 2 3 2 31 2 105" xfId="6659"/>
    <cellStyle name="표준 2 2 3 2 31 2 106" xfId="6660"/>
    <cellStyle name="표준 2 2 3 2 31 2 107" xfId="6661"/>
    <cellStyle name="표준 2 2 3 2 31 2 108" xfId="6662"/>
    <cellStyle name="표준 2 2 3 2 31 2 109" xfId="6663"/>
    <cellStyle name="표준 2 2 3 2 31 2 11" xfId="6664"/>
    <cellStyle name="표준 2 2 3 2 31 2 110" xfId="6665"/>
    <cellStyle name="표준 2 2 3 2 31 2 111" xfId="6666"/>
    <cellStyle name="표준 2 2 3 2 31 2 112" xfId="6667"/>
    <cellStyle name="표준 2 2 3 2 31 2 113" xfId="6668"/>
    <cellStyle name="표준 2 2 3 2 31 2 114" xfId="6669"/>
    <cellStyle name="표준 2 2 3 2 31 2 115" xfId="6670"/>
    <cellStyle name="표준 2 2 3 2 31 2 116" xfId="6671"/>
    <cellStyle name="표준 2 2 3 2 31 2 117" xfId="6672"/>
    <cellStyle name="표준 2 2 3 2 31 2 118" xfId="6673"/>
    <cellStyle name="표준 2 2 3 2 31 2 119" xfId="6674"/>
    <cellStyle name="표준 2 2 3 2 31 2 12" xfId="6675"/>
    <cellStyle name="표준 2 2 3 2 31 2 120" xfId="6676"/>
    <cellStyle name="표준 2 2 3 2 31 2 121" xfId="6677"/>
    <cellStyle name="표준 2 2 3 2 31 2 122" xfId="6678"/>
    <cellStyle name="표준 2 2 3 2 31 2 123" xfId="6679"/>
    <cellStyle name="표준 2 2 3 2 31 2 124" xfId="6680"/>
    <cellStyle name="표준 2 2 3 2 31 2 125" xfId="6681"/>
    <cellStyle name="표준 2 2 3 2 31 2 126" xfId="6682"/>
    <cellStyle name="표준 2 2 3 2 31 2 127" xfId="6683"/>
    <cellStyle name="표준 2 2 3 2 31 2 128" xfId="6684"/>
    <cellStyle name="표준 2 2 3 2 31 2 129" xfId="6685"/>
    <cellStyle name="표준 2 2 3 2 31 2 13" xfId="6686"/>
    <cellStyle name="표준 2 2 3 2 31 2 130" xfId="6687"/>
    <cellStyle name="표준 2 2 3 2 31 2 131" xfId="6688"/>
    <cellStyle name="표준 2 2 3 2 31 2 132" xfId="6689"/>
    <cellStyle name="표준 2 2 3 2 31 2 133" xfId="6690"/>
    <cellStyle name="표준 2 2 3 2 31 2 134" xfId="6691"/>
    <cellStyle name="표준 2 2 3 2 31 2 135" xfId="6692"/>
    <cellStyle name="표준 2 2 3 2 31 2 136" xfId="6693"/>
    <cellStyle name="표준 2 2 3 2 31 2 137" xfId="6694"/>
    <cellStyle name="표준 2 2 3 2 31 2 138" xfId="6695"/>
    <cellStyle name="표준 2 2 3 2 31 2 139" xfId="6696"/>
    <cellStyle name="표준 2 2 3 2 31 2 14" xfId="6697"/>
    <cellStyle name="표준 2 2 3 2 31 2 140" xfId="6698"/>
    <cellStyle name="표준 2 2 3 2 31 2 141" xfId="6699"/>
    <cellStyle name="표준 2 2 3 2 31 2 142" xfId="6700"/>
    <cellStyle name="표준 2 2 3 2 31 2 143" xfId="6701"/>
    <cellStyle name="표준 2 2 3 2 31 2 144" xfId="6702"/>
    <cellStyle name="표준 2 2 3 2 31 2 145" xfId="6703"/>
    <cellStyle name="표준 2 2 3 2 31 2 146" xfId="6704"/>
    <cellStyle name="표준 2 2 3 2 31 2 147" xfId="6705"/>
    <cellStyle name="표준 2 2 3 2 31 2 148" xfId="6706"/>
    <cellStyle name="표준 2 2 3 2 31 2 149" xfId="6707"/>
    <cellStyle name="표준 2 2 3 2 31 2 15" xfId="6708"/>
    <cellStyle name="표준 2 2 3 2 31 2 150" xfId="6709"/>
    <cellStyle name="표준 2 2 3 2 31 2 151" xfId="6710"/>
    <cellStyle name="표준 2 2 3 2 31 2 152" xfId="6711"/>
    <cellStyle name="표준 2 2 3 2 31 2 153" xfId="6712"/>
    <cellStyle name="표준 2 2 3 2 31 2 154" xfId="6713"/>
    <cellStyle name="표준 2 2 3 2 31 2 155" xfId="6714"/>
    <cellStyle name="표준 2 2 3 2 31 2 156" xfId="6715"/>
    <cellStyle name="표준 2 2 3 2 31 2 157" xfId="6716"/>
    <cellStyle name="표준 2 2 3 2 31 2 158" xfId="6717"/>
    <cellStyle name="표준 2 2 3 2 31 2 159" xfId="6718"/>
    <cellStyle name="표준 2 2 3 2 31 2 16" xfId="6719"/>
    <cellStyle name="표준 2 2 3 2 31 2 160" xfId="6720"/>
    <cellStyle name="표준 2 2 3 2 31 2 161" xfId="6721"/>
    <cellStyle name="표준 2 2 3 2 31 2 162" xfId="6722"/>
    <cellStyle name="표준 2 2 3 2 31 2 163" xfId="6723"/>
    <cellStyle name="표준 2 2 3 2 31 2 164" xfId="6724"/>
    <cellStyle name="표준 2 2 3 2 31 2 165" xfId="6725"/>
    <cellStyle name="표준 2 2 3 2 31 2 166" xfId="6726"/>
    <cellStyle name="표준 2 2 3 2 31 2 167" xfId="6727"/>
    <cellStyle name="표준 2 2 3 2 31 2 168" xfId="6728"/>
    <cellStyle name="표준 2 2 3 2 31 2 169" xfId="6729"/>
    <cellStyle name="표준 2 2 3 2 31 2 17" xfId="6730"/>
    <cellStyle name="표준 2 2 3 2 31 2 170" xfId="6731"/>
    <cellStyle name="표준 2 2 3 2 31 2 171" xfId="6732"/>
    <cellStyle name="표준 2 2 3 2 31 2 172" xfId="6733"/>
    <cellStyle name="표준 2 2 3 2 31 2 173" xfId="6734"/>
    <cellStyle name="표준 2 2 3 2 31 2 174" xfId="6735"/>
    <cellStyle name="표준 2 2 3 2 31 2 175" xfId="6736"/>
    <cellStyle name="표준 2 2 3 2 31 2 176" xfId="6737"/>
    <cellStyle name="표준 2 2 3 2 31 2 177" xfId="6738"/>
    <cellStyle name="표준 2 2 3 2 31 2 178" xfId="6739"/>
    <cellStyle name="표준 2 2 3 2 31 2 179" xfId="6740"/>
    <cellStyle name="표준 2 2 3 2 31 2 18" xfId="6741"/>
    <cellStyle name="표준 2 2 3 2 31 2 180" xfId="6742"/>
    <cellStyle name="표준 2 2 3 2 31 2 19" xfId="6743"/>
    <cellStyle name="표준 2 2 3 2 31 2 2" xfId="6744"/>
    <cellStyle name="표준 2 2 3 2 31 2 20" xfId="6745"/>
    <cellStyle name="표준 2 2 3 2 31 2 21" xfId="6746"/>
    <cellStyle name="표준 2 2 3 2 31 2 22" xfId="6747"/>
    <cellStyle name="표준 2 2 3 2 31 2 23" xfId="6748"/>
    <cellStyle name="표준 2 2 3 2 31 2 24" xfId="6749"/>
    <cellStyle name="표준 2 2 3 2 31 2 25" xfId="6750"/>
    <cellStyle name="표준 2 2 3 2 31 2 26" xfId="6751"/>
    <cellStyle name="표준 2 2 3 2 31 2 27" xfId="6752"/>
    <cellStyle name="표준 2 2 3 2 31 2 28" xfId="6753"/>
    <cellStyle name="표준 2 2 3 2 31 2 29" xfId="6754"/>
    <cellStyle name="표준 2 2 3 2 31 2 3" xfId="6755"/>
    <cellStyle name="표준 2 2 3 2 31 2 30" xfId="6756"/>
    <cellStyle name="표준 2 2 3 2 31 2 31" xfId="6757"/>
    <cellStyle name="표준 2 2 3 2 31 2 32" xfId="6758"/>
    <cellStyle name="표준 2 2 3 2 31 2 33" xfId="6759"/>
    <cellStyle name="표준 2 2 3 2 31 2 34" xfId="6760"/>
    <cellStyle name="표준 2 2 3 2 31 2 35" xfId="6761"/>
    <cellStyle name="표준 2 2 3 2 31 2 36" xfId="6762"/>
    <cellStyle name="표준 2 2 3 2 31 2 37" xfId="6763"/>
    <cellStyle name="표준 2 2 3 2 31 2 38" xfId="6764"/>
    <cellStyle name="표준 2 2 3 2 31 2 39" xfId="6765"/>
    <cellStyle name="표준 2 2 3 2 31 2 4" xfId="6766"/>
    <cellStyle name="표준 2 2 3 2 31 2 40" xfId="6767"/>
    <cellStyle name="표준 2 2 3 2 31 2 41" xfId="6768"/>
    <cellStyle name="표준 2 2 3 2 31 2 42" xfId="6769"/>
    <cellStyle name="표준 2 2 3 2 31 2 43" xfId="6770"/>
    <cellStyle name="표준 2 2 3 2 31 2 44" xfId="6771"/>
    <cellStyle name="표준 2 2 3 2 31 2 45" xfId="6772"/>
    <cellStyle name="표준 2 2 3 2 31 2 46" xfId="6773"/>
    <cellStyle name="표준 2 2 3 2 31 2 47" xfId="6774"/>
    <cellStyle name="표준 2 2 3 2 31 2 48" xfId="6775"/>
    <cellStyle name="표준 2 2 3 2 31 2 49" xfId="6776"/>
    <cellStyle name="표준 2 2 3 2 31 2 5" xfId="6777"/>
    <cellStyle name="표준 2 2 3 2 31 2 50" xfId="6778"/>
    <cellStyle name="표준 2 2 3 2 31 2 51" xfId="6779"/>
    <cellStyle name="표준 2 2 3 2 31 2 52" xfId="6780"/>
    <cellStyle name="표준 2 2 3 2 31 2 53" xfId="6781"/>
    <cellStyle name="표준 2 2 3 2 31 2 54" xfId="6782"/>
    <cellStyle name="표준 2 2 3 2 31 2 55" xfId="6783"/>
    <cellStyle name="표준 2 2 3 2 31 2 56" xfId="6784"/>
    <cellStyle name="표준 2 2 3 2 31 2 57" xfId="6785"/>
    <cellStyle name="표준 2 2 3 2 31 2 58" xfId="6786"/>
    <cellStyle name="표준 2 2 3 2 31 2 59" xfId="6787"/>
    <cellStyle name="표준 2 2 3 2 31 2 6" xfId="6788"/>
    <cellStyle name="표준 2 2 3 2 31 2 60" xfId="6789"/>
    <cellStyle name="표준 2 2 3 2 31 2 61" xfId="6790"/>
    <cellStyle name="표준 2 2 3 2 31 2 62" xfId="6791"/>
    <cellStyle name="표준 2 2 3 2 31 2 63" xfId="6792"/>
    <cellStyle name="표준 2 2 3 2 31 2 64" xfId="6793"/>
    <cellStyle name="표준 2 2 3 2 31 2 65" xfId="6794"/>
    <cellStyle name="표준 2 2 3 2 31 2 66" xfId="6795"/>
    <cellStyle name="표준 2 2 3 2 31 2 67" xfId="6796"/>
    <cellStyle name="표준 2 2 3 2 31 2 68" xfId="6797"/>
    <cellStyle name="표준 2 2 3 2 31 2 69" xfId="6798"/>
    <cellStyle name="표준 2 2 3 2 31 2 7" xfId="6799"/>
    <cellStyle name="표준 2 2 3 2 31 2 70" xfId="6800"/>
    <cellStyle name="표준 2 2 3 2 31 2 71" xfId="6801"/>
    <cellStyle name="표준 2 2 3 2 31 2 72" xfId="6802"/>
    <cellStyle name="표준 2 2 3 2 31 2 73" xfId="6803"/>
    <cellStyle name="표준 2 2 3 2 31 2 74" xfId="6804"/>
    <cellStyle name="표준 2 2 3 2 31 2 75" xfId="6805"/>
    <cellStyle name="표준 2 2 3 2 31 2 76" xfId="6806"/>
    <cellStyle name="표준 2 2 3 2 31 2 77" xfId="6807"/>
    <cellStyle name="표준 2 2 3 2 31 2 78" xfId="6808"/>
    <cellStyle name="표준 2 2 3 2 31 2 79" xfId="6809"/>
    <cellStyle name="표준 2 2 3 2 31 2 8" xfId="6810"/>
    <cellStyle name="표준 2 2 3 2 31 2 80" xfId="6811"/>
    <cellStyle name="표준 2 2 3 2 31 2 81" xfId="6812"/>
    <cellStyle name="표준 2 2 3 2 31 2 82" xfId="6813"/>
    <cellStyle name="표준 2 2 3 2 31 2 83" xfId="6814"/>
    <cellStyle name="표준 2 2 3 2 31 2 84" xfId="6815"/>
    <cellStyle name="표준 2 2 3 2 31 2 85" xfId="6816"/>
    <cellStyle name="표준 2 2 3 2 31 2 86" xfId="6817"/>
    <cellStyle name="표준 2 2 3 2 31 2 87" xfId="6818"/>
    <cellStyle name="표준 2 2 3 2 31 2 88" xfId="6819"/>
    <cellStyle name="표준 2 2 3 2 31 2 89" xfId="6820"/>
    <cellStyle name="표준 2 2 3 2 31 2 9" xfId="6821"/>
    <cellStyle name="표준 2 2 3 2 31 2 90" xfId="6822"/>
    <cellStyle name="표준 2 2 3 2 31 2 91" xfId="6823"/>
    <cellStyle name="표준 2 2 3 2 31 2 92" xfId="6824"/>
    <cellStyle name="표준 2 2 3 2 31 2 93" xfId="6825"/>
    <cellStyle name="표준 2 2 3 2 31 2 94" xfId="6826"/>
    <cellStyle name="표준 2 2 3 2 31 2 95" xfId="6827"/>
    <cellStyle name="표준 2 2 3 2 31 2 96" xfId="6828"/>
    <cellStyle name="표준 2 2 3 2 31 2 97" xfId="6829"/>
    <cellStyle name="표준 2 2 3 2 31 2 98" xfId="6830"/>
    <cellStyle name="표준 2 2 3 2 31 2 99" xfId="6831"/>
    <cellStyle name="표준 2 2 3 2 31 20" xfId="6832"/>
    <cellStyle name="표준 2 2 3 2 31 21" xfId="6833"/>
    <cellStyle name="표준 2 2 3 2 31 22" xfId="6834"/>
    <cellStyle name="표준 2 2 3 2 31 23" xfId="6835"/>
    <cellStyle name="표준 2 2 3 2 31 24" xfId="6836"/>
    <cellStyle name="표준 2 2 3 2 31 25" xfId="6837"/>
    <cellStyle name="표준 2 2 3 2 31 26" xfId="6838"/>
    <cellStyle name="표준 2 2 3 2 31 27" xfId="6839"/>
    <cellStyle name="표준 2 2 3 2 31 28" xfId="6840"/>
    <cellStyle name="표준 2 2 3 2 31 29" xfId="6841"/>
    <cellStyle name="표준 2 2 3 2 31 3" xfId="6842"/>
    <cellStyle name="표준 2 2 3 2 31 3 2" xfId="6843"/>
    <cellStyle name="표준 2 2 3 2 31 3 3" xfId="6844"/>
    <cellStyle name="표준 2 2 3 2 31 30" xfId="6845"/>
    <cellStyle name="표준 2 2 3 2 31 31" xfId="6846"/>
    <cellStyle name="표준 2 2 3 2 31 32" xfId="6847"/>
    <cellStyle name="표준 2 2 3 2 31 33" xfId="6848"/>
    <cellStyle name="표준 2 2 3 2 31 34" xfId="6849"/>
    <cellStyle name="표준 2 2 3 2 31 35" xfId="6850"/>
    <cellStyle name="표준 2 2 3 2 31 36" xfId="6851"/>
    <cellStyle name="표준 2 2 3 2 31 37" xfId="6852"/>
    <cellStyle name="표준 2 2 3 2 31 38" xfId="6853"/>
    <cellStyle name="표준 2 2 3 2 31 39" xfId="6854"/>
    <cellStyle name="표준 2 2 3 2 31 4" xfId="6855"/>
    <cellStyle name="표준 2 2 3 2 31 4 2" xfId="6856"/>
    <cellStyle name="표준 2 2 3 2 31 4 3" xfId="6857"/>
    <cellStyle name="표준 2 2 3 2 31 40" xfId="6858"/>
    <cellStyle name="표준 2 2 3 2 31 41" xfId="6859"/>
    <cellStyle name="표준 2 2 3 2 31 42" xfId="6860"/>
    <cellStyle name="표준 2 2 3 2 31 43" xfId="6861"/>
    <cellStyle name="표준 2 2 3 2 31 44" xfId="6862"/>
    <cellStyle name="표준 2 2 3 2 31 45" xfId="6863"/>
    <cellStyle name="표준 2 2 3 2 31 46" xfId="6864"/>
    <cellStyle name="표준 2 2 3 2 31 47" xfId="6865"/>
    <cellStyle name="표준 2 2 3 2 31 48" xfId="6866"/>
    <cellStyle name="표준 2 2 3 2 31 49" xfId="6867"/>
    <cellStyle name="표준 2 2 3 2 31 5" xfId="6868"/>
    <cellStyle name="표준 2 2 3 2 31 5 2" xfId="6869"/>
    <cellStyle name="표준 2 2 3 2 31 5 3" xfId="6870"/>
    <cellStyle name="표준 2 2 3 2 31 50" xfId="6871"/>
    <cellStyle name="표준 2 2 3 2 31 51" xfId="6872"/>
    <cellStyle name="표준 2 2 3 2 31 52" xfId="6873"/>
    <cellStyle name="표준 2 2 3 2 31 53" xfId="6874"/>
    <cellStyle name="표준 2 2 3 2 31 54" xfId="6875"/>
    <cellStyle name="표준 2 2 3 2 31 55" xfId="6876"/>
    <cellStyle name="표준 2 2 3 2 31 56" xfId="6877"/>
    <cellStyle name="표준 2 2 3 2 31 57" xfId="6878"/>
    <cellStyle name="표준 2 2 3 2 31 58" xfId="6879"/>
    <cellStyle name="표준 2 2 3 2 31 59" xfId="6880"/>
    <cellStyle name="표준 2 2 3 2 31 6" xfId="6881"/>
    <cellStyle name="표준 2 2 3 2 31 6 2" xfId="6882"/>
    <cellStyle name="표준 2 2 3 2 31 6 3" xfId="6883"/>
    <cellStyle name="표준 2 2 3 2 31 60" xfId="6884"/>
    <cellStyle name="표준 2 2 3 2 31 61" xfId="6885"/>
    <cellStyle name="표준 2 2 3 2 31 62" xfId="6886"/>
    <cellStyle name="표준 2 2 3 2 31 63" xfId="6887"/>
    <cellStyle name="표준 2 2 3 2 31 64" xfId="6888"/>
    <cellStyle name="표준 2 2 3 2 31 65" xfId="6889"/>
    <cellStyle name="표준 2 2 3 2 31 66" xfId="6890"/>
    <cellStyle name="표준 2 2 3 2 31 67" xfId="6891"/>
    <cellStyle name="표준 2 2 3 2 31 68" xfId="6892"/>
    <cellStyle name="표준 2 2 3 2 31 69" xfId="6893"/>
    <cellStyle name="표준 2 2 3 2 31 7" xfId="6894"/>
    <cellStyle name="표준 2 2 3 2 31 7 2" xfId="6895"/>
    <cellStyle name="표준 2 2 3 2 31 7 3" xfId="6896"/>
    <cellStyle name="표준 2 2 3 2 31 70" xfId="6897"/>
    <cellStyle name="표준 2 2 3 2 31 71" xfId="6898"/>
    <cellStyle name="표준 2 2 3 2 31 72" xfId="6899"/>
    <cellStyle name="표준 2 2 3 2 31 73" xfId="6900"/>
    <cellStyle name="표준 2 2 3 2 31 74" xfId="6901"/>
    <cellStyle name="표준 2 2 3 2 31 75" xfId="6902"/>
    <cellStyle name="표준 2 2 3 2 31 76" xfId="6903"/>
    <cellStyle name="표준 2 2 3 2 31 77" xfId="6904"/>
    <cellStyle name="표준 2 2 3 2 31 78" xfId="6905"/>
    <cellStyle name="표준 2 2 3 2 31 79" xfId="6906"/>
    <cellStyle name="표준 2 2 3 2 31 8" xfId="6907"/>
    <cellStyle name="표준 2 2 3 2 31 8 2" xfId="6908"/>
    <cellStyle name="표준 2 2 3 2 31 8 3" xfId="6909"/>
    <cellStyle name="표준 2 2 3 2 31 80" xfId="6910"/>
    <cellStyle name="표준 2 2 3 2 31 81" xfId="6911"/>
    <cellStyle name="표준 2 2 3 2 31 82" xfId="6912"/>
    <cellStyle name="표준 2 2 3 2 31 83" xfId="6913"/>
    <cellStyle name="표준 2 2 3 2 31 84" xfId="6914"/>
    <cellStyle name="표준 2 2 3 2 31 85" xfId="6915"/>
    <cellStyle name="표준 2 2 3 2 31 86" xfId="6916"/>
    <cellStyle name="표준 2 2 3 2 31 87" xfId="6917"/>
    <cellStyle name="표준 2 2 3 2 31 88" xfId="6918"/>
    <cellStyle name="표준 2 2 3 2 31 89" xfId="6919"/>
    <cellStyle name="표준 2 2 3 2 31 9" xfId="6920"/>
    <cellStyle name="표준 2 2 3 2 31 9 2" xfId="6921"/>
    <cellStyle name="표준 2 2 3 2 31 9 3" xfId="6922"/>
    <cellStyle name="표준 2 2 3 2 31 90" xfId="6923"/>
    <cellStyle name="표준 2 2 3 2 31 91" xfId="6924"/>
    <cellStyle name="표준 2 2 3 2 31 92" xfId="6925"/>
    <cellStyle name="표준 2 2 3 2 31 93" xfId="6926"/>
    <cellStyle name="표준 2 2 3 2 31 94" xfId="6927"/>
    <cellStyle name="표준 2 2 3 2 31 95" xfId="6928"/>
    <cellStyle name="표준 2 2 3 2 31 96" xfId="6929"/>
    <cellStyle name="표준 2 2 3 2 31 97" xfId="6930"/>
    <cellStyle name="표준 2 2 3 2 31 98" xfId="6931"/>
    <cellStyle name="표준 2 2 3 2 31 99" xfId="6932"/>
    <cellStyle name="표준 2 2 3 2 32" xfId="6933"/>
    <cellStyle name="표준 2 2 3 2 32 2" xfId="6934"/>
    <cellStyle name="표준 2 2 3 2 32 3" xfId="6935"/>
    <cellStyle name="표준 2 2 3 2 33" xfId="6936"/>
    <cellStyle name="표준 2 2 3 2 33 10" xfId="6937"/>
    <cellStyle name="표준 2 2 3 2 33 100" xfId="6938"/>
    <cellStyle name="표준 2 2 3 2 33 101" xfId="6939"/>
    <cellStyle name="표준 2 2 3 2 33 102" xfId="6940"/>
    <cellStyle name="표준 2 2 3 2 33 103" xfId="6941"/>
    <cellStyle name="표준 2 2 3 2 33 104" xfId="6942"/>
    <cellStyle name="표준 2 2 3 2 33 105" xfId="6943"/>
    <cellStyle name="표준 2 2 3 2 33 106" xfId="6944"/>
    <cellStyle name="표준 2 2 3 2 33 107" xfId="6945"/>
    <cellStyle name="표준 2 2 3 2 33 108" xfId="6946"/>
    <cellStyle name="표준 2 2 3 2 33 109" xfId="6947"/>
    <cellStyle name="표준 2 2 3 2 33 11" xfId="6948"/>
    <cellStyle name="표준 2 2 3 2 33 110" xfId="6949"/>
    <cellStyle name="표준 2 2 3 2 33 111" xfId="6950"/>
    <cellStyle name="표준 2 2 3 2 33 112" xfId="6951"/>
    <cellStyle name="표준 2 2 3 2 33 113" xfId="6952"/>
    <cellStyle name="표준 2 2 3 2 33 114" xfId="6953"/>
    <cellStyle name="표준 2 2 3 2 33 115" xfId="6954"/>
    <cellStyle name="표준 2 2 3 2 33 116" xfId="6955"/>
    <cellStyle name="표준 2 2 3 2 33 117" xfId="6956"/>
    <cellStyle name="표준 2 2 3 2 33 118" xfId="6957"/>
    <cellStyle name="표준 2 2 3 2 33 119" xfId="6958"/>
    <cellStyle name="표준 2 2 3 2 33 12" xfId="6959"/>
    <cellStyle name="표준 2 2 3 2 33 120" xfId="6960"/>
    <cellStyle name="표준 2 2 3 2 33 121" xfId="6961"/>
    <cellStyle name="표준 2 2 3 2 33 122" xfId="6962"/>
    <cellStyle name="표준 2 2 3 2 33 123" xfId="6963"/>
    <cellStyle name="표준 2 2 3 2 33 124" xfId="6964"/>
    <cellStyle name="표준 2 2 3 2 33 125" xfId="6965"/>
    <cellStyle name="표준 2 2 3 2 33 126" xfId="6966"/>
    <cellStyle name="표준 2 2 3 2 33 127" xfId="6967"/>
    <cellStyle name="표준 2 2 3 2 33 128" xfId="6968"/>
    <cellStyle name="표준 2 2 3 2 33 129" xfId="6969"/>
    <cellStyle name="표준 2 2 3 2 33 13" xfId="6970"/>
    <cellStyle name="표준 2 2 3 2 33 130" xfId="6971"/>
    <cellStyle name="표준 2 2 3 2 33 131" xfId="6972"/>
    <cellStyle name="표준 2 2 3 2 33 132" xfId="6973"/>
    <cellStyle name="표준 2 2 3 2 33 133" xfId="6974"/>
    <cellStyle name="표준 2 2 3 2 33 134" xfId="6975"/>
    <cellStyle name="표준 2 2 3 2 33 135" xfId="6976"/>
    <cellStyle name="표준 2 2 3 2 33 136" xfId="6977"/>
    <cellStyle name="표준 2 2 3 2 33 137" xfId="6978"/>
    <cellStyle name="표준 2 2 3 2 33 138" xfId="6979"/>
    <cellStyle name="표준 2 2 3 2 33 139" xfId="6980"/>
    <cellStyle name="표준 2 2 3 2 33 14" xfId="6981"/>
    <cellStyle name="표준 2 2 3 2 33 140" xfId="6982"/>
    <cellStyle name="표준 2 2 3 2 33 141" xfId="6983"/>
    <cellStyle name="표준 2 2 3 2 33 142" xfId="6984"/>
    <cellStyle name="표준 2 2 3 2 33 143" xfId="6985"/>
    <cellStyle name="표준 2 2 3 2 33 144" xfId="6986"/>
    <cellStyle name="표준 2 2 3 2 33 145" xfId="6987"/>
    <cellStyle name="표준 2 2 3 2 33 146" xfId="6988"/>
    <cellStyle name="표준 2 2 3 2 33 147" xfId="6989"/>
    <cellStyle name="표준 2 2 3 2 33 148" xfId="6990"/>
    <cellStyle name="표준 2 2 3 2 33 149" xfId="6991"/>
    <cellStyle name="표준 2 2 3 2 33 15" xfId="6992"/>
    <cellStyle name="표준 2 2 3 2 33 150" xfId="6993"/>
    <cellStyle name="표준 2 2 3 2 33 151" xfId="6994"/>
    <cellStyle name="표준 2 2 3 2 33 152" xfId="6995"/>
    <cellStyle name="표준 2 2 3 2 33 153" xfId="6996"/>
    <cellStyle name="표준 2 2 3 2 33 154" xfId="6997"/>
    <cellStyle name="표준 2 2 3 2 33 155" xfId="6998"/>
    <cellStyle name="표준 2 2 3 2 33 156" xfId="6999"/>
    <cellStyle name="표준 2 2 3 2 33 157" xfId="7000"/>
    <cellStyle name="표준 2 2 3 2 33 158" xfId="7001"/>
    <cellStyle name="표준 2 2 3 2 33 159" xfId="7002"/>
    <cellStyle name="표준 2 2 3 2 33 16" xfId="7003"/>
    <cellStyle name="표준 2 2 3 2 33 160" xfId="7004"/>
    <cellStyle name="표준 2 2 3 2 33 161" xfId="7005"/>
    <cellStyle name="표준 2 2 3 2 33 162" xfId="7006"/>
    <cellStyle name="표준 2 2 3 2 33 163" xfId="7007"/>
    <cellStyle name="표준 2 2 3 2 33 164" xfId="7008"/>
    <cellStyle name="표준 2 2 3 2 33 165" xfId="7009"/>
    <cellStyle name="표준 2 2 3 2 33 166" xfId="7010"/>
    <cellStyle name="표준 2 2 3 2 33 167" xfId="7011"/>
    <cellStyle name="표준 2 2 3 2 33 168" xfId="7012"/>
    <cellStyle name="표준 2 2 3 2 33 169" xfId="7013"/>
    <cellStyle name="표준 2 2 3 2 33 17" xfId="7014"/>
    <cellStyle name="표준 2 2 3 2 33 170" xfId="7015"/>
    <cellStyle name="표준 2 2 3 2 33 171" xfId="7016"/>
    <cellStyle name="표준 2 2 3 2 33 172" xfId="7017"/>
    <cellStyle name="표준 2 2 3 2 33 173" xfId="7018"/>
    <cellStyle name="표준 2 2 3 2 33 174" xfId="7019"/>
    <cellStyle name="표준 2 2 3 2 33 175" xfId="7020"/>
    <cellStyle name="표준 2 2 3 2 33 176" xfId="7021"/>
    <cellStyle name="표준 2 2 3 2 33 177" xfId="7022"/>
    <cellStyle name="표준 2 2 3 2 33 178" xfId="7023"/>
    <cellStyle name="표준 2 2 3 2 33 18" xfId="7024"/>
    <cellStyle name="표준 2 2 3 2 33 19" xfId="7025"/>
    <cellStyle name="표준 2 2 3 2 33 2" xfId="7026"/>
    <cellStyle name="표준 2 2 3 2 33 20" xfId="7027"/>
    <cellStyle name="표준 2 2 3 2 33 21" xfId="7028"/>
    <cellStyle name="표준 2 2 3 2 33 22" xfId="7029"/>
    <cellStyle name="표준 2 2 3 2 33 23" xfId="7030"/>
    <cellStyle name="표준 2 2 3 2 33 24" xfId="7031"/>
    <cellStyle name="표준 2 2 3 2 33 25" xfId="7032"/>
    <cellStyle name="표준 2 2 3 2 33 26" xfId="7033"/>
    <cellStyle name="표준 2 2 3 2 33 27" xfId="7034"/>
    <cellStyle name="표준 2 2 3 2 33 28" xfId="7035"/>
    <cellStyle name="표준 2 2 3 2 33 29" xfId="7036"/>
    <cellStyle name="표준 2 2 3 2 33 3" xfId="7037"/>
    <cellStyle name="표준 2 2 3 2 33 30" xfId="7038"/>
    <cellStyle name="표준 2 2 3 2 33 31" xfId="7039"/>
    <cellStyle name="표준 2 2 3 2 33 32" xfId="7040"/>
    <cellStyle name="표준 2 2 3 2 33 33" xfId="7041"/>
    <cellStyle name="표준 2 2 3 2 33 34" xfId="7042"/>
    <cellStyle name="표준 2 2 3 2 33 35" xfId="7043"/>
    <cellStyle name="표준 2 2 3 2 33 36" xfId="7044"/>
    <cellStyle name="표준 2 2 3 2 33 37" xfId="7045"/>
    <cellStyle name="표준 2 2 3 2 33 38" xfId="7046"/>
    <cellStyle name="표준 2 2 3 2 33 39" xfId="7047"/>
    <cellStyle name="표준 2 2 3 2 33 4" xfId="7048"/>
    <cellStyle name="표준 2 2 3 2 33 40" xfId="7049"/>
    <cellStyle name="표준 2 2 3 2 33 41" xfId="7050"/>
    <cellStyle name="표준 2 2 3 2 33 42" xfId="7051"/>
    <cellStyle name="표준 2 2 3 2 33 43" xfId="7052"/>
    <cellStyle name="표준 2 2 3 2 33 44" xfId="7053"/>
    <cellStyle name="표준 2 2 3 2 33 45" xfId="7054"/>
    <cellStyle name="표준 2 2 3 2 33 46" xfId="7055"/>
    <cellStyle name="표준 2 2 3 2 33 47" xfId="7056"/>
    <cellStyle name="표준 2 2 3 2 33 48" xfId="7057"/>
    <cellStyle name="표준 2 2 3 2 33 49" xfId="7058"/>
    <cellStyle name="표준 2 2 3 2 33 5" xfId="7059"/>
    <cellStyle name="표준 2 2 3 2 33 50" xfId="7060"/>
    <cellStyle name="표준 2 2 3 2 33 51" xfId="7061"/>
    <cellStyle name="표준 2 2 3 2 33 52" xfId="7062"/>
    <cellStyle name="표준 2 2 3 2 33 53" xfId="7063"/>
    <cellStyle name="표준 2 2 3 2 33 54" xfId="7064"/>
    <cellStyle name="표준 2 2 3 2 33 55" xfId="7065"/>
    <cellStyle name="표준 2 2 3 2 33 56" xfId="7066"/>
    <cellStyle name="표준 2 2 3 2 33 57" xfId="7067"/>
    <cellStyle name="표준 2 2 3 2 33 58" xfId="7068"/>
    <cellStyle name="표준 2 2 3 2 33 59" xfId="7069"/>
    <cellStyle name="표준 2 2 3 2 33 6" xfId="7070"/>
    <cellStyle name="표준 2 2 3 2 33 60" xfId="7071"/>
    <cellStyle name="표준 2 2 3 2 33 61" xfId="7072"/>
    <cellStyle name="표준 2 2 3 2 33 62" xfId="7073"/>
    <cellStyle name="표준 2 2 3 2 33 63" xfId="7074"/>
    <cellStyle name="표준 2 2 3 2 33 64" xfId="7075"/>
    <cellStyle name="표준 2 2 3 2 33 65" xfId="7076"/>
    <cellStyle name="표준 2 2 3 2 33 66" xfId="7077"/>
    <cellStyle name="표준 2 2 3 2 33 67" xfId="7078"/>
    <cellStyle name="표준 2 2 3 2 33 68" xfId="7079"/>
    <cellStyle name="표준 2 2 3 2 33 69" xfId="7080"/>
    <cellStyle name="표준 2 2 3 2 33 7" xfId="7081"/>
    <cellStyle name="표준 2 2 3 2 33 70" xfId="7082"/>
    <cellStyle name="표준 2 2 3 2 33 71" xfId="7083"/>
    <cellStyle name="표준 2 2 3 2 33 72" xfId="7084"/>
    <cellStyle name="표준 2 2 3 2 33 73" xfId="7085"/>
    <cellStyle name="표준 2 2 3 2 33 74" xfId="7086"/>
    <cellStyle name="표준 2 2 3 2 33 75" xfId="7087"/>
    <cellStyle name="표준 2 2 3 2 33 76" xfId="7088"/>
    <cellStyle name="표준 2 2 3 2 33 77" xfId="7089"/>
    <cellStyle name="표준 2 2 3 2 33 78" xfId="7090"/>
    <cellStyle name="표준 2 2 3 2 33 79" xfId="7091"/>
    <cellStyle name="표준 2 2 3 2 33 8" xfId="7092"/>
    <cellStyle name="표준 2 2 3 2 33 80" xfId="7093"/>
    <cellStyle name="표준 2 2 3 2 33 81" xfId="7094"/>
    <cellStyle name="표준 2 2 3 2 33 82" xfId="7095"/>
    <cellStyle name="표준 2 2 3 2 33 83" xfId="7096"/>
    <cellStyle name="표준 2 2 3 2 33 84" xfId="7097"/>
    <cellStyle name="표준 2 2 3 2 33 85" xfId="7098"/>
    <cellStyle name="표준 2 2 3 2 33 86" xfId="7099"/>
    <cellStyle name="표준 2 2 3 2 33 87" xfId="7100"/>
    <cellStyle name="표준 2 2 3 2 33 88" xfId="7101"/>
    <cellStyle name="표준 2 2 3 2 33 89" xfId="7102"/>
    <cellStyle name="표준 2 2 3 2 33 9" xfId="7103"/>
    <cellStyle name="표준 2 2 3 2 33 90" xfId="7104"/>
    <cellStyle name="표준 2 2 3 2 33 91" xfId="7105"/>
    <cellStyle name="표준 2 2 3 2 33 92" xfId="7106"/>
    <cellStyle name="표준 2 2 3 2 33 93" xfId="7107"/>
    <cellStyle name="표준 2 2 3 2 33 94" xfId="7108"/>
    <cellStyle name="표준 2 2 3 2 33 95" xfId="7109"/>
    <cellStyle name="표준 2 2 3 2 33 96" xfId="7110"/>
    <cellStyle name="표준 2 2 3 2 33 97" xfId="7111"/>
    <cellStyle name="표준 2 2 3 2 33 98" xfId="7112"/>
    <cellStyle name="표준 2 2 3 2 33 99" xfId="7113"/>
    <cellStyle name="표준 2 2 3 2 34" xfId="7114"/>
    <cellStyle name="표준 2 2 3 2 35" xfId="7115"/>
    <cellStyle name="표준 2 2 3 2 36" xfId="7116"/>
    <cellStyle name="표준 2 2 3 2 37" xfId="7117"/>
    <cellStyle name="표준 2 2 3 2 38" xfId="7118"/>
    <cellStyle name="표준 2 2 3 2 39" xfId="7119"/>
    <cellStyle name="표준 2 2 3 2 4" xfId="7120"/>
    <cellStyle name="표준 2 2 3 2 40" xfId="7121"/>
    <cellStyle name="표준 2 2 3 2 41" xfId="7122"/>
    <cellStyle name="표준 2 2 3 2 42" xfId="7123"/>
    <cellStyle name="표준 2 2 3 2 43" xfId="7124"/>
    <cellStyle name="표준 2 2 3 2 44" xfId="7125"/>
    <cellStyle name="표준 2 2 3 2 45" xfId="7126"/>
    <cellStyle name="표준 2 2 3 2 45 2" xfId="7127"/>
    <cellStyle name="표준 2 2 3 2 45 3" xfId="7128"/>
    <cellStyle name="표준 2 2 3 2 46" xfId="7129"/>
    <cellStyle name="표준 2 2 3 2 47" xfId="7130"/>
    <cellStyle name="표준 2 2 3 2 48" xfId="7131"/>
    <cellStyle name="표준 2 2 3 2 49" xfId="7132"/>
    <cellStyle name="표준 2 2 3 2 5" xfId="7133"/>
    <cellStyle name="표준 2 2 3 2 50" xfId="7134"/>
    <cellStyle name="표준 2 2 3 2 51" xfId="7135"/>
    <cellStyle name="표준 2 2 3 2 52" xfId="7136"/>
    <cellStyle name="표준 2 2 3 2 53" xfId="7137"/>
    <cellStyle name="표준 2 2 3 2 54" xfId="7138"/>
    <cellStyle name="표준 2 2 3 2 55" xfId="7139"/>
    <cellStyle name="표준 2 2 3 2 56" xfId="7140"/>
    <cellStyle name="표준 2 2 3 2 57" xfId="7141"/>
    <cellStyle name="표준 2 2 3 2 58" xfId="7142"/>
    <cellStyle name="표준 2 2 3 2 59" xfId="7143"/>
    <cellStyle name="표준 2 2 3 2 6" xfId="7144"/>
    <cellStyle name="표준 2 2 3 2 60" xfId="7145"/>
    <cellStyle name="표준 2 2 3 2 61" xfId="7146"/>
    <cellStyle name="표준 2 2 3 2 62" xfId="7147"/>
    <cellStyle name="표준 2 2 3 2 63" xfId="7148"/>
    <cellStyle name="표준 2 2 3 2 64" xfId="7149"/>
    <cellStyle name="표준 2 2 3 2 65" xfId="7150"/>
    <cellStyle name="표준 2 2 3 2 66" xfId="7151"/>
    <cellStyle name="표준 2 2 3 2 67" xfId="7152"/>
    <cellStyle name="표준 2 2 3 2 68" xfId="7153"/>
    <cellStyle name="표준 2 2 3 2 69" xfId="7154"/>
    <cellStyle name="표준 2 2 3 2 7" xfId="7155"/>
    <cellStyle name="표준 2 2 3 2 70" xfId="7156"/>
    <cellStyle name="표준 2 2 3 2 71" xfId="7157"/>
    <cellStyle name="표준 2 2 3 2 72" xfId="7158"/>
    <cellStyle name="표준 2 2 3 2 73" xfId="7159"/>
    <cellStyle name="표준 2 2 3 2 74" xfId="7160"/>
    <cellStyle name="표준 2 2 3 2 75" xfId="7161"/>
    <cellStyle name="표준 2 2 3 2 76" xfId="7162"/>
    <cellStyle name="표준 2 2 3 2 77" xfId="7163"/>
    <cellStyle name="표준 2 2 3 2 78" xfId="7164"/>
    <cellStyle name="표준 2 2 3 2 79" xfId="7165"/>
    <cellStyle name="표준 2 2 3 2 8" xfId="7166"/>
    <cellStyle name="표준 2 2 3 2 80" xfId="7167"/>
    <cellStyle name="표준 2 2 3 2 81" xfId="7168"/>
    <cellStyle name="표준 2 2 3 2 82" xfId="7169"/>
    <cellStyle name="표준 2 2 3 2 83" xfId="7170"/>
    <cellStyle name="표준 2 2 3 2 84" xfId="7171"/>
    <cellStyle name="표준 2 2 3 2 85" xfId="7172"/>
    <cellStyle name="표준 2 2 3 2 86" xfId="7173"/>
    <cellStyle name="표준 2 2 3 2 87" xfId="7174"/>
    <cellStyle name="표준 2 2 3 2 88" xfId="7175"/>
    <cellStyle name="표준 2 2 3 2 89" xfId="7176"/>
    <cellStyle name="표준 2 2 3 2 9" xfId="7177"/>
    <cellStyle name="표준 2 2 3 2 90" xfId="7178"/>
    <cellStyle name="표준 2 2 3 2 91" xfId="7179"/>
    <cellStyle name="표준 2 2 3 2 92" xfId="7180"/>
    <cellStyle name="표준 2 2 3 2 93" xfId="7181"/>
    <cellStyle name="표준 2 2 3 2 94" xfId="7182"/>
    <cellStyle name="표준 2 2 3 2 95" xfId="7183"/>
    <cellStyle name="표준 2 2 3 2 96" xfId="7184"/>
    <cellStyle name="표준 2 2 3 2 97" xfId="7185"/>
    <cellStyle name="표준 2 2 3 2 98" xfId="7186"/>
    <cellStyle name="표준 2 2 3 2 99" xfId="7187"/>
    <cellStyle name="표준 2 2 3 20" xfId="7188"/>
    <cellStyle name="표준 2 2 3 20 2" xfId="7189"/>
    <cellStyle name="표준 2 2 3 20 3" xfId="7190"/>
    <cellStyle name="표준 2 2 3 200" xfId="7191"/>
    <cellStyle name="표준 2 2 3 201" xfId="7192"/>
    <cellStyle name="표준 2 2 3 202" xfId="7193"/>
    <cellStyle name="표준 2 2 3 203" xfId="7194"/>
    <cellStyle name="표준 2 2 3 204" xfId="7195"/>
    <cellStyle name="표준 2 2 3 205" xfId="7196"/>
    <cellStyle name="표준 2 2 3 206" xfId="7197"/>
    <cellStyle name="표준 2 2 3 207" xfId="7198"/>
    <cellStyle name="표준 2 2 3 208" xfId="7199"/>
    <cellStyle name="표준 2 2 3 209" xfId="7200"/>
    <cellStyle name="표준 2 2 3 21" xfId="7201"/>
    <cellStyle name="표준 2 2 3 21 2" xfId="7202"/>
    <cellStyle name="표준 2 2 3 21 3" xfId="7203"/>
    <cellStyle name="표준 2 2 3 210" xfId="7204"/>
    <cellStyle name="표준 2 2 3 211" xfId="7205"/>
    <cellStyle name="표준 2 2 3 212" xfId="7206"/>
    <cellStyle name="표준 2 2 3 213" xfId="7207"/>
    <cellStyle name="표준 2 2 3 214" xfId="7208"/>
    <cellStyle name="표준 2 2 3 215" xfId="7209"/>
    <cellStyle name="표준 2 2 3 216" xfId="7210"/>
    <cellStyle name="표준 2 2 3 217" xfId="7211"/>
    <cellStyle name="표준 2 2 3 218" xfId="7212"/>
    <cellStyle name="표준 2 2 3 219" xfId="7213"/>
    <cellStyle name="표준 2 2 3 22" xfId="7214"/>
    <cellStyle name="표준 2 2 3 22 2" xfId="7215"/>
    <cellStyle name="표준 2 2 3 22 3" xfId="7216"/>
    <cellStyle name="표준 2 2 3 220" xfId="7217"/>
    <cellStyle name="표준 2 2 3 221" xfId="7218"/>
    <cellStyle name="표준 2 2 3 222" xfId="7219"/>
    <cellStyle name="표준 2 2 3 223" xfId="7220"/>
    <cellStyle name="표준 2 2 3 224" xfId="7221"/>
    <cellStyle name="표준 2 2 3 225" xfId="7222"/>
    <cellStyle name="표준 2 2 3 226" xfId="7223"/>
    <cellStyle name="표준 2 2 3 227" xfId="7224"/>
    <cellStyle name="표준 2 2 3 228" xfId="7225"/>
    <cellStyle name="표준 2 2 3 229" xfId="7226"/>
    <cellStyle name="표준 2 2 3 229 2" xfId="27999"/>
    <cellStyle name="표준 2 2 3 229 3" xfId="29953"/>
    <cellStyle name="표준 2 2 3 229 4" xfId="26223"/>
    <cellStyle name="표준 2 2 3 229 5" xfId="26066"/>
    <cellStyle name="표준 2 2 3 23" xfId="7227"/>
    <cellStyle name="표준 2 2 3 23 2" xfId="7228"/>
    <cellStyle name="표준 2 2 3 23 3" xfId="7229"/>
    <cellStyle name="표준 2 2 3 230" xfId="7230"/>
    <cellStyle name="표준 2 2 3 230 2" xfId="29952"/>
    <cellStyle name="표준 2 2 3 230 3" xfId="26087"/>
    <cellStyle name="표준 2 2 3 231" xfId="29993"/>
    <cellStyle name="표준 2 2 3 24" xfId="7231"/>
    <cellStyle name="표준 2 2 3 24 2" xfId="7232"/>
    <cellStyle name="표준 2 2 3 24 3" xfId="7233"/>
    <cellStyle name="표준 2 2 3 25" xfId="7234"/>
    <cellStyle name="표준 2 2 3 25 2" xfId="7235"/>
    <cellStyle name="표준 2 2 3 25 3" xfId="7236"/>
    <cellStyle name="표준 2 2 3 26" xfId="7237"/>
    <cellStyle name="표준 2 2 3 26 2" xfId="7238"/>
    <cellStyle name="표준 2 2 3 26 3" xfId="7239"/>
    <cellStyle name="표준 2 2 3 27" xfId="7240"/>
    <cellStyle name="표준 2 2 3 27 2" xfId="7241"/>
    <cellStyle name="표준 2 2 3 27 3" xfId="7242"/>
    <cellStyle name="표준 2 2 3 28" xfId="7243"/>
    <cellStyle name="표준 2 2 3 28 2" xfId="7244"/>
    <cellStyle name="표준 2 2 3 28 3" xfId="7245"/>
    <cellStyle name="표준 2 2 3 29" xfId="7246"/>
    <cellStyle name="표준 2 2 3 29 2" xfId="7247"/>
    <cellStyle name="표준 2 2 3 29 3" xfId="7248"/>
    <cellStyle name="표준 2 2 3 3" xfId="7249"/>
    <cellStyle name="표준 2 2 3 3 2" xfId="7250"/>
    <cellStyle name="표준 2 2 3 3 3" xfId="7251"/>
    <cellStyle name="표준 2 2 3 30" xfId="7252"/>
    <cellStyle name="표준 2 2 3 30 2" xfId="7253"/>
    <cellStyle name="표준 2 2 3 30 3" xfId="7254"/>
    <cellStyle name="표준 2 2 3 31" xfId="7255"/>
    <cellStyle name="표준 2 2 3 31 2" xfId="7256"/>
    <cellStyle name="표준 2 2 3 31 3" xfId="7257"/>
    <cellStyle name="표준 2 2 3 32" xfId="7258"/>
    <cellStyle name="표준 2 2 3 32 2" xfId="7259"/>
    <cellStyle name="표준 2 2 3 32 3" xfId="7260"/>
    <cellStyle name="표준 2 2 3 33" xfId="7261"/>
    <cellStyle name="표준 2 2 3 33 2" xfId="7262"/>
    <cellStyle name="표준 2 2 3 33 3" xfId="7263"/>
    <cellStyle name="표준 2 2 3 34" xfId="7264"/>
    <cellStyle name="표준 2 2 3 34 2" xfId="7265"/>
    <cellStyle name="표준 2 2 3 34 3" xfId="7266"/>
    <cellStyle name="표준 2 2 3 35" xfId="7267"/>
    <cellStyle name="표준 2 2 3 35 2" xfId="7268"/>
    <cellStyle name="표준 2 2 3 35 3" xfId="7269"/>
    <cellStyle name="표준 2 2 3 36" xfId="7270"/>
    <cellStyle name="표준 2 2 3 36 2" xfId="7271"/>
    <cellStyle name="표준 2 2 3 36 3" xfId="7272"/>
    <cellStyle name="표준 2 2 3 37" xfId="7273"/>
    <cellStyle name="표준 2 2 3 37 2" xfId="7274"/>
    <cellStyle name="표준 2 2 3 37 3" xfId="7275"/>
    <cellStyle name="표준 2 2 3 38" xfId="7276"/>
    <cellStyle name="표준 2 2 3 38 10" xfId="7277"/>
    <cellStyle name="표준 2 2 3 38 100" xfId="7278"/>
    <cellStyle name="표준 2 2 3 38 101" xfId="7279"/>
    <cellStyle name="표준 2 2 3 38 102" xfId="7280"/>
    <cellStyle name="표준 2 2 3 38 103" xfId="7281"/>
    <cellStyle name="표준 2 2 3 38 104" xfId="7282"/>
    <cellStyle name="표준 2 2 3 38 105" xfId="7283"/>
    <cellStyle name="표준 2 2 3 38 106" xfId="7284"/>
    <cellStyle name="표준 2 2 3 38 107" xfId="7285"/>
    <cellStyle name="표준 2 2 3 38 108" xfId="7286"/>
    <cellStyle name="표준 2 2 3 38 109" xfId="7287"/>
    <cellStyle name="표준 2 2 3 38 11" xfId="7288"/>
    <cellStyle name="표준 2 2 3 38 110" xfId="7289"/>
    <cellStyle name="표준 2 2 3 38 111" xfId="7290"/>
    <cellStyle name="표준 2 2 3 38 112" xfId="7291"/>
    <cellStyle name="표준 2 2 3 38 113" xfId="7292"/>
    <cellStyle name="표준 2 2 3 38 114" xfId="7293"/>
    <cellStyle name="표준 2 2 3 38 115" xfId="7294"/>
    <cellStyle name="표준 2 2 3 38 116" xfId="7295"/>
    <cellStyle name="표준 2 2 3 38 117" xfId="7296"/>
    <cellStyle name="표준 2 2 3 38 118" xfId="7297"/>
    <cellStyle name="표준 2 2 3 38 119" xfId="7298"/>
    <cellStyle name="표준 2 2 3 38 12" xfId="7299"/>
    <cellStyle name="표준 2 2 3 38 120" xfId="7300"/>
    <cellStyle name="표준 2 2 3 38 121" xfId="7301"/>
    <cellStyle name="표준 2 2 3 38 122" xfId="7302"/>
    <cellStyle name="표준 2 2 3 38 123" xfId="7303"/>
    <cellStyle name="표준 2 2 3 38 124" xfId="7304"/>
    <cellStyle name="표준 2 2 3 38 125" xfId="7305"/>
    <cellStyle name="표준 2 2 3 38 126" xfId="7306"/>
    <cellStyle name="표준 2 2 3 38 127" xfId="7307"/>
    <cellStyle name="표준 2 2 3 38 128" xfId="7308"/>
    <cellStyle name="표준 2 2 3 38 129" xfId="7309"/>
    <cellStyle name="표준 2 2 3 38 13" xfId="7310"/>
    <cellStyle name="표준 2 2 3 38 130" xfId="7311"/>
    <cellStyle name="표준 2 2 3 38 131" xfId="7312"/>
    <cellStyle name="표준 2 2 3 38 132" xfId="7313"/>
    <cellStyle name="표준 2 2 3 38 133" xfId="7314"/>
    <cellStyle name="표준 2 2 3 38 134" xfId="7315"/>
    <cellStyle name="표준 2 2 3 38 135" xfId="7316"/>
    <cellStyle name="표준 2 2 3 38 136" xfId="7317"/>
    <cellStyle name="표준 2 2 3 38 137" xfId="7318"/>
    <cellStyle name="표준 2 2 3 38 138" xfId="7319"/>
    <cellStyle name="표준 2 2 3 38 139" xfId="7320"/>
    <cellStyle name="표준 2 2 3 38 14" xfId="7321"/>
    <cellStyle name="표준 2 2 3 38 140" xfId="7322"/>
    <cellStyle name="표준 2 2 3 38 141" xfId="7323"/>
    <cellStyle name="표준 2 2 3 38 142" xfId="7324"/>
    <cellStyle name="표준 2 2 3 38 143" xfId="7325"/>
    <cellStyle name="표준 2 2 3 38 144" xfId="7326"/>
    <cellStyle name="표준 2 2 3 38 145" xfId="7327"/>
    <cellStyle name="표준 2 2 3 38 146" xfId="7328"/>
    <cellStyle name="표준 2 2 3 38 147" xfId="7329"/>
    <cellStyle name="표준 2 2 3 38 148" xfId="7330"/>
    <cellStyle name="표준 2 2 3 38 149" xfId="7331"/>
    <cellStyle name="표준 2 2 3 38 15" xfId="7332"/>
    <cellStyle name="표준 2 2 3 38 150" xfId="7333"/>
    <cellStyle name="표준 2 2 3 38 151" xfId="7334"/>
    <cellStyle name="표준 2 2 3 38 152" xfId="7335"/>
    <cellStyle name="표준 2 2 3 38 153" xfId="7336"/>
    <cellStyle name="표준 2 2 3 38 154" xfId="7337"/>
    <cellStyle name="표준 2 2 3 38 155" xfId="7338"/>
    <cellStyle name="표준 2 2 3 38 156" xfId="7339"/>
    <cellStyle name="표준 2 2 3 38 157" xfId="7340"/>
    <cellStyle name="표준 2 2 3 38 158" xfId="7341"/>
    <cellStyle name="표준 2 2 3 38 159" xfId="7342"/>
    <cellStyle name="표준 2 2 3 38 16" xfId="7343"/>
    <cellStyle name="표준 2 2 3 38 160" xfId="7344"/>
    <cellStyle name="표준 2 2 3 38 161" xfId="7345"/>
    <cellStyle name="표준 2 2 3 38 162" xfId="7346"/>
    <cellStyle name="표준 2 2 3 38 163" xfId="7347"/>
    <cellStyle name="표준 2 2 3 38 164" xfId="7348"/>
    <cellStyle name="표준 2 2 3 38 165" xfId="7349"/>
    <cellStyle name="표준 2 2 3 38 166" xfId="7350"/>
    <cellStyle name="표준 2 2 3 38 167" xfId="7351"/>
    <cellStyle name="표준 2 2 3 38 168" xfId="7352"/>
    <cellStyle name="표준 2 2 3 38 169" xfId="7353"/>
    <cellStyle name="표준 2 2 3 38 17" xfId="7354"/>
    <cellStyle name="표준 2 2 3 38 170" xfId="7355"/>
    <cellStyle name="표준 2 2 3 38 171" xfId="7356"/>
    <cellStyle name="표준 2 2 3 38 172" xfId="7357"/>
    <cellStyle name="표준 2 2 3 38 173" xfId="7358"/>
    <cellStyle name="표준 2 2 3 38 174" xfId="7359"/>
    <cellStyle name="표준 2 2 3 38 175" xfId="7360"/>
    <cellStyle name="표준 2 2 3 38 176" xfId="7361"/>
    <cellStyle name="표준 2 2 3 38 177" xfId="7362"/>
    <cellStyle name="표준 2 2 3 38 178" xfId="7363"/>
    <cellStyle name="표준 2 2 3 38 179" xfId="7364"/>
    <cellStyle name="표준 2 2 3 38 18" xfId="7365"/>
    <cellStyle name="표준 2 2 3 38 180" xfId="7366"/>
    <cellStyle name="표준 2 2 3 38 181" xfId="7367"/>
    <cellStyle name="표준 2 2 3 38 182" xfId="7368"/>
    <cellStyle name="표준 2 2 3 38 183" xfId="7369"/>
    <cellStyle name="표준 2 2 3 38 184" xfId="7370"/>
    <cellStyle name="표준 2 2 3 38 185" xfId="7371"/>
    <cellStyle name="표준 2 2 3 38 186" xfId="7372"/>
    <cellStyle name="표준 2 2 3 38 187" xfId="7373"/>
    <cellStyle name="표준 2 2 3 38 188" xfId="7374"/>
    <cellStyle name="표준 2 2 3 38 189" xfId="7375"/>
    <cellStyle name="표준 2 2 3 38 19" xfId="7376"/>
    <cellStyle name="표준 2 2 3 38 190" xfId="7377"/>
    <cellStyle name="표준 2 2 3 38 191" xfId="7378"/>
    <cellStyle name="표준 2 2 3 38 2" xfId="7379"/>
    <cellStyle name="표준 2 2 3 38 2 10" xfId="7380"/>
    <cellStyle name="표준 2 2 3 38 2 100" xfId="7381"/>
    <cellStyle name="표준 2 2 3 38 2 101" xfId="7382"/>
    <cellStyle name="표준 2 2 3 38 2 102" xfId="7383"/>
    <cellStyle name="표준 2 2 3 38 2 103" xfId="7384"/>
    <cellStyle name="표준 2 2 3 38 2 104" xfId="7385"/>
    <cellStyle name="표준 2 2 3 38 2 105" xfId="7386"/>
    <cellStyle name="표준 2 2 3 38 2 106" xfId="7387"/>
    <cellStyle name="표준 2 2 3 38 2 107" xfId="7388"/>
    <cellStyle name="표준 2 2 3 38 2 108" xfId="7389"/>
    <cellStyle name="표준 2 2 3 38 2 109" xfId="7390"/>
    <cellStyle name="표준 2 2 3 38 2 11" xfId="7391"/>
    <cellStyle name="표준 2 2 3 38 2 110" xfId="7392"/>
    <cellStyle name="표준 2 2 3 38 2 111" xfId="7393"/>
    <cellStyle name="표준 2 2 3 38 2 112" xfId="7394"/>
    <cellStyle name="표준 2 2 3 38 2 113" xfId="7395"/>
    <cellStyle name="표준 2 2 3 38 2 114" xfId="7396"/>
    <cellStyle name="표준 2 2 3 38 2 115" xfId="7397"/>
    <cellStyle name="표준 2 2 3 38 2 116" xfId="7398"/>
    <cellStyle name="표준 2 2 3 38 2 117" xfId="7399"/>
    <cellStyle name="표준 2 2 3 38 2 118" xfId="7400"/>
    <cellStyle name="표준 2 2 3 38 2 119" xfId="7401"/>
    <cellStyle name="표준 2 2 3 38 2 12" xfId="7402"/>
    <cellStyle name="표준 2 2 3 38 2 120" xfId="7403"/>
    <cellStyle name="표준 2 2 3 38 2 121" xfId="7404"/>
    <cellStyle name="표준 2 2 3 38 2 122" xfId="7405"/>
    <cellStyle name="표준 2 2 3 38 2 123" xfId="7406"/>
    <cellStyle name="표준 2 2 3 38 2 124" xfId="7407"/>
    <cellStyle name="표준 2 2 3 38 2 125" xfId="7408"/>
    <cellStyle name="표준 2 2 3 38 2 126" xfId="7409"/>
    <cellStyle name="표준 2 2 3 38 2 127" xfId="7410"/>
    <cellStyle name="표준 2 2 3 38 2 128" xfId="7411"/>
    <cellStyle name="표준 2 2 3 38 2 129" xfId="7412"/>
    <cellStyle name="표준 2 2 3 38 2 13" xfId="7413"/>
    <cellStyle name="표준 2 2 3 38 2 130" xfId="7414"/>
    <cellStyle name="표준 2 2 3 38 2 131" xfId="7415"/>
    <cellStyle name="표준 2 2 3 38 2 132" xfId="7416"/>
    <cellStyle name="표준 2 2 3 38 2 133" xfId="7417"/>
    <cellStyle name="표준 2 2 3 38 2 134" xfId="7418"/>
    <cellStyle name="표준 2 2 3 38 2 135" xfId="7419"/>
    <cellStyle name="표준 2 2 3 38 2 136" xfId="7420"/>
    <cellStyle name="표준 2 2 3 38 2 137" xfId="7421"/>
    <cellStyle name="표준 2 2 3 38 2 138" xfId="7422"/>
    <cellStyle name="표준 2 2 3 38 2 139" xfId="7423"/>
    <cellStyle name="표준 2 2 3 38 2 14" xfId="7424"/>
    <cellStyle name="표준 2 2 3 38 2 140" xfId="7425"/>
    <cellStyle name="표준 2 2 3 38 2 141" xfId="7426"/>
    <cellStyle name="표준 2 2 3 38 2 142" xfId="7427"/>
    <cellStyle name="표준 2 2 3 38 2 143" xfId="7428"/>
    <cellStyle name="표준 2 2 3 38 2 144" xfId="7429"/>
    <cellStyle name="표준 2 2 3 38 2 145" xfId="7430"/>
    <cellStyle name="표준 2 2 3 38 2 146" xfId="7431"/>
    <cellStyle name="표준 2 2 3 38 2 147" xfId="7432"/>
    <cellStyle name="표준 2 2 3 38 2 148" xfId="7433"/>
    <cellStyle name="표준 2 2 3 38 2 149" xfId="7434"/>
    <cellStyle name="표준 2 2 3 38 2 15" xfId="7435"/>
    <cellStyle name="표준 2 2 3 38 2 150" xfId="7436"/>
    <cellStyle name="표준 2 2 3 38 2 151" xfId="7437"/>
    <cellStyle name="표준 2 2 3 38 2 152" xfId="7438"/>
    <cellStyle name="표준 2 2 3 38 2 153" xfId="7439"/>
    <cellStyle name="표준 2 2 3 38 2 154" xfId="7440"/>
    <cellStyle name="표준 2 2 3 38 2 155" xfId="7441"/>
    <cellStyle name="표준 2 2 3 38 2 156" xfId="7442"/>
    <cellStyle name="표준 2 2 3 38 2 157" xfId="7443"/>
    <cellStyle name="표준 2 2 3 38 2 158" xfId="7444"/>
    <cellStyle name="표준 2 2 3 38 2 159" xfId="7445"/>
    <cellStyle name="표준 2 2 3 38 2 16" xfId="7446"/>
    <cellStyle name="표준 2 2 3 38 2 160" xfId="7447"/>
    <cellStyle name="표준 2 2 3 38 2 161" xfId="7448"/>
    <cellStyle name="표준 2 2 3 38 2 162" xfId="7449"/>
    <cellStyle name="표준 2 2 3 38 2 163" xfId="7450"/>
    <cellStyle name="표준 2 2 3 38 2 164" xfId="7451"/>
    <cellStyle name="표준 2 2 3 38 2 165" xfId="7452"/>
    <cellStyle name="표준 2 2 3 38 2 166" xfId="7453"/>
    <cellStyle name="표준 2 2 3 38 2 167" xfId="7454"/>
    <cellStyle name="표준 2 2 3 38 2 168" xfId="7455"/>
    <cellStyle name="표준 2 2 3 38 2 169" xfId="7456"/>
    <cellStyle name="표준 2 2 3 38 2 17" xfId="7457"/>
    <cellStyle name="표준 2 2 3 38 2 170" xfId="7458"/>
    <cellStyle name="표준 2 2 3 38 2 171" xfId="7459"/>
    <cellStyle name="표준 2 2 3 38 2 172" xfId="7460"/>
    <cellStyle name="표준 2 2 3 38 2 173" xfId="7461"/>
    <cellStyle name="표준 2 2 3 38 2 174" xfId="7462"/>
    <cellStyle name="표준 2 2 3 38 2 175" xfId="7463"/>
    <cellStyle name="표준 2 2 3 38 2 176" xfId="7464"/>
    <cellStyle name="표준 2 2 3 38 2 177" xfId="7465"/>
    <cellStyle name="표준 2 2 3 38 2 178" xfId="7466"/>
    <cellStyle name="표준 2 2 3 38 2 18" xfId="7467"/>
    <cellStyle name="표준 2 2 3 38 2 19" xfId="7468"/>
    <cellStyle name="표준 2 2 3 38 2 2" xfId="7469"/>
    <cellStyle name="표준 2 2 3 38 2 20" xfId="7470"/>
    <cellStyle name="표준 2 2 3 38 2 21" xfId="7471"/>
    <cellStyle name="표준 2 2 3 38 2 22" xfId="7472"/>
    <cellStyle name="표준 2 2 3 38 2 23" xfId="7473"/>
    <cellStyle name="표준 2 2 3 38 2 24" xfId="7474"/>
    <cellStyle name="표준 2 2 3 38 2 25" xfId="7475"/>
    <cellStyle name="표준 2 2 3 38 2 26" xfId="7476"/>
    <cellStyle name="표준 2 2 3 38 2 27" xfId="7477"/>
    <cellStyle name="표준 2 2 3 38 2 28" xfId="7478"/>
    <cellStyle name="표준 2 2 3 38 2 29" xfId="7479"/>
    <cellStyle name="표준 2 2 3 38 2 3" xfId="7480"/>
    <cellStyle name="표준 2 2 3 38 2 30" xfId="7481"/>
    <cellStyle name="표준 2 2 3 38 2 31" xfId="7482"/>
    <cellStyle name="표준 2 2 3 38 2 32" xfId="7483"/>
    <cellStyle name="표준 2 2 3 38 2 33" xfId="7484"/>
    <cellStyle name="표준 2 2 3 38 2 34" xfId="7485"/>
    <cellStyle name="표준 2 2 3 38 2 35" xfId="7486"/>
    <cellStyle name="표준 2 2 3 38 2 36" xfId="7487"/>
    <cellStyle name="표준 2 2 3 38 2 37" xfId="7488"/>
    <cellStyle name="표준 2 2 3 38 2 38" xfId="7489"/>
    <cellStyle name="표준 2 2 3 38 2 39" xfId="7490"/>
    <cellStyle name="표준 2 2 3 38 2 4" xfId="7491"/>
    <cellStyle name="표준 2 2 3 38 2 40" xfId="7492"/>
    <cellStyle name="표준 2 2 3 38 2 41" xfId="7493"/>
    <cellStyle name="표준 2 2 3 38 2 42" xfId="7494"/>
    <cellStyle name="표준 2 2 3 38 2 43" xfId="7495"/>
    <cellStyle name="표준 2 2 3 38 2 44" xfId="7496"/>
    <cellStyle name="표준 2 2 3 38 2 45" xfId="7497"/>
    <cellStyle name="표준 2 2 3 38 2 46" xfId="7498"/>
    <cellStyle name="표준 2 2 3 38 2 47" xfId="7499"/>
    <cellStyle name="표준 2 2 3 38 2 48" xfId="7500"/>
    <cellStyle name="표준 2 2 3 38 2 49" xfId="7501"/>
    <cellStyle name="표준 2 2 3 38 2 5" xfId="7502"/>
    <cellStyle name="표준 2 2 3 38 2 50" xfId="7503"/>
    <cellStyle name="표준 2 2 3 38 2 51" xfId="7504"/>
    <cellStyle name="표준 2 2 3 38 2 52" xfId="7505"/>
    <cellStyle name="표준 2 2 3 38 2 53" xfId="7506"/>
    <cellStyle name="표준 2 2 3 38 2 54" xfId="7507"/>
    <cellStyle name="표준 2 2 3 38 2 55" xfId="7508"/>
    <cellStyle name="표준 2 2 3 38 2 56" xfId="7509"/>
    <cellStyle name="표준 2 2 3 38 2 57" xfId="7510"/>
    <cellStyle name="표준 2 2 3 38 2 58" xfId="7511"/>
    <cellStyle name="표준 2 2 3 38 2 59" xfId="7512"/>
    <cellStyle name="표준 2 2 3 38 2 6" xfId="7513"/>
    <cellStyle name="표준 2 2 3 38 2 60" xfId="7514"/>
    <cellStyle name="표준 2 2 3 38 2 61" xfId="7515"/>
    <cellStyle name="표준 2 2 3 38 2 62" xfId="7516"/>
    <cellStyle name="표준 2 2 3 38 2 63" xfId="7517"/>
    <cellStyle name="표준 2 2 3 38 2 64" xfId="7518"/>
    <cellStyle name="표준 2 2 3 38 2 65" xfId="7519"/>
    <cellStyle name="표준 2 2 3 38 2 66" xfId="7520"/>
    <cellStyle name="표준 2 2 3 38 2 67" xfId="7521"/>
    <cellStyle name="표준 2 2 3 38 2 68" xfId="7522"/>
    <cellStyle name="표준 2 2 3 38 2 69" xfId="7523"/>
    <cellStyle name="표준 2 2 3 38 2 7" xfId="7524"/>
    <cellStyle name="표준 2 2 3 38 2 70" xfId="7525"/>
    <cellStyle name="표준 2 2 3 38 2 71" xfId="7526"/>
    <cellStyle name="표준 2 2 3 38 2 72" xfId="7527"/>
    <cellStyle name="표준 2 2 3 38 2 73" xfId="7528"/>
    <cellStyle name="표준 2 2 3 38 2 74" xfId="7529"/>
    <cellStyle name="표준 2 2 3 38 2 75" xfId="7530"/>
    <cellStyle name="표준 2 2 3 38 2 76" xfId="7531"/>
    <cellStyle name="표준 2 2 3 38 2 77" xfId="7532"/>
    <cellStyle name="표준 2 2 3 38 2 78" xfId="7533"/>
    <cellStyle name="표준 2 2 3 38 2 79" xfId="7534"/>
    <cellStyle name="표준 2 2 3 38 2 8" xfId="7535"/>
    <cellStyle name="표준 2 2 3 38 2 80" xfId="7536"/>
    <cellStyle name="표준 2 2 3 38 2 81" xfId="7537"/>
    <cellStyle name="표준 2 2 3 38 2 82" xfId="7538"/>
    <cellStyle name="표준 2 2 3 38 2 83" xfId="7539"/>
    <cellStyle name="표준 2 2 3 38 2 84" xfId="7540"/>
    <cellStyle name="표준 2 2 3 38 2 85" xfId="7541"/>
    <cellStyle name="표준 2 2 3 38 2 86" xfId="7542"/>
    <cellStyle name="표준 2 2 3 38 2 87" xfId="7543"/>
    <cellStyle name="표준 2 2 3 38 2 88" xfId="7544"/>
    <cellStyle name="표준 2 2 3 38 2 89" xfId="7545"/>
    <cellStyle name="표준 2 2 3 38 2 9" xfId="7546"/>
    <cellStyle name="표준 2 2 3 38 2 90" xfId="7547"/>
    <cellStyle name="표준 2 2 3 38 2 91" xfId="7548"/>
    <cellStyle name="표준 2 2 3 38 2 92" xfId="7549"/>
    <cellStyle name="표준 2 2 3 38 2 93" xfId="7550"/>
    <cellStyle name="표준 2 2 3 38 2 94" xfId="7551"/>
    <cellStyle name="표준 2 2 3 38 2 95" xfId="7552"/>
    <cellStyle name="표준 2 2 3 38 2 96" xfId="7553"/>
    <cellStyle name="표준 2 2 3 38 2 97" xfId="7554"/>
    <cellStyle name="표준 2 2 3 38 2 98" xfId="7555"/>
    <cellStyle name="표준 2 2 3 38 2 99" xfId="7556"/>
    <cellStyle name="표준 2 2 3 38 20" xfId="7557"/>
    <cellStyle name="표준 2 2 3 38 21" xfId="7558"/>
    <cellStyle name="표준 2 2 3 38 22" xfId="7559"/>
    <cellStyle name="표준 2 2 3 38 23" xfId="7560"/>
    <cellStyle name="표준 2 2 3 38 24" xfId="7561"/>
    <cellStyle name="표준 2 2 3 38 25" xfId="7562"/>
    <cellStyle name="표준 2 2 3 38 26" xfId="7563"/>
    <cellStyle name="표준 2 2 3 38 27" xfId="7564"/>
    <cellStyle name="표준 2 2 3 38 28" xfId="7565"/>
    <cellStyle name="표준 2 2 3 38 29" xfId="7566"/>
    <cellStyle name="표준 2 2 3 38 3" xfId="7567"/>
    <cellStyle name="표준 2 2 3 38 30" xfId="7568"/>
    <cellStyle name="표준 2 2 3 38 31" xfId="7569"/>
    <cellStyle name="표준 2 2 3 38 32" xfId="7570"/>
    <cellStyle name="표준 2 2 3 38 33" xfId="7571"/>
    <cellStyle name="표준 2 2 3 38 34" xfId="7572"/>
    <cellStyle name="표준 2 2 3 38 35" xfId="7573"/>
    <cellStyle name="표준 2 2 3 38 36" xfId="7574"/>
    <cellStyle name="표준 2 2 3 38 37" xfId="7575"/>
    <cellStyle name="표준 2 2 3 38 38" xfId="7576"/>
    <cellStyle name="표준 2 2 3 38 39" xfId="7577"/>
    <cellStyle name="표준 2 2 3 38 4" xfId="7578"/>
    <cellStyle name="표준 2 2 3 38 40" xfId="7579"/>
    <cellStyle name="표준 2 2 3 38 41" xfId="7580"/>
    <cellStyle name="표준 2 2 3 38 42" xfId="7581"/>
    <cellStyle name="표준 2 2 3 38 43" xfId="7582"/>
    <cellStyle name="표준 2 2 3 38 44" xfId="7583"/>
    <cellStyle name="표준 2 2 3 38 45" xfId="7584"/>
    <cellStyle name="표준 2 2 3 38 46" xfId="7585"/>
    <cellStyle name="표준 2 2 3 38 47" xfId="7586"/>
    <cellStyle name="표준 2 2 3 38 48" xfId="7587"/>
    <cellStyle name="표준 2 2 3 38 49" xfId="7588"/>
    <cellStyle name="표준 2 2 3 38 5" xfId="7589"/>
    <cellStyle name="표준 2 2 3 38 50" xfId="7590"/>
    <cellStyle name="표준 2 2 3 38 51" xfId="7591"/>
    <cellStyle name="표준 2 2 3 38 52" xfId="7592"/>
    <cellStyle name="표준 2 2 3 38 53" xfId="7593"/>
    <cellStyle name="표준 2 2 3 38 54" xfId="7594"/>
    <cellStyle name="표준 2 2 3 38 55" xfId="7595"/>
    <cellStyle name="표준 2 2 3 38 56" xfId="7596"/>
    <cellStyle name="표준 2 2 3 38 57" xfId="7597"/>
    <cellStyle name="표준 2 2 3 38 58" xfId="7598"/>
    <cellStyle name="표준 2 2 3 38 59" xfId="7599"/>
    <cellStyle name="표준 2 2 3 38 6" xfId="7600"/>
    <cellStyle name="표준 2 2 3 38 60" xfId="7601"/>
    <cellStyle name="표준 2 2 3 38 61" xfId="7602"/>
    <cellStyle name="표준 2 2 3 38 62" xfId="7603"/>
    <cellStyle name="표준 2 2 3 38 63" xfId="7604"/>
    <cellStyle name="표준 2 2 3 38 64" xfId="7605"/>
    <cellStyle name="표준 2 2 3 38 65" xfId="7606"/>
    <cellStyle name="표준 2 2 3 38 66" xfId="7607"/>
    <cellStyle name="표준 2 2 3 38 67" xfId="7608"/>
    <cellStyle name="표준 2 2 3 38 68" xfId="7609"/>
    <cellStyle name="표준 2 2 3 38 69" xfId="7610"/>
    <cellStyle name="표준 2 2 3 38 7" xfId="7611"/>
    <cellStyle name="표준 2 2 3 38 70" xfId="7612"/>
    <cellStyle name="표준 2 2 3 38 71" xfId="7613"/>
    <cellStyle name="표준 2 2 3 38 72" xfId="7614"/>
    <cellStyle name="표준 2 2 3 38 73" xfId="7615"/>
    <cellStyle name="표준 2 2 3 38 74" xfId="7616"/>
    <cellStyle name="표준 2 2 3 38 75" xfId="7617"/>
    <cellStyle name="표준 2 2 3 38 76" xfId="7618"/>
    <cellStyle name="표준 2 2 3 38 77" xfId="7619"/>
    <cellStyle name="표준 2 2 3 38 78" xfId="7620"/>
    <cellStyle name="표준 2 2 3 38 79" xfId="7621"/>
    <cellStyle name="표준 2 2 3 38 8" xfId="7622"/>
    <cellStyle name="표준 2 2 3 38 80" xfId="7623"/>
    <cellStyle name="표준 2 2 3 38 81" xfId="7624"/>
    <cellStyle name="표준 2 2 3 38 82" xfId="7625"/>
    <cellStyle name="표준 2 2 3 38 83" xfId="7626"/>
    <cellStyle name="표준 2 2 3 38 84" xfId="7627"/>
    <cellStyle name="표준 2 2 3 38 85" xfId="7628"/>
    <cellStyle name="표준 2 2 3 38 86" xfId="7629"/>
    <cellStyle name="표준 2 2 3 38 87" xfId="7630"/>
    <cellStyle name="표준 2 2 3 38 88" xfId="7631"/>
    <cellStyle name="표준 2 2 3 38 89" xfId="7632"/>
    <cellStyle name="표준 2 2 3 38 9" xfId="7633"/>
    <cellStyle name="표준 2 2 3 38 90" xfId="7634"/>
    <cellStyle name="표준 2 2 3 38 91" xfId="7635"/>
    <cellStyle name="표준 2 2 3 38 92" xfId="7636"/>
    <cellStyle name="표준 2 2 3 38 93" xfId="7637"/>
    <cellStyle name="표준 2 2 3 38 94" xfId="7638"/>
    <cellStyle name="표준 2 2 3 38 95" xfId="7639"/>
    <cellStyle name="표준 2 2 3 38 96" xfId="7640"/>
    <cellStyle name="표준 2 2 3 38 97" xfId="7641"/>
    <cellStyle name="표준 2 2 3 38 98" xfId="7642"/>
    <cellStyle name="표준 2 2 3 38 99" xfId="7643"/>
    <cellStyle name="표준 2 2 3 39" xfId="7644"/>
    <cellStyle name="표준 2 2 3 4" xfId="7645"/>
    <cellStyle name="표준 2 2 3 4 2" xfId="7646"/>
    <cellStyle name="표준 2 2 3 4 3" xfId="7647"/>
    <cellStyle name="표준 2 2 3 40" xfId="7648"/>
    <cellStyle name="표준 2 2 3 40 10" xfId="7649"/>
    <cellStyle name="표준 2 2 3 40 100" xfId="7650"/>
    <cellStyle name="표준 2 2 3 40 101" xfId="7651"/>
    <cellStyle name="표준 2 2 3 40 102" xfId="7652"/>
    <cellStyle name="표준 2 2 3 40 103" xfId="7653"/>
    <cellStyle name="표준 2 2 3 40 104" xfId="7654"/>
    <cellStyle name="표준 2 2 3 40 105" xfId="7655"/>
    <cellStyle name="표준 2 2 3 40 106" xfId="7656"/>
    <cellStyle name="표준 2 2 3 40 107" xfId="7657"/>
    <cellStyle name="표준 2 2 3 40 108" xfId="7658"/>
    <cellStyle name="표준 2 2 3 40 109" xfId="7659"/>
    <cellStyle name="표준 2 2 3 40 11" xfId="7660"/>
    <cellStyle name="표준 2 2 3 40 110" xfId="7661"/>
    <cellStyle name="표준 2 2 3 40 111" xfId="7662"/>
    <cellStyle name="표준 2 2 3 40 112" xfId="7663"/>
    <cellStyle name="표준 2 2 3 40 113" xfId="7664"/>
    <cellStyle name="표준 2 2 3 40 114" xfId="7665"/>
    <cellStyle name="표준 2 2 3 40 115" xfId="7666"/>
    <cellStyle name="표준 2 2 3 40 116" xfId="7667"/>
    <cellStyle name="표준 2 2 3 40 117" xfId="7668"/>
    <cellStyle name="표준 2 2 3 40 118" xfId="7669"/>
    <cellStyle name="표준 2 2 3 40 119" xfId="7670"/>
    <cellStyle name="표준 2 2 3 40 12" xfId="7671"/>
    <cellStyle name="표준 2 2 3 40 120" xfId="7672"/>
    <cellStyle name="표준 2 2 3 40 121" xfId="7673"/>
    <cellStyle name="표준 2 2 3 40 122" xfId="7674"/>
    <cellStyle name="표준 2 2 3 40 123" xfId="7675"/>
    <cellStyle name="표준 2 2 3 40 124" xfId="7676"/>
    <cellStyle name="표준 2 2 3 40 125" xfId="7677"/>
    <cellStyle name="표준 2 2 3 40 126" xfId="7678"/>
    <cellStyle name="표준 2 2 3 40 127" xfId="7679"/>
    <cellStyle name="표준 2 2 3 40 128" xfId="7680"/>
    <cellStyle name="표준 2 2 3 40 129" xfId="7681"/>
    <cellStyle name="표준 2 2 3 40 13" xfId="7682"/>
    <cellStyle name="표준 2 2 3 40 130" xfId="7683"/>
    <cellStyle name="표준 2 2 3 40 131" xfId="7684"/>
    <cellStyle name="표준 2 2 3 40 132" xfId="7685"/>
    <cellStyle name="표준 2 2 3 40 133" xfId="7686"/>
    <cellStyle name="표준 2 2 3 40 134" xfId="7687"/>
    <cellStyle name="표준 2 2 3 40 135" xfId="7688"/>
    <cellStyle name="표준 2 2 3 40 136" xfId="7689"/>
    <cellStyle name="표준 2 2 3 40 137" xfId="7690"/>
    <cellStyle name="표준 2 2 3 40 138" xfId="7691"/>
    <cellStyle name="표준 2 2 3 40 139" xfId="7692"/>
    <cellStyle name="표준 2 2 3 40 14" xfId="7693"/>
    <cellStyle name="표준 2 2 3 40 140" xfId="7694"/>
    <cellStyle name="표준 2 2 3 40 141" xfId="7695"/>
    <cellStyle name="표준 2 2 3 40 142" xfId="7696"/>
    <cellStyle name="표준 2 2 3 40 143" xfId="7697"/>
    <cellStyle name="표준 2 2 3 40 144" xfId="7698"/>
    <cellStyle name="표준 2 2 3 40 145" xfId="7699"/>
    <cellStyle name="표준 2 2 3 40 146" xfId="7700"/>
    <cellStyle name="표준 2 2 3 40 147" xfId="7701"/>
    <cellStyle name="표준 2 2 3 40 148" xfId="7702"/>
    <cellStyle name="표준 2 2 3 40 149" xfId="7703"/>
    <cellStyle name="표준 2 2 3 40 15" xfId="7704"/>
    <cellStyle name="표준 2 2 3 40 150" xfId="7705"/>
    <cellStyle name="표준 2 2 3 40 151" xfId="7706"/>
    <cellStyle name="표준 2 2 3 40 152" xfId="7707"/>
    <cellStyle name="표준 2 2 3 40 153" xfId="7708"/>
    <cellStyle name="표준 2 2 3 40 154" xfId="7709"/>
    <cellStyle name="표준 2 2 3 40 155" xfId="7710"/>
    <cellStyle name="표준 2 2 3 40 156" xfId="7711"/>
    <cellStyle name="표준 2 2 3 40 157" xfId="7712"/>
    <cellStyle name="표준 2 2 3 40 158" xfId="7713"/>
    <cellStyle name="표준 2 2 3 40 159" xfId="7714"/>
    <cellStyle name="표준 2 2 3 40 16" xfId="7715"/>
    <cellStyle name="표준 2 2 3 40 160" xfId="7716"/>
    <cellStyle name="표준 2 2 3 40 161" xfId="7717"/>
    <cellStyle name="표준 2 2 3 40 162" xfId="7718"/>
    <cellStyle name="표준 2 2 3 40 163" xfId="7719"/>
    <cellStyle name="표준 2 2 3 40 164" xfId="7720"/>
    <cellStyle name="표준 2 2 3 40 165" xfId="7721"/>
    <cellStyle name="표준 2 2 3 40 166" xfId="7722"/>
    <cellStyle name="표준 2 2 3 40 167" xfId="7723"/>
    <cellStyle name="표준 2 2 3 40 168" xfId="7724"/>
    <cellStyle name="표준 2 2 3 40 169" xfId="7725"/>
    <cellStyle name="표준 2 2 3 40 17" xfId="7726"/>
    <cellStyle name="표준 2 2 3 40 170" xfId="7727"/>
    <cellStyle name="표준 2 2 3 40 171" xfId="7728"/>
    <cellStyle name="표준 2 2 3 40 172" xfId="7729"/>
    <cellStyle name="표준 2 2 3 40 173" xfId="7730"/>
    <cellStyle name="표준 2 2 3 40 174" xfId="7731"/>
    <cellStyle name="표준 2 2 3 40 175" xfId="7732"/>
    <cellStyle name="표준 2 2 3 40 176" xfId="7733"/>
    <cellStyle name="표준 2 2 3 40 177" xfId="7734"/>
    <cellStyle name="표준 2 2 3 40 178" xfId="7735"/>
    <cellStyle name="표준 2 2 3 40 179" xfId="7736"/>
    <cellStyle name="표준 2 2 3 40 18" xfId="7737"/>
    <cellStyle name="표준 2 2 3 40 180" xfId="7738"/>
    <cellStyle name="표준 2 2 3 40 19" xfId="7739"/>
    <cellStyle name="표준 2 2 3 40 2" xfId="7740"/>
    <cellStyle name="표준 2 2 3 40 20" xfId="7741"/>
    <cellStyle name="표준 2 2 3 40 21" xfId="7742"/>
    <cellStyle name="표준 2 2 3 40 22" xfId="7743"/>
    <cellStyle name="표준 2 2 3 40 23" xfId="7744"/>
    <cellStyle name="표준 2 2 3 40 24" xfId="7745"/>
    <cellStyle name="표준 2 2 3 40 25" xfId="7746"/>
    <cellStyle name="표준 2 2 3 40 26" xfId="7747"/>
    <cellStyle name="표준 2 2 3 40 27" xfId="7748"/>
    <cellStyle name="표준 2 2 3 40 28" xfId="7749"/>
    <cellStyle name="표준 2 2 3 40 29" xfId="7750"/>
    <cellStyle name="표준 2 2 3 40 3" xfId="7751"/>
    <cellStyle name="표준 2 2 3 40 30" xfId="7752"/>
    <cellStyle name="표준 2 2 3 40 31" xfId="7753"/>
    <cellStyle name="표준 2 2 3 40 32" xfId="7754"/>
    <cellStyle name="표준 2 2 3 40 33" xfId="7755"/>
    <cellStyle name="표준 2 2 3 40 34" xfId="7756"/>
    <cellStyle name="표준 2 2 3 40 35" xfId="7757"/>
    <cellStyle name="표준 2 2 3 40 36" xfId="7758"/>
    <cellStyle name="표준 2 2 3 40 37" xfId="7759"/>
    <cellStyle name="표준 2 2 3 40 38" xfId="7760"/>
    <cellStyle name="표준 2 2 3 40 39" xfId="7761"/>
    <cellStyle name="표준 2 2 3 40 4" xfId="7762"/>
    <cellStyle name="표준 2 2 3 40 40" xfId="7763"/>
    <cellStyle name="표준 2 2 3 40 41" xfId="7764"/>
    <cellStyle name="표준 2 2 3 40 42" xfId="7765"/>
    <cellStyle name="표준 2 2 3 40 43" xfId="7766"/>
    <cellStyle name="표준 2 2 3 40 44" xfId="7767"/>
    <cellStyle name="표준 2 2 3 40 45" xfId="7768"/>
    <cellStyle name="표준 2 2 3 40 46" xfId="7769"/>
    <cellStyle name="표준 2 2 3 40 47" xfId="7770"/>
    <cellStyle name="표준 2 2 3 40 48" xfId="7771"/>
    <cellStyle name="표준 2 2 3 40 49" xfId="7772"/>
    <cellStyle name="표준 2 2 3 40 5" xfId="7773"/>
    <cellStyle name="표준 2 2 3 40 50" xfId="7774"/>
    <cellStyle name="표준 2 2 3 40 51" xfId="7775"/>
    <cellStyle name="표준 2 2 3 40 52" xfId="7776"/>
    <cellStyle name="표준 2 2 3 40 53" xfId="7777"/>
    <cellStyle name="표준 2 2 3 40 54" xfId="7778"/>
    <cellStyle name="표준 2 2 3 40 55" xfId="7779"/>
    <cellStyle name="표준 2 2 3 40 56" xfId="7780"/>
    <cellStyle name="표준 2 2 3 40 57" xfId="7781"/>
    <cellStyle name="표준 2 2 3 40 58" xfId="7782"/>
    <cellStyle name="표준 2 2 3 40 59" xfId="7783"/>
    <cellStyle name="표준 2 2 3 40 6" xfId="7784"/>
    <cellStyle name="표준 2 2 3 40 60" xfId="7785"/>
    <cellStyle name="표준 2 2 3 40 61" xfId="7786"/>
    <cellStyle name="표준 2 2 3 40 62" xfId="7787"/>
    <cellStyle name="표준 2 2 3 40 63" xfId="7788"/>
    <cellStyle name="표준 2 2 3 40 64" xfId="7789"/>
    <cellStyle name="표준 2 2 3 40 65" xfId="7790"/>
    <cellStyle name="표준 2 2 3 40 66" xfId="7791"/>
    <cellStyle name="표준 2 2 3 40 67" xfId="7792"/>
    <cellStyle name="표준 2 2 3 40 68" xfId="7793"/>
    <cellStyle name="표준 2 2 3 40 69" xfId="7794"/>
    <cellStyle name="표준 2 2 3 40 7" xfId="7795"/>
    <cellStyle name="표준 2 2 3 40 70" xfId="7796"/>
    <cellStyle name="표준 2 2 3 40 71" xfId="7797"/>
    <cellStyle name="표준 2 2 3 40 72" xfId="7798"/>
    <cellStyle name="표준 2 2 3 40 73" xfId="7799"/>
    <cellStyle name="표준 2 2 3 40 74" xfId="7800"/>
    <cellStyle name="표준 2 2 3 40 75" xfId="7801"/>
    <cellStyle name="표준 2 2 3 40 76" xfId="7802"/>
    <cellStyle name="표준 2 2 3 40 77" xfId="7803"/>
    <cellStyle name="표준 2 2 3 40 78" xfId="7804"/>
    <cellStyle name="표준 2 2 3 40 79" xfId="7805"/>
    <cellStyle name="표준 2 2 3 40 8" xfId="7806"/>
    <cellStyle name="표준 2 2 3 40 80" xfId="7807"/>
    <cellStyle name="표준 2 2 3 40 81" xfId="7808"/>
    <cellStyle name="표준 2 2 3 40 82" xfId="7809"/>
    <cellStyle name="표준 2 2 3 40 83" xfId="7810"/>
    <cellStyle name="표준 2 2 3 40 84" xfId="7811"/>
    <cellStyle name="표준 2 2 3 40 85" xfId="7812"/>
    <cellStyle name="표준 2 2 3 40 86" xfId="7813"/>
    <cellStyle name="표준 2 2 3 40 87" xfId="7814"/>
    <cellStyle name="표준 2 2 3 40 88" xfId="7815"/>
    <cellStyle name="표준 2 2 3 40 89" xfId="7816"/>
    <cellStyle name="표준 2 2 3 40 9" xfId="7817"/>
    <cellStyle name="표준 2 2 3 40 90" xfId="7818"/>
    <cellStyle name="표준 2 2 3 40 91" xfId="7819"/>
    <cellStyle name="표준 2 2 3 40 92" xfId="7820"/>
    <cellStyle name="표준 2 2 3 40 93" xfId="7821"/>
    <cellStyle name="표준 2 2 3 40 94" xfId="7822"/>
    <cellStyle name="표준 2 2 3 40 95" xfId="7823"/>
    <cellStyle name="표준 2 2 3 40 96" xfId="7824"/>
    <cellStyle name="표준 2 2 3 40 97" xfId="7825"/>
    <cellStyle name="표준 2 2 3 40 98" xfId="7826"/>
    <cellStyle name="표준 2 2 3 40 99" xfId="7827"/>
    <cellStyle name="표준 2 2 3 41" xfId="7828"/>
    <cellStyle name="표준 2 2 3 41 2" xfId="7829"/>
    <cellStyle name="표준 2 2 3 41 3" xfId="7830"/>
    <cellStyle name="표준 2 2 3 42" xfId="7831"/>
    <cellStyle name="표준 2 2 3 42 2" xfId="7832"/>
    <cellStyle name="표준 2 2 3 42 3" xfId="7833"/>
    <cellStyle name="표준 2 2 3 43" xfId="7834"/>
    <cellStyle name="표준 2 2 3 43 2" xfId="7835"/>
    <cellStyle name="표준 2 2 3 43 3" xfId="7836"/>
    <cellStyle name="표준 2 2 3 44" xfId="7837"/>
    <cellStyle name="표준 2 2 3 44 2" xfId="7838"/>
    <cellStyle name="표준 2 2 3 44 3" xfId="7839"/>
    <cellStyle name="표준 2 2 3 45" xfId="7840"/>
    <cellStyle name="표준 2 2 3 45 2" xfId="7841"/>
    <cellStyle name="표준 2 2 3 45 3" xfId="7842"/>
    <cellStyle name="표준 2 2 3 46" xfId="7843"/>
    <cellStyle name="표준 2 2 3 46 2" xfId="7844"/>
    <cellStyle name="표준 2 2 3 46 3" xfId="7845"/>
    <cellStyle name="표준 2 2 3 47" xfId="7846"/>
    <cellStyle name="표준 2 2 3 47 2" xfId="7847"/>
    <cellStyle name="표준 2 2 3 47 3" xfId="7848"/>
    <cellStyle name="표준 2 2 3 48" xfId="7849"/>
    <cellStyle name="표준 2 2 3 48 2" xfId="7850"/>
    <cellStyle name="표준 2 2 3 48 3" xfId="7851"/>
    <cellStyle name="표준 2 2 3 49" xfId="7852"/>
    <cellStyle name="표준 2 2 3 49 2" xfId="7853"/>
    <cellStyle name="표준 2 2 3 49 3" xfId="7854"/>
    <cellStyle name="표준 2 2 3 5" xfId="7855"/>
    <cellStyle name="표준 2 2 3 5 2" xfId="7856"/>
    <cellStyle name="표준 2 2 3 5 3" xfId="7857"/>
    <cellStyle name="표준 2 2 3 50" xfId="7858"/>
    <cellStyle name="표준 2 2 3 50 2" xfId="7859"/>
    <cellStyle name="표준 2 2 3 50 3" xfId="7860"/>
    <cellStyle name="표준 2 2 3 51" xfId="7861"/>
    <cellStyle name="표준 2 2 3 51 2" xfId="7862"/>
    <cellStyle name="표준 2 2 3 51 3" xfId="7863"/>
    <cellStyle name="표준 2 2 3 52" xfId="7864"/>
    <cellStyle name="표준 2 2 3 53" xfId="7865"/>
    <cellStyle name="표준 2 2 3 53 2" xfId="7866"/>
    <cellStyle name="표준 2 2 3 53 3" xfId="7867"/>
    <cellStyle name="표준 2 2 3 54" xfId="7868"/>
    <cellStyle name="표준 2 2 3 55" xfId="7869"/>
    <cellStyle name="표준 2 2 3 56" xfId="7870"/>
    <cellStyle name="표준 2 2 3 57" xfId="7871"/>
    <cellStyle name="표준 2 2 3 58" xfId="7872"/>
    <cellStyle name="표준 2 2 3 59" xfId="7873"/>
    <cellStyle name="표준 2 2 3 6" xfId="7874"/>
    <cellStyle name="표준 2 2 3 6 2" xfId="7875"/>
    <cellStyle name="표준 2 2 3 6 3" xfId="7876"/>
    <cellStyle name="표준 2 2 3 60" xfId="7877"/>
    <cellStyle name="표준 2 2 3 61" xfId="7878"/>
    <cellStyle name="표준 2 2 3 62" xfId="7879"/>
    <cellStyle name="표준 2 2 3 63" xfId="7880"/>
    <cellStyle name="표준 2 2 3 64" xfId="7881"/>
    <cellStyle name="표준 2 2 3 65" xfId="7882"/>
    <cellStyle name="표준 2 2 3 66" xfId="7883"/>
    <cellStyle name="표준 2 2 3 67" xfId="7884"/>
    <cellStyle name="표준 2 2 3 68" xfId="7885"/>
    <cellStyle name="표준 2 2 3 69" xfId="7886"/>
    <cellStyle name="표준 2 2 3 7" xfId="7887"/>
    <cellStyle name="표준 2 2 3 7 2" xfId="7888"/>
    <cellStyle name="표준 2 2 3 7 3" xfId="7889"/>
    <cellStyle name="표준 2 2 3 70" xfId="7890"/>
    <cellStyle name="표준 2 2 3 71" xfId="7891"/>
    <cellStyle name="표준 2 2 3 72" xfId="7892"/>
    <cellStyle name="표준 2 2 3 73" xfId="7893"/>
    <cellStyle name="표준 2 2 3 74" xfId="7894"/>
    <cellStyle name="표준 2 2 3 75" xfId="7895"/>
    <cellStyle name="표준 2 2 3 76" xfId="7896"/>
    <cellStyle name="표준 2 2 3 77" xfId="7897"/>
    <cellStyle name="표준 2 2 3 78" xfId="7898"/>
    <cellStyle name="표준 2 2 3 79" xfId="7899"/>
    <cellStyle name="표준 2 2 3 8" xfId="7900"/>
    <cellStyle name="표준 2 2 3 8 2" xfId="7901"/>
    <cellStyle name="표준 2 2 3 8 3" xfId="7902"/>
    <cellStyle name="표준 2 2 3 80" xfId="7903"/>
    <cellStyle name="표준 2 2 3 81" xfId="7904"/>
    <cellStyle name="표준 2 2 3 82" xfId="7905"/>
    <cellStyle name="표준 2 2 3 83" xfId="7906"/>
    <cellStyle name="표준 2 2 3 84" xfId="7907"/>
    <cellStyle name="표준 2 2 3 85" xfId="7908"/>
    <cellStyle name="표준 2 2 3 86" xfId="7909"/>
    <cellStyle name="표준 2 2 3 87" xfId="7910"/>
    <cellStyle name="표준 2 2 3 88" xfId="7911"/>
    <cellStyle name="표준 2 2 3 89" xfId="7912"/>
    <cellStyle name="표준 2 2 3 9" xfId="7913"/>
    <cellStyle name="표준 2 2 3 9 10" xfId="7914"/>
    <cellStyle name="표준 2 2 3 9 100" xfId="7915"/>
    <cellStyle name="표준 2 2 3 9 101" xfId="7916"/>
    <cellStyle name="표준 2 2 3 9 102" xfId="7917"/>
    <cellStyle name="표준 2 2 3 9 103" xfId="7918"/>
    <cellStyle name="표준 2 2 3 9 104" xfId="7919"/>
    <cellStyle name="표준 2 2 3 9 105" xfId="7920"/>
    <cellStyle name="표준 2 2 3 9 106" xfId="7921"/>
    <cellStyle name="표준 2 2 3 9 107" xfId="7922"/>
    <cellStyle name="표준 2 2 3 9 108" xfId="7923"/>
    <cellStyle name="표준 2 2 3 9 109" xfId="7924"/>
    <cellStyle name="표준 2 2 3 9 11" xfId="7925"/>
    <cellStyle name="표준 2 2 3 9 110" xfId="7926"/>
    <cellStyle name="표준 2 2 3 9 111" xfId="7927"/>
    <cellStyle name="표준 2 2 3 9 112" xfId="7928"/>
    <cellStyle name="표준 2 2 3 9 113" xfId="7929"/>
    <cellStyle name="표준 2 2 3 9 114" xfId="7930"/>
    <cellStyle name="표준 2 2 3 9 115" xfId="7931"/>
    <cellStyle name="표준 2 2 3 9 116" xfId="7932"/>
    <cellStyle name="표준 2 2 3 9 117" xfId="7933"/>
    <cellStyle name="표준 2 2 3 9 118" xfId="7934"/>
    <cellStyle name="표준 2 2 3 9 119" xfId="7935"/>
    <cellStyle name="표준 2 2 3 9 12" xfId="7936"/>
    <cellStyle name="표준 2 2 3 9 120" xfId="7937"/>
    <cellStyle name="표준 2 2 3 9 121" xfId="7938"/>
    <cellStyle name="표준 2 2 3 9 122" xfId="7939"/>
    <cellStyle name="표준 2 2 3 9 123" xfId="7940"/>
    <cellStyle name="표준 2 2 3 9 124" xfId="7941"/>
    <cellStyle name="표준 2 2 3 9 125" xfId="7942"/>
    <cellStyle name="표준 2 2 3 9 126" xfId="7943"/>
    <cellStyle name="표준 2 2 3 9 127" xfId="7944"/>
    <cellStyle name="표준 2 2 3 9 128" xfId="7945"/>
    <cellStyle name="표준 2 2 3 9 129" xfId="7946"/>
    <cellStyle name="표준 2 2 3 9 13" xfId="7947"/>
    <cellStyle name="표준 2 2 3 9 130" xfId="7948"/>
    <cellStyle name="표준 2 2 3 9 131" xfId="7949"/>
    <cellStyle name="표준 2 2 3 9 132" xfId="7950"/>
    <cellStyle name="표준 2 2 3 9 133" xfId="7951"/>
    <cellStyle name="표준 2 2 3 9 134" xfId="7952"/>
    <cellStyle name="표준 2 2 3 9 135" xfId="7953"/>
    <cellStyle name="표준 2 2 3 9 136" xfId="7954"/>
    <cellStyle name="표준 2 2 3 9 137" xfId="7955"/>
    <cellStyle name="표준 2 2 3 9 138" xfId="7956"/>
    <cellStyle name="표준 2 2 3 9 139" xfId="7957"/>
    <cellStyle name="표준 2 2 3 9 14" xfId="7958"/>
    <cellStyle name="표준 2 2 3 9 140" xfId="7959"/>
    <cellStyle name="표준 2 2 3 9 141" xfId="7960"/>
    <cellStyle name="표준 2 2 3 9 142" xfId="7961"/>
    <cellStyle name="표준 2 2 3 9 143" xfId="7962"/>
    <cellStyle name="표준 2 2 3 9 144" xfId="7963"/>
    <cellStyle name="표준 2 2 3 9 145" xfId="7964"/>
    <cellStyle name="표준 2 2 3 9 146" xfId="7965"/>
    <cellStyle name="표준 2 2 3 9 147" xfId="7966"/>
    <cellStyle name="표준 2 2 3 9 148" xfId="7967"/>
    <cellStyle name="표준 2 2 3 9 149" xfId="7968"/>
    <cellStyle name="표준 2 2 3 9 15" xfId="7969"/>
    <cellStyle name="표준 2 2 3 9 150" xfId="7970"/>
    <cellStyle name="표준 2 2 3 9 151" xfId="7971"/>
    <cellStyle name="표준 2 2 3 9 152" xfId="7972"/>
    <cellStyle name="표준 2 2 3 9 153" xfId="7973"/>
    <cellStyle name="표준 2 2 3 9 154" xfId="7974"/>
    <cellStyle name="표준 2 2 3 9 155" xfId="7975"/>
    <cellStyle name="표준 2 2 3 9 156" xfId="7976"/>
    <cellStyle name="표준 2 2 3 9 157" xfId="7977"/>
    <cellStyle name="표준 2 2 3 9 158" xfId="7978"/>
    <cellStyle name="표준 2 2 3 9 159" xfId="7979"/>
    <cellStyle name="표준 2 2 3 9 16" xfId="7980"/>
    <cellStyle name="표준 2 2 3 9 160" xfId="7981"/>
    <cellStyle name="표준 2 2 3 9 161" xfId="7982"/>
    <cellStyle name="표준 2 2 3 9 162" xfId="7983"/>
    <cellStyle name="표준 2 2 3 9 163" xfId="7984"/>
    <cellStyle name="표준 2 2 3 9 164" xfId="7985"/>
    <cellStyle name="표준 2 2 3 9 165" xfId="7986"/>
    <cellStyle name="표준 2 2 3 9 166" xfId="7987"/>
    <cellStyle name="표준 2 2 3 9 167" xfId="7988"/>
    <cellStyle name="표준 2 2 3 9 168" xfId="7989"/>
    <cellStyle name="표준 2 2 3 9 169" xfId="7990"/>
    <cellStyle name="표준 2 2 3 9 17" xfId="7991"/>
    <cellStyle name="표준 2 2 3 9 170" xfId="7992"/>
    <cellStyle name="표준 2 2 3 9 171" xfId="7993"/>
    <cellStyle name="표준 2 2 3 9 172" xfId="7994"/>
    <cellStyle name="표준 2 2 3 9 173" xfId="7995"/>
    <cellStyle name="표준 2 2 3 9 174" xfId="7996"/>
    <cellStyle name="표준 2 2 3 9 175" xfId="7997"/>
    <cellStyle name="표준 2 2 3 9 176" xfId="7998"/>
    <cellStyle name="표준 2 2 3 9 177" xfId="7999"/>
    <cellStyle name="표준 2 2 3 9 178" xfId="8000"/>
    <cellStyle name="표준 2 2 3 9 179" xfId="8001"/>
    <cellStyle name="표준 2 2 3 9 18" xfId="8002"/>
    <cellStyle name="표준 2 2 3 9 180" xfId="8003"/>
    <cellStyle name="표준 2 2 3 9 181" xfId="8004"/>
    <cellStyle name="표준 2 2 3 9 182" xfId="8005"/>
    <cellStyle name="표준 2 2 3 9 183" xfId="8006"/>
    <cellStyle name="표준 2 2 3 9 184" xfId="8007"/>
    <cellStyle name="표준 2 2 3 9 185" xfId="8008"/>
    <cellStyle name="표준 2 2 3 9 186" xfId="8009"/>
    <cellStyle name="표준 2 2 3 9 187" xfId="8010"/>
    <cellStyle name="표준 2 2 3 9 188" xfId="8011"/>
    <cellStyle name="표준 2 2 3 9 189" xfId="8012"/>
    <cellStyle name="표준 2 2 3 9 19" xfId="8013"/>
    <cellStyle name="표준 2 2 3 9 190" xfId="8014"/>
    <cellStyle name="표준 2 2 3 9 191" xfId="8015"/>
    <cellStyle name="표준 2 2 3 9 192" xfId="8016"/>
    <cellStyle name="표준 2 2 3 9 193" xfId="8017"/>
    <cellStyle name="표준 2 2 3 9 2" xfId="8018"/>
    <cellStyle name="표준 2 2 3 9 2 10" xfId="8019"/>
    <cellStyle name="표준 2 2 3 9 2 10 2" xfId="8020"/>
    <cellStyle name="표준 2 2 3 9 2 10 3" xfId="8021"/>
    <cellStyle name="표준 2 2 3 9 2 100" xfId="8022"/>
    <cellStyle name="표준 2 2 3 9 2 101" xfId="8023"/>
    <cellStyle name="표준 2 2 3 9 2 102" xfId="8024"/>
    <cellStyle name="표준 2 2 3 9 2 103" xfId="8025"/>
    <cellStyle name="표준 2 2 3 9 2 104" xfId="8026"/>
    <cellStyle name="표준 2 2 3 9 2 105" xfId="8027"/>
    <cellStyle name="표준 2 2 3 9 2 106" xfId="8028"/>
    <cellStyle name="표준 2 2 3 9 2 107" xfId="8029"/>
    <cellStyle name="표준 2 2 3 9 2 108" xfId="8030"/>
    <cellStyle name="표준 2 2 3 9 2 109" xfId="8031"/>
    <cellStyle name="표준 2 2 3 9 2 11" xfId="8032"/>
    <cellStyle name="표준 2 2 3 9 2 11 2" xfId="8033"/>
    <cellStyle name="표준 2 2 3 9 2 11 3" xfId="8034"/>
    <cellStyle name="표준 2 2 3 9 2 110" xfId="8035"/>
    <cellStyle name="표준 2 2 3 9 2 111" xfId="8036"/>
    <cellStyle name="표준 2 2 3 9 2 112" xfId="8037"/>
    <cellStyle name="표준 2 2 3 9 2 113" xfId="8038"/>
    <cellStyle name="표준 2 2 3 9 2 114" xfId="8039"/>
    <cellStyle name="표준 2 2 3 9 2 115" xfId="8040"/>
    <cellStyle name="표준 2 2 3 9 2 116" xfId="8041"/>
    <cellStyle name="표준 2 2 3 9 2 117" xfId="8042"/>
    <cellStyle name="표준 2 2 3 9 2 118" xfId="8043"/>
    <cellStyle name="표준 2 2 3 9 2 119" xfId="8044"/>
    <cellStyle name="표준 2 2 3 9 2 12" xfId="8045"/>
    <cellStyle name="표준 2 2 3 9 2 12 2" xfId="8046"/>
    <cellStyle name="표준 2 2 3 9 2 12 3" xfId="8047"/>
    <cellStyle name="표준 2 2 3 9 2 120" xfId="8048"/>
    <cellStyle name="표준 2 2 3 9 2 121" xfId="8049"/>
    <cellStyle name="표준 2 2 3 9 2 122" xfId="8050"/>
    <cellStyle name="표준 2 2 3 9 2 123" xfId="8051"/>
    <cellStyle name="표준 2 2 3 9 2 124" xfId="8052"/>
    <cellStyle name="표준 2 2 3 9 2 125" xfId="8053"/>
    <cellStyle name="표준 2 2 3 9 2 126" xfId="8054"/>
    <cellStyle name="표준 2 2 3 9 2 127" xfId="8055"/>
    <cellStyle name="표준 2 2 3 9 2 128" xfId="8056"/>
    <cellStyle name="표준 2 2 3 9 2 129" xfId="8057"/>
    <cellStyle name="표준 2 2 3 9 2 13" xfId="8058"/>
    <cellStyle name="표준 2 2 3 9 2 13 2" xfId="8059"/>
    <cellStyle name="표준 2 2 3 9 2 13 3" xfId="8060"/>
    <cellStyle name="표준 2 2 3 9 2 130" xfId="8061"/>
    <cellStyle name="표준 2 2 3 9 2 131" xfId="8062"/>
    <cellStyle name="표준 2 2 3 9 2 132" xfId="8063"/>
    <cellStyle name="표준 2 2 3 9 2 133" xfId="8064"/>
    <cellStyle name="표준 2 2 3 9 2 134" xfId="8065"/>
    <cellStyle name="표준 2 2 3 9 2 135" xfId="8066"/>
    <cellStyle name="표준 2 2 3 9 2 136" xfId="8067"/>
    <cellStyle name="표준 2 2 3 9 2 137" xfId="8068"/>
    <cellStyle name="표준 2 2 3 9 2 138" xfId="8069"/>
    <cellStyle name="표준 2 2 3 9 2 139" xfId="8070"/>
    <cellStyle name="표준 2 2 3 9 2 14" xfId="8071"/>
    <cellStyle name="표준 2 2 3 9 2 14 2" xfId="8072"/>
    <cellStyle name="표준 2 2 3 9 2 14 3" xfId="8073"/>
    <cellStyle name="표준 2 2 3 9 2 140" xfId="8074"/>
    <cellStyle name="표준 2 2 3 9 2 141" xfId="8075"/>
    <cellStyle name="표준 2 2 3 9 2 142" xfId="8076"/>
    <cellStyle name="표준 2 2 3 9 2 143" xfId="8077"/>
    <cellStyle name="표준 2 2 3 9 2 144" xfId="8078"/>
    <cellStyle name="표준 2 2 3 9 2 145" xfId="8079"/>
    <cellStyle name="표준 2 2 3 9 2 146" xfId="8080"/>
    <cellStyle name="표준 2 2 3 9 2 147" xfId="8081"/>
    <cellStyle name="표준 2 2 3 9 2 148" xfId="8082"/>
    <cellStyle name="표준 2 2 3 9 2 149" xfId="8083"/>
    <cellStyle name="표준 2 2 3 9 2 15" xfId="8084"/>
    <cellStyle name="표준 2 2 3 9 2 150" xfId="8085"/>
    <cellStyle name="표준 2 2 3 9 2 151" xfId="8086"/>
    <cellStyle name="표준 2 2 3 9 2 152" xfId="8087"/>
    <cellStyle name="표준 2 2 3 9 2 153" xfId="8088"/>
    <cellStyle name="표준 2 2 3 9 2 154" xfId="8089"/>
    <cellStyle name="표준 2 2 3 9 2 155" xfId="8090"/>
    <cellStyle name="표준 2 2 3 9 2 156" xfId="8091"/>
    <cellStyle name="표준 2 2 3 9 2 157" xfId="8092"/>
    <cellStyle name="표준 2 2 3 9 2 158" xfId="8093"/>
    <cellStyle name="표준 2 2 3 9 2 159" xfId="8094"/>
    <cellStyle name="표준 2 2 3 9 2 16" xfId="8095"/>
    <cellStyle name="표준 2 2 3 9 2 160" xfId="8096"/>
    <cellStyle name="표준 2 2 3 9 2 161" xfId="8097"/>
    <cellStyle name="표준 2 2 3 9 2 162" xfId="8098"/>
    <cellStyle name="표준 2 2 3 9 2 163" xfId="8099"/>
    <cellStyle name="표준 2 2 3 9 2 164" xfId="8100"/>
    <cellStyle name="표준 2 2 3 9 2 165" xfId="8101"/>
    <cellStyle name="표준 2 2 3 9 2 166" xfId="8102"/>
    <cellStyle name="표준 2 2 3 9 2 167" xfId="8103"/>
    <cellStyle name="표준 2 2 3 9 2 168" xfId="8104"/>
    <cellStyle name="표준 2 2 3 9 2 169" xfId="8105"/>
    <cellStyle name="표준 2 2 3 9 2 17" xfId="8106"/>
    <cellStyle name="표준 2 2 3 9 2 170" xfId="8107"/>
    <cellStyle name="표준 2 2 3 9 2 171" xfId="8108"/>
    <cellStyle name="표준 2 2 3 9 2 172" xfId="8109"/>
    <cellStyle name="표준 2 2 3 9 2 173" xfId="8110"/>
    <cellStyle name="표준 2 2 3 9 2 174" xfId="8111"/>
    <cellStyle name="표준 2 2 3 9 2 175" xfId="8112"/>
    <cellStyle name="표준 2 2 3 9 2 176" xfId="8113"/>
    <cellStyle name="표준 2 2 3 9 2 177" xfId="8114"/>
    <cellStyle name="표준 2 2 3 9 2 178" xfId="8115"/>
    <cellStyle name="표준 2 2 3 9 2 179" xfId="8116"/>
    <cellStyle name="표준 2 2 3 9 2 18" xfId="8117"/>
    <cellStyle name="표준 2 2 3 9 2 180" xfId="8118"/>
    <cellStyle name="표준 2 2 3 9 2 181" xfId="8119"/>
    <cellStyle name="표준 2 2 3 9 2 182" xfId="8120"/>
    <cellStyle name="표준 2 2 3 9 2 183" xfId="8121"/>
    <cellStyle name="표준 2 2 3 9 2 184" xfId="8122"/>
    <cellStyle name="표준 2 2 3 9 2 185" xfId="8123"/>
    <cellStyle name="표준 2 2 3 9 2 186" xfId="8124"/>
    <cellStyle name="표준 2 2 3 9 2 187" xfId="8125"/>
    <cellStyle name="표준 2 2 3 9 2 188" xfId="8126"/>
    <cellStyle name="표준 2 2 3 9 2 189" xfId="8127"/>
    <cellStyle name="표준 2 2 3 9 2 19" xfId="8128"/>
    <cellStyle name="표준 2 2 3 9 2 190" xfId="8129"/>
    <cellStyle name="표준 2 2 3 9 2 2" xfId="8130"/>
    <cellStyle name="표준 2 2 3 9 2 2 10" xfId="8131"/>
    <cellStyle name="표준 2 2 3 9 2 2 100" xfId="8132"/>
    <cellStyle name="표준 2 2 3 9 2 2 101" xfId="8133"/>
    <cellStyle name="표준 2 2 3 9 2 2 102" xfId="8134"/>
    <cellStyle name="표준 2 2 3 9 2 2 103" xfId="8135"/>
    <cellStyle name="표준 2 2 3 9 2 2 104" xfId="8136"/>
    <cellStyle name="표준 2 2 3 9 2 2 105" xfId="8137"/>
    <cellStyle name="표준 2 2 3 9 2 2 106" xfId="8138"/>
    <cellStyle name="표준 2 2 3 9 2 2 107" xfId="8139"/>
    <cellStyle name="표준 2 2 3 9 2 2 108" xfId="8140"/>
    <cellStyle name="표준 2 2 3 9 2 2 109" xfId="8141"/>
    <cellStyle name="표준 2 2 3 9 2 2 11" xfId="8142"/>
    <cellStyle name="표준 2 2 3 9 2 2 110" xfId="8143"/>
    <cellStyle name="표준 2 2 3 9 2 2 111" xfId="8144"/>
    <cellStyle name="표준 2 2 3 9 2 2 112" xfId="8145"/>
    <cellStyle name="표준 2 2 3 9 2 2 113" xfId="8146"/>
    <cellStyle name="표준 2 2 3 9 2 2 114" xfId="8147"/>
    <cellStyle name="표준 2 2 3 9 2 2 115" xfId="8148"/>
    <cellStyle name="표준 2 2 3 9 2 2 116" xfId="8149"/>
    <cellStyle name="표준 2 2 3 9 2 2 117" xfId="8150"/>
    <cellStyle name="표준 2 2 3 9 2 2 118" xfId="8151"/>
    <cellStyle name="표준 2 2 3 9 2 2 119" xfId="8152"/>
    <cellStyle name="표준 2 2 3 9 2 2 12" xfId="8153"/>
    <cellStyle name="표준 2 2 3 9 2 2 120" xfId="8154"/>
    <cellStyle name="표준 2 2 3 9 2 2 121" xfId="8155"/>
    <cellStyle name="표준 2 2 3 9 2 2 122" xfId="8156"/>
    <cellStyle name="표준 2 2 3 9 2 2 123" xfId="8157"/>
    <cellStyle name="표준 2 2 3 9 2 2 124" xfId="8158"/>
    <cellStyle name="표준 2 2 3 9 2 2 125" xfId="8159"/>
    <cellStyle name="표준 2 2 3 9 2 2 126" xfId="8160"/>
    <cellStyle name="표준 2 2 3 9 2 2 127" xfId="8161"/>
    <cellStyle name="표준 2 2 3 9 2 2 128" xfId="8162"/>
    <cellStyle name="표준 2 2 3 9 2 2 129" xfId="8163"/>
    <cellStyle name="표준 2 2 3 9 2 2 13" xfId="8164"/>
    <cellStyle name="표준 2 2 3 9 2 2 130" xfId="8165"/>
    <cellStyle name="표준 2 2 3 9 2 2 131" xfId="8166"/>
    <cellStyle name="표준 2 2 3 9 2 2 132" xfId="8167"/>
    <cellStyle name="표준 2 2 3 9 2 2 133" xfId="8168"/>
    <cellStyle name="표준 2 2 3 9 2 2 134" xfId="8169"/>
    <cellStyle name="표준 2 2 3 9 2 2 135" xfId="8170"/>
    <cellStyle name="표준 2 2 3 9 2 2 136" xfId="8171"/>
    <cellStyle name="표준 2 2 3 9 2 2 137" xfId="8172"/>
    <cellStyle name="표준 2 2 3 9 2 2 138" xfId="8173"/>
    <cellStyle name="표준 2 2 3 9 2 2 139" xfId="8174"/>
    <cellStyle name="표준 2 2 3 9 2 2 14" xfId="8175"/>
    <cellStyle name="표준 2 2 3 9 2 2 140" xfId="8176"/>
    <cellStyle name="표준 2 2 3 9 2 2 141" xfId="8177"/>
    <cellStyle name="표준 2 2 3 9 2 2 142" xfId="8178"/>
    <cellStyle name="표준 2 2 3 9 2 2 143" xfId="8179"/>
    <cellStyle name="표준 2 2 3 9 2 2 144" xfId="8180"/>
    <cellStyle name="표준 2 2 3 9 2 2 145" xfId="8181"/>
    <cellStyle name="표준 2 2 3 9 2 2 146" xfId="8182"/>
    <cellStyle name="표준 2 2 3 9 2 2 147" xfId="8183"/>
    <cellStyle name="표준 2 2 3 9 2 2 148" xfId="8184"/>
    <cellStyle name="표준 2 2 3 9 2 2 149" xfId="8185"/>
    <cellStyle name="표준 2 2 3 9 2 2 15" xfId="8186"/>
    <cellStyle name="표준 2 2 3 9 2 2 150" xfId="8187"/>
    <cellStyle name="표준 2 2 3 9 2 2 151" xfId="8188"/>
    <cellStyle name="표준 2 2 3 9 2 2 152" xfId="8189"/>
    <cellStyle name="표준 2 2 3 9 2 2 153" xfId="8190"/>
    <cellStyle name="표준 2 2 3 9 2 2 154" xfId="8191"/>
    <cellStyle name="표준 2 2 3 9 2 2 155" xfId="8192"/>
    <cellStyle name="표준 2 2 3 9 2 2 156" xfId="8193"/>
    <cellStyle name="표준 2 2 3 9 2 2 157" xfId="8194"/>
    <cellStyle name="표준 2 2 3 9 2 2 158" xfId="8195"/>
    <cellStyle name="표준 2 2 3 9 2 2 159" xfId="8196"/>
    <cellStyle name="표준 2 2 3 9 2 2 16" xfId="8197"/>
    <cellStyle name="표준 2 2 3 9 2 2 160" xfId="8198"/>
    <cellStyle name="표준 2 2 3 9 2 2 161" xfId="8199"/>
    <cellStyle name="표준 2 2 3 9 2 2 162" xfId="8200"/>
    <cellStyle name="표준 2 2 3 9 2 2 163" xfId="8201"/>
    <cellStyle name="표준 2 2 3 9 2 2 164" xfId="8202"/>
    <cellStyle name="표준 2 2 3 9 2 2 165" xfId="8203"/>
    <cellStyle name="표준 2 2 3 9 2 2 166" xfId="8204"/>
    <cellStyle name="표준 2 2 3 9 2 2 167" xfId="8205"/>
    <cellStyle name="표준 2 2 3 9 2 2 168" xfId="8206"/>
    <cellStyle name="표준 2 2 3 9 2 2 169" xfId="8207"/>
    <cellStyle name="표준 2 2 3 9 2 2 17" xfId="8208"/>
    <cellStyle name="표준 2 2 3 9 2 2 170" xfId="8209"/>
    <cellStyle name="표준 2 2 3 9 2 2 171" xfId="8210"/>
    <cellStyle name="표준 2 2 3 9 2 2 172" xfId="8211"/>
    <cellStyle name="표준 2 2 3 9 2 2 173" xfId="8212"/>
    <cellStyle name="표준 2 2 3 9 2 2 174" xfId="8213"/>
    <cellStyle name="표준 2 2 3 9 2 2 175" xfId="8214"/>
    <cellStyle name="표준 2 2 3 9 2 2 176" xfId="8215"/>
    <cellStyle name="표준 2 2 3 9 2 2 177" xfId="8216"/>
    <cellStyle name="표준 2 2 3 9 2 2 178" xfId="8217"/>
    <cellStyle name="표준 2 2 3 9 2 2 179" xfId="8218"/>
    <cellStyle name="표준 2 2 3 9 2 2 18" xfId="8219"/>
    <cellStyle name="표준 2 2 3 9 2 2 180" xfId="8220"/>
    <cellStyle name="표준 2 2 3 9 2 2 19" xfId="8221"/>
    <cellStyle name="표준 2 2 3 9 2 2 2" xfId="8222"/>
    <cellStyle name="표준 2 2 3 9 2 2 20" xfId="8223"/>
    <cellStyle name="표준 2 2 3 9 2 2 21" xfId="8224"/>
    <cellStyle name="표준 2 2 3 9 2 2 22" xfId="8225"/>
    <cellStyle name="표준 2 2 3 9 2 2 23" xfId="8226"/>
    <cellStyle name="표준 2 2 3 9 2 2 24" xfId="8227"/>
    <cellStyle name="표준 2 2 3 9 2 2 25" xfId="8228"/>
    <cellStyle name="표준 2 2 3 9 2 2 26" xfId="8229"/>
    <cellStyle name="표준 2 2 3 9 2 2 27" xfId="8230"/>
    <cellStyle name="표준 2 2 3 9 2 2 28" xfId="8231"/>
    <cellStyle name="표준 2 2 3 9 2 2 29" xfId="8232"/>
    <cellStyle name="표준 2 2 3 9 2 2 3" xfId="8233"/>
    <cellStyle name="표준 2 2 3 9 2 2 30" xfId="8234"/>
    <cellStyle name="표준 2 2 3 9 2 2 31" xfId="8235"/>
    <cellStyle name="표준 2 2 3 9 2 2 32" xfId="8236"/>
    <cellStyle name="표준 2 2 3 9 2 2 33" xfId="8237"/>
    <cellStyle name="표준 2 2 3 9 2 2 34" xfId="8238"/>
    <cellStyle name="표준 2 2 3 9 2 2 35" xfId="8239"/>
    <cellStyle name="표준 2 2 3 9 2 2 36" xfId="8240"/>
    <cellStyle name="표준 2 2 3 9 2 2 37" xfId="8241"/>
    <cellStyle name="표준 2 2 3 9 2 2 38" xfId="8242"/>
    <cellStyle name="표준 2 2 3 9 2 2 39" xfId="8243"/>
    <cellStyle name="표준 2 2 3 9 2 2 4" xfId="8244"/>
    <cellStyle name="표준 2 2 3 9 2 2 40" xfId="8245"/>
    <cellStyle name="표준 2 2 3 9 2 2 41" xfId="8246"/>
    <cellStyle name="표준 2 2 3 9 2 2 42" xfId="8247"/>
    <cellStyle name="표준 2 2 3 9 2 2 43" xfId="8248"/>
    <cellStyle name="표준 2 2 3 9 2 2 44" xfId="8249"/>
    <cellStyle name="표준 2 2 3 9 2 2 45" xfId="8250"/>
    <cellStyle name="표준 2 2 3 9 2 2 46" xfId="8251"/>
    <cellStyle name="표준 2 2 3 9 2 2 47" xfId="8252"/>
    <cellStyle name="표준 2 2 3 9 2 2 48" xfId="8253"/>
    <cellStyle name="표준 2 2 3 9 2 2 49" xfId="8254"/>
    <cellStyle name="표준 2 2 3 9 2 2 5" xfId="8255"/>
    <cellStyle name="표준 2 2 3 9 2 2 50" xfId="8256"/>
    <cellStyle name="표준 2 2 3 9 2 2 51" xfId="8257"/>
    <cellStyle name="표준 2 2 3 9 2 2 52" xfId="8258"/>
    <cellStyle name="표준 2 2 3 9 2 2 53" xfId="8259"/>
    <cellStyle name="표준 2 2 3 9 2 2 54" xfId="8260"/>
    <cellStyle name="표준 2 2 3 9 2 2 55" xfId="8261"/>
    <cellStyle name="표준 2 2 3 9 2 2 56" xfId="8262"/>
    <cellStyle name="표준 2 2 3 9 2 2 57" xfId="8263"/>
    <cellStyle name="표준 2 2 3 9 2 2 58" xfId="8264"/>
    <cellStyle name="표준 2 2 3 9 2 2 59" xfId="8265"/>
    <cellStyle name="표준 2 2 3 9 2 2 6" xfId="8266"/>
    <cellStyle name="표준 2 2 3 9 2 2 60" xfId="8267"/>
    <cellStyle name="표준 2 2 3 9 2 2 61" xfId="8268"/>
    <cellStyle name="표준 2 2 3 9 2 2 62" xfId="8269"/>
    <cellStyle name="표준 2 2 3 9 2 2 63" xfId="8270"/>
    <cellStyle name="표준 2 2 3 9 2 2 64" xfId="8271"/>
    <cellStyle name="표준 2 2 3 9 2 2 65" xfId="8272"/>
    <cellStyle name="표준 2 2 3 9 2 2 66" xfId="8273"/>
    <cellStyle name="표준 2 2 3 9 2 2 67" xfId="8274"/>
    <cellStyle name="표준 2 2 3 9 2 2 68" xfId="8275"/>
    <cellStyle name="표준 2 2 3 9 2 2 69" xfId="8276"/>
    <cellStyle name="표준 2 2 3 9 2 2 7" xfId="8277"/>
    <cellStyle name="표준 2 2 3 9 2 2 70" xfId="8278"/>
    <cellStyle name="표준 2 2 3 9 2 2 71" xfId="8279"/>
    <cellStyle name="표준 2 2 3 9 2 2 72" xfId="8280"/>
    <cellStyle name="표준 2 2 3 9 2 2 73" xfId="8281"/>
    <cellStyle name="표준 2 2 3 9 2 2 74" xfId="8282"/>
    <cellStyle name="표준 2 2 3 9 2 2 75" xfId="8283"/>
    <cellStyle name="표준 2 2 3 9 2 2 76" xfId="8284"/>
    <cellStyle name="표준 2 2 3 9 2 2 77" xfId="8285"/>
    <cellStyle name="표준 2 2 3 9 2 2 78" xfId="8286"/>
    <cellStyle name="표준 2 2 3 9 2 2 79" xfId="8287"/>
    <cellStyle name="표준 2 2 3 9 2 2 8" xfId="8288"/>
    <cellStyle name="표준 2 2 3 9 2 2 80" xfId="8289"/>
    <cellStyle name="표준 2 2 3 9 2 2 81" xfId="8290"/>
    <cellStyle name="표준 2 2 3 9 2 2 82" xfId="8291"/>
    <cellStyle name="표준 2 2 3 9 2 2 83" xfId="8292"/>
    <cellStyle name="표준 2 2 3 9 2 2 84" xfId="8293"/>
    <cellStyle name="표준 2 2 3 9 2 2 85" xfId="8294"/>
    <cellStyle name="표준 2 2 3 9 2 2 86" xfId="8295"/>
    <cellStyle name="표준 2 2 3 9 2 2 87" xfId="8296"/>
    <cellStyle name="표준 2 2 3 9 2 2 88" xfId="8297"/>
    <cellStyle name="표준 2 2 3 9 2 2 89" xfId="8298"/>
    <cellStyle name="표준 2 2 3 9 2 2 9" xfId="8299"/>
    <cellStyle name="표준 2 2 3 9 2 2 90" xfId="8300"/>
    <cellStyle name="표준 2 2 3 9 2 2 91" xfId="8301"/>
    <cellStyle name="표준 2 2 3 9 2 2 92" xfId="8302"/>
    <cellStyle name="표준 2 2 3 9 2 2 93" xfId="8303"/>
    <cellStyle name="표준 2 2 3 9 2 2 94" xfId="8304"/>
    <cellStyle name="표준 2 2 3 9 2 2 95" xfId="8305"/>
    <cellStyle name="표준 2 2 3 9 2 2 96" xfId="8306"/>
    <cellStyle name="표준 2 2 3 9 2 2 97" xfId="8307"/>
    <cellStyle name="표준 2 2 3 9 2 2 98" xfId="8308"/>
    <cellStyle name="표준 2 2 3 9 2 2 99" xfId="8309"/>
    <cellStyle name="표준 2 2 3 9 2 20" xfId="8310"/>
    <cellStyle name="표준 2 2 3 9 2 21" xfId="8311"/>
    <cellStyle name="표준 2 2 3 9 2 22" xfId="8312"/>
    <cellStyle name="표준 2 2 3 9 2 23" xfId="8313"/>
    <cellStyle name="표준 2 2 3 9 2 24" xfId="8314"/>
    <cellStyle name="표준 2 2 3 9 2 25" xfId="8315"/>
    <cellStyle name="표준 2 2 3 9 2 26" xfId="8316"/>
    <cellStyle name="표준 2 2 3 9 2 27" xfId="8317"/>
    <cellStyle name="표준 2 2 3 9 2 28" xfId="8318"/>
    <cellStyle name="표준 2 2 3 9 2 29" xfId="8319"/>
    <cellStyle name="표준 2 2 3 9 2 3" xfId="8320"/>
    <cellStyle name="표준 2 2 3 9 2 3 2" xfId="8321"/>
    <cellStyle name="표준 2 2 3 9 2 3 3" xfId="8322"/>
    <cellStyle name="표준 2 2 3 9 2 30" xfId="8323"/>
    <cellStyle name="표준 2 2 3 9 2 31" xfId="8324"/>
    <cellStyle name="표준 2 2 3 9 2 32" xfId="8325"/>
    <cellStyle name="표준 2 2 3 9 2 33" xfId="8326"/>
    <cellStyle name="표준 2 2 3 9 2 34" xfId="8327"/>
    <cellStyle name="표준 2 2 3 9 2 35" xfId="8328"/>
    <cellStyle name="표준 2 2 3 9 2 36" xfId="8329"/>
    <cellStyle name="표준 2 2 3 9 2 37" xfId="8330"/>
    <cellStyle name="표준 2 2 3 9 2 38" xfId="8331"/>
    <cellStyle name="표준 2 2 3 9 2 39" xfId="8332"/>
    <cellStyle name="표준 2 2 3 9 2 4" xfId="8333"/>
    <cellStyle name="표준 2 2 3 9 2 4 2" xfId="8334"/>
    <cellStyle name="표준 2 2 3 9 2 4 3" xfId="8335"/>
    <cellStyle name="표준 2 2 3 9 2 40" xfId="8336"/>
    <cellStyle name="표준 2 2 3 9 2 41" xfId="8337"/>
    <cellStyle name="표준 2 2 3 9 2 42" xfId="8338"/>
    <cellStyle name="표준 2 2 3 9 2 43" xfId="8339"/>
    <cellStyle name="표준 2 2 3 9 2 44" xfId="8340"/>
    <cellStyle name="표준 2 2 3 9 2 45" xfId="8341"/>
    <cellStyle name="표준 2 2 3 9 2 46" xfId="8342"/>
    <cellStyle name="표준 2 2 3 9 2 47" xfId="8343"/>
    <cellStyle name="표준 2 2 3 9 2 48" xfId="8344"/>
    <cellStyle name="표준 2 2 3 9 2 49" xfId="8345"/>
    <cellStyle name="표준 2 2 3 9 2 5" xfId="8346"/>
    <cellStyle name="표준 2 2 3 9 2 5 2" xfId="8347"/>
    <cellStyle name="표준 2 2 3 9 2 5 3" xfId="8348"/>
    <cellStyle name="표준 2 2 3 9 2 50" xfId="8349"/>
    <cellStyle name="표준 2 2 3 9 2 51" xfId="8350"/>
    <cellStyle name="표준 2 2 3 9 2 52" xfId="8351"/>
    <cellStyle name="표준 2 2 3 9 2 53" xfId="8352"/>
    <cellStyle name="표준 2 2 3 9 2 54" xfId="8353"/>
    <cellStyle name="표준 2 2 3 9 2 55" xfId="8354"/>
    <cellStyle name="표준 2 2 3 9 2 56" xfId="8355"/>
    <cellStyle name="표준 2 2 3 9 2 57" xfId="8356"/>
    <cellStyle name="표준 2 2 3 9 2 58" xfId="8357"/>
    <cellStyle name="표준 2 2 3 9 2 59" xfId="8358"/>
    <cellStyle name="표준 2 2 3 9 2 6" xfId="8359"/>
    <cellStyle name="표준 2 2 3 9 2 6 2" xfId="8360"/>
    <cellStyle name="표준 2 2 3 9 2 6 3" xfId="8361"/>
    <cellStyle name="표준 2 2 3 9 2 60" xfId="8362"/>
    <cellStyle name="표준 2 2 3 9 2 61" xfId="8363"/>
    <cellStyle name="표준 2 2 3 9 2 62" xfId="8364"/>
    <cellStyle name="표준 2 2 3 9 2 63" xfId="8365"/>
    <cellStyle name="표준 2 2 3 9 2 64" xfId="8366"/>
    <cellStyle name="표준 2 2 3 9 2 65" xfId="8367"/>
    <cellStyle name="표준 2 2 3 9 2 66" xfId="8368"/>
    <cellStyle name="표준 2 2 3 9 2 67" xfId="8369"/>
    <cellStyle name="표준 2 2 3 9 2 68" xfId="8370"/>
    <cellStyle name="표준 2 2 3 9 2 69" xfId="8371"/>
    <cellStyle name="표준 2 2 3 9 2 7" xfId="8372"/>
    <cellStyle name="표준 2 2 3 9 2 7 2" xfId="8373"/>
    <cellStyle name="표준 2 2 3 9 2 7 3" xfId="8374"/>
    <cellStyle name="표준 2 2 3 9 2 70" xfId="8375"/>
    <cellStyle name="표준 2 2 3 9 2 71" xfId="8376"/>
    <cellStyle name="표준 2 2 3 9 2 72" xfId="8377"/>
    <cellStyle name="표준 2 2 3 9 2 73" xfId="8378"/>
    <cellStyle name="표준 2 2 3 9 2 74" xfId="8379"/>
    <cellStyle name="표준 2 2 3 9 2 75" xfId="8380"/>
    <cellStyle name="표준 2 2 3 9 2 76" xfId="8381"/>
    <cellStyle name="표준 2 2 3 9 2 77" xfId="8382"/>
    <cellStyle name="표준 2 2 3 9 2 78" xfId="8383"/>
    <cellStyle name="표준 2 2 3 9 2 79" xfId="8384"/>
    <cellStyle name="표준 2 2 3 9 2 8" xfId="8385"/>
    <cellStyle name="표준 2 2 3 9 2 8 2" xfId="8386"/>
    <cellStyle name="표준 2 2 3 9 2 8 3" xfId="8387"/>
    <cellStyle name="표준 2 2 3 9 2 80" xfId="8388"/>
    <cellStyle name="표준 2 2 3 9 2 81" xfId="8389"/>
    <cellStyle name="표준 2 2 3 9 2 82" xfId="8390"/>
    <cellStyle name="표준 2 2 3 9 2 83" xfId="8391"/>
    <cellStyle name="표준 2 2 3 9 2 84" xfId="8392"/>
    <cellStyle name="표준 2 2 3 9 2 85" xfId="8393"/>
    <cellStyle name="표준 2 2 3 9 2 86" xfId="8394"/>
    <cellStyle name="표준 2 2 3 9 2 87" xfId="8395"/>
    <cellStyle name="표준 2 2 3 9 2 88" xfId="8396"/>
    <cellStyle name="표준 2 2 3 9 2 89" xfId="8397"/>
    <cellStyle name="표준 2 2 3 9 2 9" xfId="8398"/>
    <cellStyle name="표준 2 2 3 9 2 9 2" xfId="8399"/>
    <cellStyle name="표준 2 2 3 9 2 9 3" xfId="8400"/>
    <cellStyle name="표준 2 2 3 9 2 90" xfId="8401"/>
    <cellStyle name="표준 2 2 3 9 2 91" xfId="8402"/>
    <cellStyle name="표준 2 2 3 9 2 92" xfId="8403"/>
    <cellStyle name="표준 2 2 3 9 2 93" xfId="8404"/>
    <cellStyle name="표준 2 2 3 9 2 94" xfId="8405"/>
    <cellStyle name="표준 2 2 3 9 2 95" xfId="8406"/>
    <cellStyle name="표준 2 2 3 9 2 96" xfId="8407"/>
    <cellStyle name="표준 2 2 3 9 2 97" xfId="8408"/>
    <cellStyle name="표준 2 2 3 9 2 98" xfId="8409"/>
    <cellStyle name="표준 2 2 3 9 2 99" xfId="8410"/>
    <cellStyle name="표준 2 2 3 9 20" xfId="8411"/>
    <cellStyle name="표준 2 2 3 9 21" xfId="8412"/>
    <cellStyle name="표준 2 2 3 9 22" xfId="8413"/>
    <cellStyle name="표준 2 2 3 9 23" xfId="8414"/>
    <cellStyle name="표준 2 2 3 9 24" xfId="8415"/>
    <cellStyle name="표준 2 2 3 9 25" xfId="8416"/>
    <cellStyle name="표준 2 2 3 9 26" xfId="8417"/>
    <cellStyle name="표준 2 2 3 9 27" xfId="8418"/>
    <cellStyle name="표준 2 2 3 9 28" xfId="8419"/>
    <cellStyle name="표준 2 2 3 9 29" xfId="8420"/>
    <cellStyle name="표준 2 2 3 9 3" xfId="8421"/>
    <cellStyle name="표준 2 2 3 9 3 2" xfId="8422"/>
    <cellStyle name="표준 2 2 3 9 3 3" xfId="8423"/>
    <cellStyle name="표준 2 2 3 9 30" xfId="8424"/>
    <cellStyle name="표준 2 2 3 9 31" xfId="8425"/>
    <cellStyle name="표준 2 2 3 9 32" xfId="8426"/>
    <cellStyle name="표준 2 2 3 9 33" xfId="8427"/>
    <cellStyle name="표준 2 2 3 9 34" xfId="8428"/>
    <cellStyle name="표준 2 2 3 9 35" xfId="8429"/>
    <cellStyle name="표준 2 2 3 9 36" xfId="8430"/>
    <cellStyle name="표준 2 2 3 9 37" xfId="8431"/>
    <cellStyle name="표준 2 2 3 9 38" xfId="8432"/>
    <cellStyle name="표준 2 2 3 9 39" xfId="8433"/>
    <cellStyle name="표준 2 2 3 9 4" xfId="8434"/>
    <cellStyle name="표준 2 2 3 9 4 2" xfId="8435"/>
    <cellStyle name="표준 2 2 3 9 4 3" xfId="8436"/>
    <cellStyle name="표준 2 2 3 9 40" xfId="8437"/>
    <cellStyle name="표준 2 2 3 9 41" xfId="8438"/>
    <cellStyle name="표준 2 2 3 9 42" xfId="8439"/>
    <cellStyle name="표준 2 2 3 9 43" xfId="8440"/>
    <cellStyle name="표준 2 2 3 9 44" xfId="8441"/>
    <cellStyle name="표준 2 2 3 9 45" xfId="8442"/>
    <cellStyle name="표준 2 2 3 9 46" xfId="8443"/>
    <cellStyle name="표준 2 2 3 9 47" xfId="8444"/>
    <cellStyle name="표준 2 2 3 9 48" xfId="8445"/>
    <cellStyle name="표준 2 2 3 9 49" xfId="8446"/>
    <cellStyle name="표준 2 2 3 9 5" xfId="8447"/>
    <cellStyle name="표준 2 2 3 9 5 10" xfId="8448"/>
    <cellStyle name="표준 2 2 3 9 5 100" xfId="8449"/>
    <cellStyle name="표준 2 2 3 9 5 101" xfId="8450"/>
    <cellStyle name="표준 2 2 3 9 5 102" xfId="8451"/>
    <cellStyle name="표준 2 2 3 9 5 103" xfId="8452"/>
    <cellStyle name="표준 2 2 3 9 5 104" xfId="8453"/>
    <cellStyle name="표준 2 2 3 9 5 105" xfId="8454"/>
    <cellStyle name="표준 2 2 3 9 5 106" xfId="8455"/>
    <cellStyle name="표준 2 2 3 9 5 107" xfId="8456"/>
    <cellStyle name="표준 2 2 3 9 5 108" xfId="8457"/>
    <cellStyle name="표준 2 2 3 9 5 109" xfId="8458"/>
    <cellStyle name="표준 2 2 3 9 5 11" xfId="8459"/>
    <cellStyle name="표준 2 2 3 9 5 110" xfId="8460"/>
    <cellStyle name="표준 2 2 3 9 5 111" xfId="8461"/>
    <cellStyle name="표준 2 2 3 9 5 112" xfId="8462"/>
    <cellStyle name="표준 2 2 3 9 5 113" xfId="8463"/>
    <cellStyle name="표준 2 2 3 9 5 114" xfId="8464"/>
    <cellStyle name="표준 2 2 3 9 5 115" xfId="8465"/>
    <cellStyle name="표준 2 2 3 9 5 116" xfId="8466"/>
    <cellStyle name="표준 2 2 3 9 5 117" xfId="8467"/>
    <cellStyle name="표준 2 2 3 9 5 118" xfId="8468"/>
    <cellStyle name="표준 2 2 3 9 5 119" xfId="8469"/>
    <cellStyle name="표준 2 2 3 9 5 12" xfId="8470"/>
    <cellStyle name="표준 2 2 3 9 5 120" xfId="8471"/>
    <cellStyle name="표준 2 2 3 9 5 121" xfId="8472"/>
    <cellStyle name="표준 2 2 3 9 5 122" xfId="8473"/>
    <cellStyle name="표준 2 2 3 9 5 123" xfId="8474"/>
    <cellStyle name="표준 2 2 3 9 5 124" xfId="8475"/>
    <cellStyle name="표준 2 2 3 9 5 125" xfId="8476"/>
    <cellStyle name="표준 2 2 3 9 5 126" xfId="8477"/>
    <cellStyle name="표준 2 2 3 9 5 127" xfId="8478"/>
    <cellStyle name="표준 2 2 3 9 5 128" xfId="8479"/>
    <cellStyle name="표준 2 2 3 9 5 129" xfId="8480"/>
    <cellStyle name="표준 2 2 3 9 5 13" xfId="8481"/>
    <cellStyle name="표준 2 2 3 9 5 130" xfId="8482"/>
    <cellStyle name="표준 2 2 3 9 5 131" xfId="8483"/>
    <cellStyle name="표준 2 2 3 9 5 132" xfId="8484"/>
    <cellStyle name="표준 2 2 3 9 5 133" xfId="8485"/>
    <cellStyle name="표준 2 2 3 9 5 134" xfId="8486"/>
    <cellStyle name="표준 2 2 3 9 5 135" xfId="8487"/>
    <cellStyle name="표준 2 2 3 9 5 136" xfId="8488"/>
    <cellStyle name="표준 2 2 3 9 5 137" xfId="8489"/>
    <cellStyle name="표준 2 2 3 9 5 138" xfId="8490"/>
    <cellStyle name="표준 2 2 3 9 5 139" xfId="8491"/>
    <cellStyle name="표준 2 2 3 9 5 14" xfId="8492"/>
    <cellStyle name="표준 2 2 3 9 5 140" xfId="8493"/>
    <cellStyle name="표준 2 2 3 9 5 141" xfId="8494"/>
    <cellStyle name="표준 2 2 3 9 5 142" xfId="8495"/>
    <cellStyle name="표준 2 2 3 9 5 143" xfId="8496"/>
    <cellStyle name="표준 2 2 3 9 5 144" xfId="8497"/>
    <cellStyle name="표준 2 2 3 9 5 145" xfId="8498"/>
    <cellStyle name="표준 2 2 3 9 5 146" xfId="8499"/>
    <cellStyle name="표준 2 2 3 9 5 147" xfId="8500"/>
    <cellStyle name="표준 2 2 3 9 5 148" xfId="8501"/>
    <cellStyle name="표준 2 2 3 9 5 149" xfId="8502"/>
    <cellStyle name="표준 2 2 3 9 5 15" xfId="8503"/>
    <cellStyle name="표준 2 2 3 9 5 150" xfId="8504"/>
    <cellStyle name="표준 2 2 3 9 5 151" xfId="8505"/>
    <cellStyle name="표준 2 2 3 9 5 152" xfId="8506"/>
    <cellStyle name="표준 2 2 3 9 5 153" xfId="8507"/>
    <cellStyle name="표준 2 2 3 9 5 154" xfId="8508"/>
    <cellStyle name="표준 2 2 3 9 5 155" xfId="8509"/>
    <cellStyle name="표준 2 2 3 9 5 156" xfId="8510"/>
    <cellStyle name="표준 2 2 3 9 5 157" xfId="8511"/>
    <cellStyle name="표준 2 2 3 9 5 158" xfId="8512"/>
    <cellStyle name="표준 2 2 3 9 5 159" xfId="8513"/>
    <cellStyle name="표준 2 2 3 9 5 16" xfId="8514"/>
    <cellStyle name="표준 2 2 3 9 5 160" xfId="8515"/>
    <cellStyle name="표준 2 2 3 9 5 161" xfId="8516"/>
    <cellStyle name="표준 2 2 3 9 5 162" xfId="8517"/>
    <cellStyle name="표준 2 2 3 9 5 163" xfId="8518"/>
    <cellStyle name="표준 2 2 3 9 5 164" xfId="8519"/>
    <cellStyle name="표준 2 2 3 9 5 165" xfId="8520"/>
    <cellStyle name="표준 2 2 3 9 5 166" xfId="8521"/>
    <cellStyle name="표준 2 2 3 9 5 167" xfId="8522"/>
    <cellStyle name="표준 2 2 3 9 5 168" xfId="8523"/>
    <cellStyle name="표준 2 2 3 9 5 169" xfId="8524"/>
    <cellStyle name="표준 2 2 3 9 5 17" xfId="8525"/>
    <cellStyle name="표준 2 2 3 9 5 170" xfId="8526"/>
    <cellStyle name="표준 2 2 3 9 5 171" xfId="8527"/>
    <cellStyle name="표준 2 2 3 9 5 172" xfId="8528"/>
    <cellStyle name="표준 2 2 3 9 5 173" xfId="8529"/>
    <cellStyle name="표준 2 2 3 9 5 174" xfId="8530"/>
    <cellStyle name="표준 2 2 3 9 5 175" xfId="8531"/>
    <cellStyle name="표준 2 2 3 9 5 176" xfId="8532"/>
    <cellStyle name="표준 2 2 3 9 5 177" xfId="8533"/>
    <cellStyle name="표준 2 2 3 9 5 178" xfId="8534"/>
    <cellStyle name="표준 2 2 3 9 5 18" xfId="8535"/>
    <cellStyle name="표준 2 2 3 9 5 19" xfId="8536"/>
    <cellStyle name="표준 2 2 3 9 5 2" xfId="8537"/>
    <cellStyle name="표준 2 2 3 9 5 20" xfId="8538"/>
    <cellStyle name="표준 2 2 3 9 5 21" xfId="8539"/>
    <cellStyle name="표준 2 2 3 9 5 22" xfId="8540"/>
    <cellStyle name="표준 2 2 3 9 5 23" xfId="8541"/>
    <cellStyle name="표준 2 2 3 9 5 24" xfId="8542"/>
    <cellStyle name="표준 2 2 3 9 5 25" xfId="8543"/>
    <cellStyle name="표준 2 2 3 9 5 26" xfId="8544"/>
    <cellStyle name="표준 2 2 3 9 5 27" xfId="8545"/>
    <cellStyle name="표준 2 2 3 9 5 28" xfId="8546"/>
    <cellStyle name="표준 2 2 3 9 5 29" xfId="8547"/>
    <cellStyle name="표준 2 2 3 9 5 3" xfId="8548"/>
    <cellStyle name="표준 2 2 3 9 5 30" xfId="8549"/>
    <cellStyle name="표준 2 2 3 9 5 31" xfId="8550"/>
    <cellStyle name="표준 2 2 3 9 5 32" xfId="8551"/>
    <cellStyle name="표준 2 2 3 9 5 33" xfId="8552"/>
    <cellStyle name="표준 2 2 3 9 5 34" xfId="8553"/>
    <cellStyle name="표준 2 2 3 9 5 35" xfId="8554"/>
    <cellStyle name="표준 2 2 3 9 5 36" xfId="8555"/>
    <cellStyle name="표준 2 2 3 9 5 37" xfId="8556"/>
    <cellStyle name="표준 2 2 3 9 5 38" xfId="8557"/>
    <cellStyle name="표준 2 2 3 9 5 39" xfId="8558"/>
    <cellStyle name="표준 2 2 3 9 5 4" xfId="8559"/>
    <cellStyle name="표준 2 2 3 9 5 40" xfId="8560"/>
    <cellStyle name="표준 2 2 3 9 5 41" xfId="8561"/>
    <cellStyle name="표준 2 2 3 9 5 42" xfId="8562"/>
    <cellStyle name="표준 2 2 3 9 5 43" xfId="8563"/>
    <cellStyle name="표준 2 2 3 9 5 44" xfId="8564"/>
    <cellStyle name="표준 2 2 3 9 5 45" xfId="8565"/>
    <cellStyle name="표준 2 2 3 9 5 46" xfId="8566"/>
    <cellStyle name="표준 2 2 3 9 5 47" xfId="8567"/>
    <cellStyle name="표준 2 2 3 9 5 48" xfId="8568"/>
    <cellStyle name="표준 2 2 3 9 5 49" xfId="8569"/>
    <cellStyle name="표준 2 2 3 9 5 5" xfId="8570"/>
    <cellStyle name="표준 2 2 3 9 5 50" xfId="8571"/>
    <cellStyle name="표준 2 2 3 9 5 51" xfId="8572"/>
    <cellStyle name="표준 2 2 3 9 5 52" xfId="8573"/>
    <cellStyle name="표준 2 2 3 9 5 53" xfId="8574"/>
    <cellStyle name="표준 2 2 3 9 5 54" xfId="8575"/>
    <cellStyle name="표준 2 2 3 9 5 55" xfId="8576"/>
    <cellStyle name="표준 2 2 3 9 5 56" xfId="8577"/>
    <cellStyle name="표준 2 2 3 9 5 57" xfId="8578"/>
    <cellStyle name="표준 2 2 3 9 5 58" xfId="8579"/>
    <cellStyle name="표준 2 2 3 9 5 59" xfId="8580"/>
    <cellStyle name="표준 2 2 3 9 5 6" xfId="8581"/>
    <cellStyle name="표준 2 2 3 9 5 60" xfId="8582"/>
    <cellStyle name="표준 2 2 3 9 5 61" xfId="8583"/>
    <cellStyle name="표준 2 2 3 9 5 62" xfId="8584"/>
    <cellStyle name="표준 2 2 3 9 5 63" xfId="8585"/>
    <cellStyle name="표준 2 2 3 9 5 64" xfId="8586"/>
    <cellStyle name="표준 2 2 3 9 5 65" xfId="8587"/>
    <cellStyle name="표준 2 2 3 9 5 66" xfId="8588"/>
    <cellStyle name="표준 2 2 3 9 5 67" xfId="8589"/>
    <cellStyle name="표준 2 2 3 9 5 68" xfId="8590"/>
    <cellStyle name="표준 2 2 3 9 5 69" xfId="8591"/>
    <cellStyle name="표준 2 2 3 9 5 7" xfId="8592"/>
    <cellStyle name="표준 2 2 3 9 5 70" xfId="8593"/>
    <cellStyle name="표준 2 2 3 9 5 71" xfId="8594"/>
    <cellStyle name="표준 2 2 3 9 5 72" xfId="8595"/>
    <cellStyle name="표준 2 2 3 9 5 73" xfId="8596"/>
    <cellStyle name="표준 2 2 3 9 5 74" xfId="8597"/>
    <cellStyle name="표준 2 2 3 9 5 75" xfId="8598"/>
    <cellStyle name="표준 2 2 3 9 5 76" xfId="8599"/>
    <cellStyle name="표준 2 2 3 9 5 77" xfId="8600"/>
    <cellStyle name="표준 2 2 3 9 5 78" xfId="8601"/>
    <cellStyle name="표준 2 2 3 9 5 79" xfId="8602"/>
    <cellStyle name="표준 2 2 3 9 5 8" xfId="8603"/>
    <cellStyle name="표준 2 2 3 9 5 80" xfId="8604"/>
    <cellStyle name="표준 2 2 3 9 5 81" xfId="8605"/>
    <cellStyle name="표준 2 2 3 9 5 82" xfId="8606"/>
    <cellStyle name="표준 2 2 3 9 5 83" xfId="8607"/>
    <cellStyle name="표준 2 2 3 9 5 84" xfId="8608"/>
    <cellStyle name="표준 2 2 3 9 5 85" xfId="8609"/>
    <cellStyle name="표준 2 2 3 9 5 86" xfId="8610"/>
    <cellStyle name="표준 2 2 3 9 5 87" xfId="8611"/>
    <cellStyle name="표준 2 2 3 9 5 88" xfId="8612"/>
    <cellStyle name="표준 2 2 3 9 5 89" xfId="8613"/>
    <cellStyle name="표준 2 2 3 9 5 9" xfId="8614"/>
    <cellStyle name="표준 2 2 3 9 5 90" xfId="8615"/>
    <cellStyle name="표준 2 2 3 9 5 91" xfId="8616"/>
    <cellStyle name="표준 2 2 3 9 5 92" xfId="8617"/>
    <cellStyle name="표준 2 2 3 9 5 93" xfId="8618"/>
    <cellStyle name="표준 2 2 3 9 5 94" xfId="8619"/>
    <cellStyle name="표준 2 2 3 9 5 95" xfId="8620"/>
    <cellStyle name="표준 2 2 3 9 5 96" xfId="8621"/>
    <cellStyle name="표준 2 2 3 9 5 97" xfId="8622"/>
    <cellStyle name="표준 2 2 3 9 5 98" xfId="8623"/>
    <cellStyle name="표준 2 2 3 9 5 99" xfId="8624"/>
    <cellStyle name="표준 2 2 3 9 50" xfId="8625"/>
    <cellStyle name="표준 2 2 3 9 51" xfId="8626"/>
    <cellStyle name="표준 2 2 3 9 52" xfId="8627"/>
    <cellStyle name="표준 2 2 3 9 53" xfId="8628"/>
    <cellStyle name="표준 2 2 3 9 54" xfId="8629"/>
    <cellStyle name="표준 2 2 3 9 55" xfId="8630"/>
    <cellStyle name="표준 2 2 3 9 56" xfId="8631"/>
    <cellStyle name="표준 2 2 3 9 57" xfId="8632"/>
    <cellStyle name="표준 2 2 3 9 58" xfId="8633"/>
    <cellStyle name="표준 2 2 3 9 59" xfId="8634"/>
    <cellStyle name="표준 2 2 3 9 6" xfId="8635"/>
    <cellStyle name="표준 2 2 3 9 60" xfId="8636"/>
    <cellStyle name="표준 2 2 3 9 61" xfId="8637"/>
    <cellStyle name="표준 2 2 3 9 62" xfId="8638"/>
    <cellStyle name="표준 2 2 3 9 63" xfId="8639"/>
    <cellStyle name="표준 2 2 3 9 64" xfId="8640"/>
    <cellStyle name="표준 2 2 3 9 65" xfId="8641"/>
    <cellStyle name="표준 2 2 3 9 66" xfId="8642"/>
    <cellStyle name="표준 2 2 3 9 67" xfId="8643"/>
    <cellStyle name="표준 2 2 3 9 68" xfId="8644"/>
    <cellStyle name="표준 2 2 3 9 69" xfId="8645"/>
    <cellStyle name="표준 2 2 3 9 7" xfId="8646"/>
    <cellStyle name="표준 2 2 3 9 70" xfId="8647"/>
    <cellStyle name="표준 2 2 3 9 71" xfId="8648"/>
    <cellStyle name="표준 2 2 3 9 72" xfId="8649"/>
    <cellStyle name="표준 2 2 3 9 73" xfId="8650"/>
    <cellStyle name="표준 2 2 3 9 74" xfId="8651"/>
    <cellStyle name="표준 2 2 3 9 75" xfId="8652"/>
    <cellStyle name="표준 2 2 3 9 76" xfId="8653"/>
    <cellStyle name="표준 2 2 3 9 77" xfId="8654"/>
    <cellStyle name="표준 2 2 3 9 78" xfId="8655"/>
    <cellStyle name="표준 2 2 3 9 79" xfId="8656"/>
    <cellStyle name="표준 2 2 3 9 8" xfId="8657"/>
    <cellStyle name="표준 2 2 3 9 80" xfId="8658"/>
    <cellStyle name="표준 2 2 3 9 81" xfId="8659"/>
    <cellStyle name="표준 2 2 3 9 82" xfId="8660"/>
    <cellStyle name="표준 2 2 3 9 83" xfId="8661"/>
    <cellStyle name="표준 2 2 3 9 84" xfId="8662"/>
    <cellStyle name="표준 2 2 3 9 85" xfId="8663"/>
    <cellStyle name="표준 2 2 3 9 86" xfId="8664"/>
    <cellStyle name="표준 2 2 3 9 87" xfId="8665"/>
    <cellStyle name="표준 2 2 3 9 88" xfId="8666"/>
    <cellStyle name="표준 2 2 3 9 89" xfId="8667"/>
    <cellStyle name="표준 2 2 3 9 9" xfId="8668"/>
    <cellStyle name="표준 2 2 3 9 90" xfId="8669"/>
    <cellStyle name="표준 2 2 3 9 91" xfId="8670"/>
    <cellStyle name="표준 2 2 3 9 92" xfId="8671"/>
    <cellStyle name="표준 2 2 3 9 93" xfId="8672"/>
    <cellStyle name="표준 2 2 3 9 94" xfId="8673"/>
    <cellStyle name="표준 2 2 3 9 95" xfId="8674"/>
    <cellStyle name="표준 2 2 3 9 96" xfId="8675"/>
    <cellStyle name="표준 2 2 3 9 97" xfId="8676"/>
    <cellStyle name="표준 2 2 3 9 98" xfId="8677"/>
    <cellStyle name="표준 2 2 3 9 99" xfId="8678"/>
    <cellStyle name="표준 2 2 3 90" xfId="8679"/>
    <cellStyle name="표준 2 2 3 91" xfId="8680"/>
    <cellStyle name="표준 2 2 3 92" xfId="8681"/>
    <cellStyle name="표준 2 2 3 93" xfId="8682"/>
    <cellStyle name="표준 2 2 3 94" xfId="8683"/>
    <cellStyle name="표준 2 2 3 95" xfId="8684"/>
    <cellStyle name="표준 2 2 3 96" xfId="8685"/>
    <cellStyle name="표준 2 2 3 97" xfId="8686"/>
    <cellStyle name="표준 2 2 3 98" xfId="8687"/>
    <cellStyle name="표준 2 2 3 99" xfId="8688"/>
    <cellStyle name="표준 2 2 30" xfId="8689"/>
    <cellStyle name="표준 2 2 31" xfId="8690"/>
    <cellStyle name="표준 2 2 32" xfId="8691"/>
    <cellStyle name="표준 2 2 33" xfId="8692"/>
    <cellStyle name="표준 2 2 33 10" xfId="8693"/>
    <cellStyle name="표준 2 2 33 10 2" xfId="8694"/>
    <cellStyle name="표준 2 2 33 10 3" xfId="8695"/>
    <cellStyle name="표준 2 2 33 100" xfId="8696"/>
    <cellStyle name="표준 2 2 33 101" xfId="8697"/>
    <cellStyle name="표준 2 2 33 102" xfId="8698"/>
    <cellStyle name="표준 2 2 33 103" xfId="8699"/>
    <cellStyle name="표준 2 2 33 104" xfId="8700"/>
    <cellStyle name="표준 2 2 33 105" xfId="8701"/>
    <cellStyle name="표준 2 2 33 106" xfId="8702"/>
    <cellStyle name="표준 2 2 33 107" xfId="8703"/>
    <cellStyle name="표준 2 2 33 108" xfId="8704"/>
    <cellStyle name="표준 2 2 33 109" xfId="8705"/>
    <cellStyle name="표준 2 2 33 11" xfId="8706"/>
    <cellStyle name="표준 2 2 33 11 2" xfId="8707"/>
    <cellStyle name="표준 2 2 33 11 3" xfId="8708"/>
    <cellStyle name="표준 2 2 33 110" xfId="8709"/>
    <cellStyle name="표준 2 2 33 111" xfId="8710"/>
    <cellStyle name="표준 2 2 33 112" xfId="8711"/>
    <cellStyle name="표준 2 2 33 113" xfId="8712"/>
    <cellStyle name="표준 2 2 33 114" xfId="8713"/>
    <cellStyle name="표준 2 2 33 115" xfId="8714"/>
    <cellStyle name="표준 2 2 33 116" xfId="8715"/>
    <cellStyle name="표준 2 2 33 117" xfId="8716"/>
    <cellStyle name="표준 2 2 33 118" xfId="8717"/>
    <cellStyle name="표준 2 2 33 119" xfId="8718"/>
    <cellStyle name="표준 2 2 33 12" xfId="8719"/>
    <cellStyle name="표준 2 2 33 12 2" xfId="8720"/>
    <cellStyle name="표준 2 2 33 12 3" xfId="8721"/>
    <cellStyle name="표준 2 2 33 120" xfId="8722"/>
    <cellStyle name="표준 2 2 33 121" xfId="8723"/>
    <cellStyle name="표준 2 2 33 122" xfId="8724"/>
    <cellStyle name="표준 2 2 33 123" xfId="8725"/>
    <cellStyle name="표준 2 2 33 124" xfId="8726"/>
    <cellStyle name="표준 2 2 33 125" xfId="8727"/>
    <cellStyle name="표준 2 2 33 126" xfId="8728"/>
    <cellStyle name="표준 2 2 33 127" xfId="8729"/>
    <cellStyle name="표준 2 2 33 128" xfId="8730"/>
    <cellStyle name="표준 2 2 33 129" xfId="8731"/>
    <cellStyle name="표준 2 2 33 13" xfId="8732"/>
    <cellStyle name="표준 2 2 33 13 2" xfId="8733"/>
    <cellStyle name="표준 2 2 33 13 3" xfId="8734"/>
    <cellStyle name="표준 2 2 33 130" xfId="8735"/>
    <cellStyle name="표준 2 2 33 131" xfId="8736"/>
    <cellStyle name="표준 2 2 33 132" xfId="8737"/>
    <cellStyle name="표준 2 2 33 133" xfId="8738"/>
    <cellStyle name="표준 2 2 33 134" xfId="8739"/>
    <cellStyle name="표준 2 2 33 135" xfId="8740"/>
    <cellStyle name="표준 2 2 33 136" xfId="8741"/>
    <cellStyle name="표준 2 2 33 137" xfId="8742"/>
    <cellStyle name="표준 2 2 33 138" xfId="8743"/>
    <cellStyle name="표준 2 2 33 139" xfId="8744"/>
    <cellStyle name="표준 2 2 33 14" xfId="8745"/>
    <cellStyle name="표준 2 2 33 14 2" xfId="8746"/>
    <cellStyle name="표준 2 2 33 14 3" xfId="8747"/>
    <cellStyle name="표준 2 2 33 140" xfId="8748"/>
    <cellStyle name="표준 2 2 33 141" xfId="8749"/>
    <cellStyle name="표준 2 2 33 142" xfId="8750"/>
    <cellStyle name="표준 2 2 33 143" xfId="8751"/>
    <cellStyle name="표준 2 2 33 144" xfId="8752"/>
    <cellStyle name="표준 2 2 33 145" xfId="8753"/>
    <cellStyle name="표준 2 2 33 146" xfId="8754"/>
    <cellStyle name="표준 2 2 33 147" xfId="8755"/>
    <cellStyle name="표준 2 2 33 148" xfId="8756"/>
    <cellStyle name="표준 2 2 33 149" xfId="8757"/>
    <cellStyle name="표준 2 2 33 15" xfId="8758"/>
    <cellStyle name="표준 2 2 33 15 2" xfId="8759"/>
    <cellStyle name="표준 2 2 33 15 3" xfId="8760"/>
    <cellStyle name="표준 2 2 33 150" xfId="8761"/>
    <cellStyle name="표준 2 2 33 151" xfId="8762"/>
    <cellStyle name="표준 2 2 33 152" xfId="8763"/>
    <cellStyle name="표준 2 2 33 153" xfId="8764"/>
    <cellStyle name="표준 2 2 33 154" xfId="8765"/>
    <cellStyle name="표준 2 2 33 155" xfId="8766"/>
    <cellStyle name="표준 2 2 33 156" xfId="8767"/>
    <cellStyle name="표준 2 2 33 157" xfId="8768"/>
    <cellStyle name="표준 2 2 33 158" xfId="8769"/>
    <cellStyle name="표준 2 2 33 159" xfId="8770"/>
    <cellStyle name="표준 2 2 33 16" xfId="8771"/>
    <cellStyle name="표준 2 2 33 16 2" xfId="8772"/>
    <cellStyle name="표준 2 2 33 16 3" xfId="8773"/>
    <cellStyle name="표준 2 2 33 160" xfId="8774"/>
    <cellStyle name="표준 2 2 33 161" xfId="8775"/>
    <cellStyle name="표준 2 2 33 162" xfId="8776"/>
    <cellStyle name="표준 2 2 33 163" xfId="8777"/>
    <cellStyle name="표준 2 2 33 164" xfId="8778"/>
    <cellStyle name="표준 2 2 33 165" xfId="8779"/>
    <cellStyle name="표준 2 2 33 166" xfId="8780"/>
    <cellStyle name="표준 2 2 33 167" xfId="8781"/>
    <cellStyle name="표준 2 2 33 168" xfId="8782"/>
    <cellStyle name="표준 2 2 33 169" xfId="8783"/>
    <cellStyle name="표준 2 2 33 17" xfId="8784"/>
    <cellStyle name="표준 2 2 33 170" xfId="8785"/>
    <cellStyle name="표준 2 2 33 171" xfId="8786"/>
    <cellStyle name="표준 2 2 33 172" xfId="8787"/>
    <cellStyle name="표준 2 2 33 173" xfId="8788"/>
    <cellStyle name="표준 2 2 33 174" xfId="8789"/>
    <cellStyle name="표준 2 2 33 175" xfId="8790"/>
    <cellStyle name="표준 2 2 33 176" xfId="8791"/>
    <cellStyle name="표준 2 2 33 177" xfId="8792"/>
    <cellStyle name="표준 2 2 33 178" xfId="8793"/>
    <cellStyle name="표준 2 2 33 179" xfId="8794"/>
    <cellStyle name="표준 2 2 33 18" xfId="8795"/>
    <cellStyle name="표준 2 2 33 180" xfId="8796"/>
    <cellStyle name="표준 2 2 33 181" xfId="8797"/>
    <cellStyle name="표준 2 2 33 182" xfId="8798"/>
    <cellStyle name="표준 2 2 33 183" xfId="8799"/>
    <cellStyle name="표준 2 2 33 184" xfId="8800"/>
    <cellStyle name="표준 2 2 33 185" xfId="8801"/>
    <cellStyle name="표준 2 2 33 186" xfId="8802"/>
    <cellStyle name="표준 2 2 33 187" xfId="8803"/>
    <cellStyle name="표준 2 2 33 188" xfId="8804"/>
    <cellStyle name="표준 2 2 33 189" xfId="8805"/>
    <cellStyle name="표준 2 2 33 19" xfId="8806"/>
    <cellStyle name="표준 2 2 33 190" xfId="8807"/>
    <cellStyle name="표준 2 2 33 191" xfId="8808"/>
    <cellStyle name="표준 2 2 33 192" xfId="8809"/>
    <cellStyle name="표준 2 2 33 2" xfId="8810"/>
    <cellStyle name="표준 2 2 33 2 10" xfId="8811"/>
    <cellStyle name="표준 2 2 33 2 100" xfId="8812"/>
    <cellStyle name="표준 2 2 33 2 101" xfId="8813"/>
    <cellStyle name="표준 2 2 33 2 102" xfId="8814"/>
    <cellStyle name="표준 2 2 33 2 103" xfId="8815"/>
    <cellStyle name="표준 2 2 33 2 104" xfId="8816"/>
    <cellStyle name="표준 2 2 33 2 105" xfId="8817"/>
    <cellStyle name="표준 2 2 33 2 106" xfId="8818"/>
    <cellStyle name="표준 2 2 33 2 107" xfId="8819"/>
    <cellStyle name="표준 2 2 33 2 108" xfId="8820"/>
    <cellStyle name="표준 2 2 33 2 109" xfId="8821"/>
    <cellStyle name="표준 2 2 33 2 11" xfId="8822"/>
    <cellStyle name="표준 2 2 33 2 110" xfId="8823"/>
    <cellStyle name="표준 2 2 33 2 111" xfId="8824"/>
    <cellStyle name="표준 2 2 33 2 112" xfId="8825"/>
    <cellStyle name="표준 2 2 33 2 113" xfId="8826"/>
    <cellStyle name="표준 2 2 33 2 114" xfId="8827"/>
    <cellStyle name="표준 2 2 33 2 115" xfId="8828"/>
    <cellStyle name="표준 2 2 33 2 116" xfId="8829"/>
    <cellStyle name="표준 2 2 33 2 117" xfId="8830"/>
    <cellStyle name="표준 2 2 33 2 118" xfId="8831"/>
    <cellStyle name="표준 2 2 33 2 119" xfId="8832"/>
    <cellStyle name="표준 2 2 33 2 12" xfId="8833"/>
    <cellStyle name="표준 2 2 33 2 120" xfId="8834"/>
    <cellStyle name="표준 2 2 33 2 121" xfId="8835"/>
    <cellStyle name="표준 2 2 33 2 122" xfId="8836"/>
    <cellStyle name="표준 2 2 33 2 123" xfId="8837"/>
    <cellStyle name="표준 2 2 33 2 124" xfId="8838"/>
    <cellStyle name="표준 2 2 33 2 125" xfId="8839"/>
    <cellStyle name="표준 2 2 33 2 126" xfId="8840"/>
    <cellStyle name="표준 2 2 33 2 127" xfId="8841"/>
    <cellStyle name="표준 2 2 33 2 128" xfId="8842"/>
    <cellStyle name="표준 2 2 33 2 129" xfId="8843"/>
    <cellStyle name="표준 2 2 33 2 13" xfId="8844"/>
    <cellStyle name="표준 2 2 33 2 130" xfId="8845"/>
    <cellStyle name="표준 2 2 33 2 131" xfId="8846"/>
    <cellStyle name="표준 2 2 33 2 132" xfId="8847"/>
    <cellStyle name="표준 2 2 33 2 133" xfId="8848"/>
    <cellStyle name="표준 2 2 33 2 134" xfId="8849"/>
    <cellStyle name="표준 2 2 33 2 135" xfId="8850"/>
    <cellStyle name="표준 2 2 33 2 136" xfId="8851"/>
    <cellStyle name="표준 2 2 33 2 137" xfId="8852"/>
    <cellStyle name="표준 2 2 33 2 138" xfId="8853"/>
    <cellStyle name="표준 2 2 33 2 139" xfId="8854"/>
    <cellStyle name="표준 2 2 33 2 14" xfId="8855"/>
    <cellStyle name="표준 2 2 33 2 140" xfId="8856"/>
    <cellStyle name="표준 2 2 33 2 141" xfId="8857"/>
    <cellStyle name="표준 2 2 33 2 142" xfId="8858"/>
    <cellStyle name="표준 2 2 33 2 143" xfId="8859"/>
    <cellStyle name="표준 2 2 33 2 144" xfId="8860"/>
    <cellStyle name="표준 2 2 33 2 145" xfId="8861"/>
    <cellStyle name="표준 2 2 33 2 146" xfId="8862"/>
    <cellStyle name="표준 2 2 33 2 147" xfId="8863"/>
    <cellStyle name="표준 2 2 33 2 148" xfId="8864"/>
    <cellStyle name="표준 2 2 33 2 149" xfId="8865"/>
    <cellStyle name="표준 2 2 33 2 15" xfId="8866"/>
    <cellStyle name="표준 2 2 33 2 150" xfId="8867"/>
    <cellStyle name="표준 2 2 33 2 151" xfId="8868"/>
    <cellStyle name="표준 2 2 33 2 152" xfId="8869"/>
    <cellStyle name="표준 2 2 33 2 153" xfId="8870"/>
    <cellStyle name="표준 2 2 33 2 154" xfId="8871"/>
    <cellStyle name="표준 2 2 33 2 155" xfId="8872"/>
    <cellStyle name="표준 2 2 33 2 156" xfId="8873"/>
    <cellStyle name="표준 2 2 33 2 157" xfId="8874"/>
    <cellStyle name="표준 2 2 33 2 158" xfId="8875"/>
    <cellStyle name="표준 2 2 33 2 159" xfId="8876"/>
    <cellStyle name="표준 2 2 33 2 16" xfId="8877"/>
    <cellStyle name="표준 2 2 33 2 160" xfId="8878"/>
    <cellStyle name="표준 2 2 33 2 161" xfId="8879"/>
    <cellStyle name="표준 2 2 33 2 162" xfId="8880"/>
    <cellStyle name="표준 2 2 33 2 163" xfId="8881"/>
    <cellStyle name="표준 2 2 33 2 164" xfId="8882"/>
    <cellStyle name="표준 2 2 33 2 165" xfId="8883"/>
    <cellStyle name="표준 2 2 33 2 166" xfId="8884"/>
    <cellStyle name="표준 2 2 33 2 167" xfId="8885"/>
    <cellStyle name="표준 2 2 33 2 168" xfId="8886"/>
    <cellStyle name="표준 2 2 33 2 169" xfId="8887"/>
    <cellStyle name="표준 2 2 33 2 17" xfId="8888"/>
    <cellStyle name="표준 2 2 33 2 170" xfId="8889"/>
    <cellStyle name="표준 2 2 33 2 171" xfId="8890"/>
    <cellStyle name="표준 2 2 33 2 172" xfId="8891"/>
    <cellStyle name="표준 2 2 33 2 173" xfId="8892"/>
    <cellStyle name="표준 2 2 33 2 174" xfId="8893"/>
    <cellStyle name="표준 2 2 33 2 175" xfId="8894"/>
    <cellStyle name="표준 2 2 33 2 176" xfId="8895"/>
    <cellStyle name="표준 2 2 33 2 177" xfId="8896"/>
    <cellStyle name="표준 2 2 33 2 178" xfId="8897"/>
    <cellStyle name="표준 2 2 33 2 179" xfId="8898"/>
    <cellStyle name="표준 2 2 33 2 18" xfId="8899"/>
    <cellStyle name="표준 2 2 33 2 180" xfId="8900"/>
    <cellStyle name="표준 2 2 33 2 181" xfId="8901"/>
    <cellStyle name="표준 2 2 33 2 182" xfId="8902"/>
    <cellStyle name="표준 2 2 33 2 183" xfId="8903"/>
    <cellStyle name="표준 2 2 33 2 184" xfId="8904"/>
    <cellStyle name="표준 2 2 33 2 185" xfId="8905"/>
    <cellStyle name="표준 2 2 33 2 186" xfId="8906"/>
    <cellStyle name="표준 2 2 33 2 187" xfId="8907"/>
    <cellStyle name="표준 2 2 33 2 188" xfId="8908"/>
    <cellStyle name="표준 2 2 33 2 189" xfId="8909"/>
    <cellStyle name="표준 2 2 33 2 19" xfId="8910"/>
    <cellStyle name="표준 2 2 33 2 190" xfId="8911"/>
    <cellStyle name="표준 2 2 33 2 191" xfId="8912"/>
    <cellStyle name="표준 2 2 33 2 2" xfId="8913"/>
    <cellStyle name="표준 2 2 33 2 2 10" xfId="8914"/>
    <cellStyle name="표준 2 2 33 2 2 100" xfId="8915"/>
    <cellStyle name="표준 2 2 33 2 2 101" xfId="8916"/>
    <cellStyle name="표준 2 2 33 2 2 102" xfId="8917"/>
    <cellStyle name="표준 2 2 33 2 2 103" xfId="8918"/>
    <cellStyle name="표준 2 2 33 2 2 104" xfId="8919"/>
    <cellStyle name="표준 2 2 33 2 2 105" xfId="8920"/>
    <cellStyle name="표준 2 2 33 2 2 106" xfId="8921"/>
    <cellStyle name="표준 2 2 33 2 2 107" xfId="8922"/>
    <cellStyle name="표준 2 2 33 2 2 108" xfId="8923"/>
    <cellStyle name="표준 2 2 33 2 2 109" xfId="8924"/>
    <cellStyle name="표준 2 2 33 2 2 11" xfId="8925"/>
    <cellStyle name="표준 2 2 33 2 2 110" xfId="8926"/>
    <cellStyle name="표준 2 2 33 2 2 111" xfId="8927"/>
    <cellStyle name="표준 2 2 33 2 2 112" xfId="8928"/>
    <cellStyle name="표준 2 2 33 2 2 113" xfId="8929"/>
    <cellStyle name="표준 2 2 33 2 2 114" xfId="8930"/>
    <cellStyle name="표준 2 2 33 2 2 115" xfId="8931"/>
    <cellStyle name="표준 2 2 33 2 2 116" xfId="8932"/>
    <cellStyle name="표준 2 2 33 2 2 117" xfId="8933"/>
    <cellStyle name="표준 2 2 33 2 2 118" xfId="8934"/>
    <cellStyle name="표준 2 2 33 2 2 119" xfId="8935"/>
    <cellStyle name="표준 2 2 33 2 2 12" xfId="8936"/>
    <cellStyle name="표준 2 2 33 2 2 120" xfId="8937"/>
    <cellStyle name="표준 2 2 33 2 2 121" xfId="8938"/>
    <cellStyle name="표준 2 2 33 2 2 122" xfId="8939"/>
    <cellStyle name="표준 2 2 33 2 2 123" xfId="8940"/>
    <cellStyle name="표준 2 2 33 2 2 124" xfId="8941"/>
    <cellStyle name="표준 2 2 33 2 2 125" xfId="8942"/>
    <cellStyle name="표준 2 2 33 2 2 126" xfId="8943"/>
    <cellStyle name="표준 2 2 33 2 2 127" xfId="8944"/>
    <cellStyle name="표준 2 2 33 2 2 128" xfId="8945"/>
    <cellStyle name="표준 2 2 33 2 2 129" xfId="8946"/>
    <cellStyle name="표준 2 2 33 2 2 13" xfId="8947"/>
    <cellStyle name="표준 2 2 33 2 2 130" xfId="8948"/>
    <cellStyle name="표준 2 2 33 2 2 131" xfId="8949"/>
    <cellStyle name="표준 2 2 33 2 2 132" xfId="8950"/>
    <cellStyle name="표준 2 2 33 2 2 133" xfId="8951"/>
    <cellStyle name="표준 2 2 33 2 2 134" xfId="8952"/>
    <cellStyle name="표준 2 2 33 2 2 135" xfId="8953"/>
    <cellStyle name="표준 2 2 33 2 2 136" xfId="8954"/>
    <cellStyle name="표준 2 2 33 2 2 137" xfId="8955"/>
    <cellStyle name="표준 2 2 33 2 2 138" xfId="8956"/>
    <cellStyle name="표준 2 2 33 2 2 139" xfId="8957"/>
    <cellStyle name="표준 2 2 33 2 2 14" xfId="8958"/>
    <cellStyle name="표준 2 2 33 2 2 140" xfId="8959"/>
    <cellStyle name="표준 2 2 33 2 2 141" xfId="8960"/>
    <cellStyle name="표준 2 2 33 2 2 142" xfId="8961"/>
    <cellStyle name="표준 2 2 33 2 2 143" xfId="8962"/>
    <cellStyle name="표준 2 2 33 2 2 144" xfId="8963"/>
    <cellStyle name="표준 2 2 33 2 2 145" xfId="8964"/>
    <cellStyle name="표준 2 2 33 2 2 146" xfId="8965"/>
    <cellStyle name="표준 2 2 33 2 2 147" xfId="8966"/>
    <cellStyle name="표준 2 2 33 2 2 148" xfId="8967"/>
    <cellStyle name="표준 2 2 33 2 2 149" xfId="8968"/>
    <cellStyle name="표준 2 2 33 2 2 15" xfId="8969"/>
    <cellStyle name="표준 2 2 33 2 2 150" xfId="8970"/>
    <cellStyle name="표준 2 2 33 2 2 151" xfId="8971"/>
    <cellStyle name="표준 2 2 33 2 2 152" xfId="8972"/>
    <cellStyle name="표준 2 2 33 2 2 153" xfId="8973"/>
    <cellStyle name="표준 2 2 33 2 2 154" xfId="8974"/>
    <cellStyle name="표준 2 2 33 2 2 155" xfId="8975"/>
    <cellStyle name="표준 2 2 33 2 2 156" xfId="8976"/>
    <cellStyle name="표준 2 2 33 2 2 157" xfId="8977"/>
    <cellStyle name="표준 2 2 33 2 2 158" xfId="8978"/>
    <cellStyle name="표준 2 2 33 2 2 159" xfId="8979"/>
    <cellStyle name="표준 2 2 33 2 2 16" xfId="8980"/>
    <cellStyle name="표준 2 2 33 2 2 160" xfId="8981"/>
    <cellStyle name="표준 2 2 33 2 2 161" xfId="8982"/>
    <cellStyle name="표준 2 2 33 2 2 162" xfId="8983"/>
    <cellStyle name="표준 2 2 33 2 2 163" xfId="8984"/>
    <cellStyle name="표준 2 2 33 2 2 164" xfId="8985"/>
    <cellStyle name="표준 2 2 33 2 2 165" xfId="8986"/>
    <cellStyle name="표준 2 2 33 2 2 166" xfId="8987"/>
    <cellStyle name="표준 2 2 33 2 2 167" xfId="8988"/>
    <cellStyle name="표준 2 2 33 2 2 168" xfId="8989"/>
    <cellStyle name="표준 2 2 33 2 2 169" xfId="8990"/>
    <cellStyle name="표준 2 2 33 2 2 17" xfId="8991"/>
    <cellStyle name="표준 2 2 33 2 2 170" xfId="8992"/>
    <cellStyle name="표준 2 2 33 2 2 171" xfId="8993"/>
    <cellStyle name="표준 2 2 33 2 2 172" xfId="8994"/>
    <cellStyle name="표준 2 2 33 2 2 173" xfId="8995"/>
    <cellStyle name="표준 2 2 33 2 2 174" xfId="8996"/>
    <cellStyle name="표준 2 2 33 2 2 175" xfId="8997"/>
    <cellStyle name="표준 2 2 33 2 2 176" xfId="8998"/>
    <cellStyle name="표준 2 2 33 2 2 177" xfId="8999"/>
    <cellStyle name="표준 2 2 33 2 2 178" xfId="9000"/>
    <cellStyle name="표준 2 2 33 2 2 18" xfId="9001"/>
    <cellStyle name="표준 2 2 33 2 2 19" xfId="9002"/>
    <cellStyle name="표준 2 2 33 2 2 2" xfId="9003"/>
    <cellStyle name="표준 2 2 33 2 2 20" xfId="9004"/>
    <cellStyle name="표준 2 2 33 2 2 21" xfId="9005"/>
    <cellStyle name="표준 2 2 33 2 2 22" xfId="9006"/>
    <cellStyle name="표준 2 2 33 2 2 23" xfId="9007"/>
    <cellStyle name="표준 2 2 33 2 2 24" xfId="9008"/>
    <cellStyle name="표준 2 2 33 2 2 25" xfId="9009"/>
    <cellStyle name="표준 2 2 33 2 2 26" xfId="9010"/>
    <cellStyle name="표준 2 2 33 2 2 27" xfId="9011"/>
    <cellStyle name="표준 2 2 33 2 2 28" xfId="9012"/>
    <cellStyle name="표준 2 2 33 2 2 29" xfId="9013"/>
    <cellStyle name="표준 2 2 33 2 2 3" xfId="9014"/>
    <cellStyle name="표준 2 2 33 2 2 30" xfId="9015"/>
    <cellStyle name="표준 2 2 33 2 2 31" xfId="9016"/>
    <cellStyle name="표준 2 2 33 2 2 32" xfId="9017"/>
    <cellStyle name="표준 2 2 33 2 2 33" xfId="9018"/>
    <cellStyle name="표준 2 2 33 2 2 34" xfId="9019"/>
    <cellStyle name="표준 2 2 33 2 2 35" xfId="9020"/>
    <cellStyle name="표준 2 2 33 2 2 36" xfId="9021"/>
    <cellStyle name="표준 2 2 33 2 2 37" xfId="9022"/>
    <cellStyle name="표준 2 2 33 2 2 38" xfId="9023"/>
    <cellStyle name="표준 2 2 33 2 2 39" xfId="9024"/>
    <cellStyle name="표준 2 2 33 2 2 4" xfId="9025"/>
    <cellStyle name="표준 2 2 33 2 2 40" xfId="9026"/>
    <cellStyle name="표준 2 2 33 2 2 41" xfId="9027"/>
    <cellStyle name="표준 2 2 33 2 2 42" xfId="9028"/>
    <cellStyle name="표준 2 2 33 2 2 43" xfId="9029"/>
    <cellStyle name="표준 2 2 33 2 2 44" xfId="9030"/>
    <cellStyle name="표준 2 2 33 2 2 45" xfId="9031"/>
    <cellStyle name="표준 2 2 33 2 2 46" xfId="9032"/>
    <cellStyle name="표준 2 2 33 2 2 47" xfId="9033"/>
    <cellStyle name="표준 2 2 33 2 2 48" xfId="9034"/>
    <cellStyle name="표준 2 2 33 2 2 49" xfId="9035"/>
    <cellStyle name="표준 2 2 33 2 2 5" xfId="9036"/>
    <cellStyle name="표준 2 2 33 2 2 50" xfId="9037"/>
    <cellStyle name="표준 2 2 33 2 2 51" xfId="9038"/>
    <cellStyle name="표준 2 2 33 2 2 52" xfId="9039"/>
    <cellStyle name="표준 2 2 33 2 2 53" xfId="9040"/>
    <cellStyle name="표준 2 2 33 2 2 54" xfId="9041"/>
    <cellStyle name="표준 2 2 33 2 2 55" xfId="9042"/>
    <cellStyle name="표준 2 2 33 2 2 56" xfId="9043"/>
    <cellStyle name="표준 2 2 33 2 2 57" xfId="9044"/>
    <cellStyle name="표준 2 2 33 2 2 58" xfId="9045"/>
    <cellStyle name="표준 2 2 33 2 2 59" xfId="9046"/>
    <cellStyle name="표준 2 2 33 2 2 6" xfId="9047"/>
    <cellStyle name="표준 2 2 33 2 2 60" xfId="9048"/>
    <cellStyle name="표준 2 2 33 2 2 61" xfId="9049"/>
    <cellStyle name="표준 2 2 33 2 2 62" xfId="9050"/>
    <cellStyle name="표준 2 2 33 2 2 63" xfId="9051"/>
    <cellStyle name="표준 2 2 33 2 2 64" xfId="9052"/>
    <cellStyle name="표준 2 2 33 2 2 65" xfId="9053"/>
    <cellStyle name="표준 2 2 33 2 2 66" xfId="9054"/>
    <cellStyle name="표준 2 2 33 2 2 67" xfId="9055"/>
    <cellStyle name="표준 2 2 33 2 2 68" xfId="9056"/>
    <cellStyle name="표준 2 2 33 2 2 69" xfId="9057"/>
    <cellStyle name="표준 2 2 33 2 2 7" xfId="9058"/>
    <cellStyle name="표준 2 2 33 2 2 70" xfId="9059"/>
    <cellStyle name="표준 2 2 33 2 2 71" xfId="9060"/>
    <cellStyle name="표준 2 2 33 2 2 72" xfId="9061"/>
    <cellStyle name="표준 2 2 33 2 2 73" xfId="9062"/>
    <cellStyle name="표준 2 2 33 2 2 74" xfId="9063"/>
    <cellStyle name="표준 2 2 33 2 2 75" xfId="9064"/>
    <cellStyle name="표준 2 2 33 2 2 76" xfId="9065"/>
    <cellStyle name="표준 2 2 33 2 2 77" xfId="9066"/>
    <cellStyle name="표준 2 2 33 2 2 78" xfId="9067"/>
    <cellStyle name="표준 2 2 33 2 2 79" xfId="9068"/>
    <cellStyle name="표준 2 2 33 2 2 8" xfId="9069"/>
    <cellStyle name="표준 2 2 33 2 2 80" xfId="9070"/>
    <cellStyle name="표준 2 2 33 2 2 81" xfId="9071"/>
    <cellStyle name="표준 2 2 33 2 2 82" xfId="9072"/>
    <cellStyle name="표준 2 2 33 2 2 83" xfId="9073"/>
    <cellStyle name="표준 2 2 33 2 2 84" xfId="9074"/>
    <cellStyle name="표준 2 2 33 2 2 85" xfId="9075"/>
    <cellStyle name="표준 2 2 33 2 2 86" xfId="9076"/>
    <cellStyle name="표준 2 2 33 2 2 87" xfId="9077"/>
    <cellStyle name="표준 2 2 33 2 2 88" xfId="9078"/>
    <cellStyle name="표준 2 2 33 2 2 89" xfId="9079"/>
    <cellStyle name="표준 2 2 33 2 2 9" xfId="9080"/>
    <cellStyle name="표준 2 2 33 2 2 90" xfId="9081"/>
    <cellStyle name="표준 2 2 33 2 2 91" xfId="9082"/>
    <cellStyle name="표준 2 2 33 2 2 92" xfId="9083"/>
    <cellStyle name="표준 2 2 33 2 2 93" xfId="9084"/>
    <cellStyle name="표준 2 2 33 2 2 94" xfId="9085"/>
    <cellStyle name="표준 2 2 33 2 2 95" xfId="9086"/>
    <cellStyle name="표준 2 2 33 2 2 96" xfId="9087"/>
    <cellStyle name="표준 2 2 33 2 2 97" xfId="9088"/>
    <cellStyle name="표준 2 2 33 2 2 98" xfId="9089"/>
    <cellStyle name="표준 2 2 33 2 2 99" xfId="9090"/>
    <cellStyle name="표준 2 2 33 2 20" xfId="9091"/>
    <cellStyle name="표준 2 2 33 2 21" xfId="9092"/>
    <cellStyle name="표준 2 2 33 2 22" xfId="9093"/>
    <cellStyle name="표준 2 2 33 2 23" xfId="9094"/>
    <cellStyle name="표준 2 2 33 2 24" xfId="9095"/>
    <cellStyle name="표준 2 2 33 2 25" xfId="9096"/>
    <cellStyle name="표준 2 2 33 2 26" xfId="9097"/>
    <cellStyle name="표준 2 2 33 2 27" xfId="9098"/>
    <cellStyle name="표준 2 2 33 2 28" xfId="9099"/>
    <cellStyle name="표준 2 2 33 2 29" xfId="9100"/>
    <cellStyle name="표준 2 2 33 2 3" xfId="9101"/>
    <cellStyle name="표준 2 2 33 2 30" xfId="9102"/>
    <cellStyle name="표준 2 2 33 2 31" xfId="9103"/>
    <cellStyle name="표준 2 2 33 2 32" xfId="9104"/>
    <cellStyle name="표준 2 2 33 2 33" xfId="9105"/>
    <cellStyle name="표준 2 2 33 2 34" xfId="9106"/>
    <cellStyle name="표준 2 2 33 2 35" xfId="9107"/>
    <cellStyle name="표준 2 2 33 2 36" xfId="9108"/>
    <cellStyle name="표준 2 2 33 2 37" xfId="9109"/>
    <cellStyle name="표준 2 2 33 2 38" xfId="9110"/>
    <cellStyle name="표준 2 2 33 2 39" xfId="9111"/>
    <cellStyle name="표준 2 2 33 2 4" xfId="9112"/>
    <cellStyle name="표준 2 2 33 2 40" xfId="9113"/>
    <cellStyle name="표준 2 2 33 2 41" xfId="9114"/>
    <cellStyle name="표준 2 2 33 2 42" xfId="9115"/>
    <cellStyle name="표준 2 2 33 2 43" xfId="9116"/>
    <cellStyle name="표준 2 2 33 2 44" xfId="9117"/>
    <cellStyle name="표준 2 2 33 2 45" xfId="9118"/>
    <cellStyle name="표준 2 2 33 2 46" xfId="9119"/>
    <cellStyle name="표준 2 2 33 2 47" xfId="9120"/>
    <cellStyle name="표준 2 2 33 2 48" xfId="9121"/>
    <cellStyle name="표준 2 2 33 2 49" xfId="9122"/>
    <cellStyle name="표준 2 2 33 2 5" xfId="9123"/>
    <cellStyle name="표준 2 2 33 2 50" xfId="9124"/>
    <cellStyle name="표준 2 2 33 2 51" xfId="9125"/>
    <cellStyle name="표준 2 2 33 2 52" xfId="9126"/>
    <cellStyle name="표준 2 2 33 2 53" xfId="9127"/>
    <cellStyle name="표준 2 2 33 2 54" xfId="9128"/>
    <cellStyle name="표준 2 2 33 2 55" xfId="9129"/>
    <cellStyle name="표준 2 2 33 2 56" xfId="9130"/>
    <cellStyle name="표준 2 2 33 2 57" xfId="9131"/>
    <cellStyle name="표준 2 2 33 2 58" xfId="9132"/>
    <cellStyle name="표준 2 2 33 2 59" xfId="9133"/>
    <cellStyle name="표준 2 2 33 2 6" xfId="9134"/>
    <cellStyle name="표준 2 2 33 2 60" xfId="9135"/>
    <cellStyle name="표준 2 2 33 2 61" xfId="9136"/>
    <cellStyle name="표준 2 2 33 2 62" xfId="9137"/>
    <cellStyle name="표준 2 2 33 2 63" xfId="9138"/>
    <cellStyle name="표준 2 2 33 2 64" xfId="9139"/>
    <cellStyle name="표준 2 2 33 2 65" xfId="9140"/>
    <cellStyle name="표준 2 2 33 2 66" xfId="9141"/>
    <cellStyle name="표준 2 2 33 2 67" xfId="9142"/>
    <cellStyle name="표준 2 2 33 2 68" xfId="9143"/>
    <cellStyle name="표준 2 2 33 2 69" xfId="9144"/>
    <cellStyle name="표준 2 2 33 2 7" xfId="9145"/>
    <cellStyle name="표준 2 2 33 2 70" xfId="9146"/>
    <cellStyle name="표준 2 2 33 2 71" xfId="9147"/>
    <cellStyle name="표준 2 2 33 2 72" xfId="9148"/>
    <cellStyle name="표준 2 2 33 2 73" xfId="9149"/>
    <cellStyle name="표준 2 2 33 2 74" xfId="9150"/>
    <cellStyle name="표준 2 2 33 2 75" xfId="9151"/>
    <cellStyle name="표준 2 2 33 2 76" xfId="9152"/>
    <cellStyle name="표준 2 2 33 2 77" xfId="9153"/>
    <cellStyle name="표준 2 2 33 2 78" xfId="9154"/>
    <cellStyle name="표준 2 2 33 2 79" xfId="9155"/>
    <cellStyle name="표준 2 2 33 2 8" xfId="9156"/>
    <cellStyle name="표준 2 2 33 2 80" xfId="9157"/>
    <cellStyle name="표준 2 2 33 2 81" xfId="9158"/>
    <cellStyle name="표준 2 2 33 2 82" xfId="9159"/>
    <cellStyle name="표준 2 2 33 2 83" xfId="9160"/>
    <cellStyle name="표준 2 2 33 2 84" xfId="9161"/>
    <cellStyle name="표준 2 2 33 2 85" xfId="9162"/>
    <cellStyle name="표준 2 2 33 2 86" xfId="9163"/>
    <cellStyle name="표준 2 2 33 2 87" xfId="9164"/>
    <cellStyle name="표준 2 2 33 2 88" xfId="9165"/>
    <cellStyle name="표준 2 2 33 2 89" xfId="9166"/>
    <cellStyle name="표준 2 2 33 2 9" xfId="9167"/>
    <cellStyle name="표준 2 2 33 2 90" xfId="9168"/>
    <cellStyle name="표준 2 2 33 2 91" xfId="9169"/>
    <cellStyle name="표준 2 2 33 2 92" xfId="9170"/>
    <cellStyle name="표준 2 2 33 2 93" xfId="9171"/>
    <cellStyle name="표준 2 2 33 2 94" xfId="9172"/>
    <cellStyle name="표준 2 2 33 2 95" xfId="9173"/>
    <cellStyle name="표준 2 2 33 2 96" xfId="9174"/>
    <cellStyle name="표준 2 2 33 2 97" xfId="9175"/>
    <cellStyle name="표준 2 2 33 2 98" xfId="9176"/>
    <cellStyle name="표준 2 2 33 2 99" xfId="9177"/>
    <cellStyle name="표준 2 2 33 20" xfId="9178"/>
    <cellStyle name="표준 2 2 33 21" xfId="9179"/>
    <cellStyle name="표준 2 2 33 22" xfId="9180"/>
    <cellStyle name="표준 2 2 33 23" xfId="9181"/>
    <cellStyle name="표준 2 2 33 24" xfId="9182"/>
    <cellStyle name="표준 2 2 33 25" xfId="9183"/>
    <cellStyle name="표준 2 2 33 26" xfId="9184"/>
    <cellStyle name="표준 2 2 33 27" xfId="9185"/>
    <cellStyle name="표준 2 2 33 28" xfId="9186"/>
    <cellStyle name="표준 2 2 33 29" xfId="9187"/>
    <cellStyle name="표준 2 2 33 3" xfId="9188"/>
    <cellStyle name="표준 2 2 33 30" xfId="9189"/>
    <cellStyle name="표준 2 2 33 31" xfId="9190"/>
    <cellStyle name="표준 2 2 33 32" xfId="9191"/>
    <cellStyle name="표준 2 2 33 33" xfId="9192"/>
    <cellStyle name="표준 2 2 33 34" xfId="9193"/>
    <cellStyle name="표준 2 2 33 35" xfId="9194"/>
    <cellStyle name="표준 2 2 33 36" xfId="9195"/>
    <cellStyle name="표준 2 2 33 37" xfId="9196"/>
    <cellStyle name="표준 2 2 33 38" xfId="9197"/>
    <cellStyle name="표준 2 2 33 39" xfId="9198"/>
    <cellStyle name="표준 2 2 33 4" xfId="9199"/>
    <cellStyle name="표준 2 2 33 40" xfId="9200"/>
    <cellStyle name="표준 2 2 33 41" xfId="9201"/>
    <cellStyle name="표준 2 2 33 42" xfId="9202"/>
    <cellStyle name="표준 2 2 33 43" xfId="9203"/>
    <cellStyle name="표준 2 2 33 44" xfId="9204"/>
    <cellStyle name="표준 2 2 33 45" xfId="9205"/>
    <cellStyle name="표준 2 2 33 46" xfId="9206"/>
    <cellStyle name="표준 2 2 33 47" xfId="9207"/>
    <cellStyle name="표준 2 2 33 48" xfId="9208"/>
    <cellStyle name="표준 2 2 33 49" xfId="9209"/>
    <cellStyle name="표준 2 2 33 5" xfId="9210"/>
    <cellStyle name="표준 2 2 33 5 10" xfId="9211"/>
    <cellStyle name="표준 2 2 33 5 100" xfId="9212"/>
    <cellStyle name="표준 2 2 33 5 101" xfId="9213"/>
    <cellStyle name="표준 2 2 33 5 102" xfId="9214"/>
    <cellStyle name="표준 2 2 33 5 103" xfId="9215"/>
    <cellStyle name="표준 2 2 33 5 104" xfId="9216"/>
    <cellStyle name="표준 2 2 33 5 105" xfId="9217"/>
    <cellStyle name="표준 2 2 33 5 106" xfId="9218"/>
    <cellStyle name="표준 2 2 33 5 107" xfId="9219"/>
    <cellStyle name="표준 2 2 33 5 108" xfId="9220"/>
    <cellStyle name="표준 2 2 33 5 109" xfId="9221"/>
    <cellStyle name="표준 2 2 33 5 11" xfId="9222"/>
    <cellStyle name="표준 2 2 33 5 110" xfId="9223"/>
    <cellStyle name="표준 2 2 33 5 111" xfId="9224"/>
    <cellStyle name="표준 2 2 33 5 112" xfId="9225"/>
    <cellStyle name="표준 2 2 33 5 113" xfId="9226"/>
    <cellStyle name="표준 2 2 33 5 114" xfId="9227"/>
    <cellStyle name="표준 2 2 33 5 115" xfId="9228"/>
    <cellStyle name="표준 2 2 33 5 116" xfId="9229"/>
    <cellStyle name="표준 2 2 33 5 117" xfId="9230"/>
    <cellStyle name="표준 2 2 33 5 118" xfId="9231"/>
    <cellStyle name="표준 2 2 33 5 119" xfId="9232"/>
    <cellStyle name="표준 2 2 33 5 12" xfId="9233"/>
    <cellStyle name="표준 2 2 33 5 120" xfId="9234"/>
    <cellStyle name="표준 2 2 33 5 121" xfId="9235"/>
    <cellStyle name="표준 2 2 33 5 122" xfId="9236"/>
    <cellStyle name="표준 2 2 33 5 123" xfId="9237"/>
    <cellStyle name="표준 2 2 33 5 124" xfId="9238"/>
    <cellStyle name="표준 2 2 33 5 125" xfId="9239"/>
    <cellStyle name="표준 2 2 33 5 126" xfId="9240"/>
    <cellStyle name="표준 2 2 33 5 127" xfId="9241"/>
    <cellStyle name="표준 2 2 33 5 128" xfId="9242"/>
    <cellStyle name="표준 2 2 33 5 129" xfId="9243"/>
    <cellStyle name="표준 2 2 33 5 13" xfId="9244"/>
    <cellStyle name="표준 2 2 33 5 130" xfId="9245"/>
    <cellStyle name="표준 2 2 33 5 131" xfId="9246"/>
    <cellStyle name="표준 2 2 33 5 132" xfId="9247"/>
    <cellStyle name="표준 2 2 33 5 133" xfId="9248"/>
    <cellStyle name="표준 2 2 33 5 134" xfId="9249"/>
    <cellStyle name="표준 2 2 33 5 135" xfId="9250"/>
    <cellStyle name="표준 2 2 33 5 136" xfId="9251"/>
    <cellStyle name="표준 2 2 33 5 137" xfId="9252"/>
    <cellStyle name="표준 2 2 33 5 138" xfId="9253"/>
    <cellStyle name="표준 2 2 33 5 139" xfId="9254"/>
    <cellStyle name="표준 2 2 33 5 14" xfId="9255"/>
    <cellStyle name="표준 2 2 33 5 140" xfId="9256"/>
    <cellStyle name="표준 2 2 33 5 141" xfId="9257"/>
    <cellStyle name="표준 2 2 33 5 142" xfId="9258"/>
    <cellStyle name="표준 2 2 33 5 143" xfId="9259"/>
    <cellStyle name="표준 2 2 33 5 144" xfId="9260"/>
    <cellStyle name="표준 2 2 33 5 145" xfId="9261"/>
    <cellStyle name="표준 2 2 33 5 146" xfId="9262"/>
    <cellStyle name="표준 2 2 33 5 147" xfId="9263"/>
    <cellStyle name="표준 2 2 33 5 148" xfId="9264"/>
    <cellStyle name="표준 2 2 33 5 149" xfId="9265"/>
    <cellStyle name="표준 2 2 33 5 15" xfId="9266"/>
    <cellStyle name="표준 2 2 33 5 150" xfId="9267"/>
    <cellStyle name="표준 2 2 33 5 151" xfId="9268"/>
    <cellStyle name="표준 2 2 33 5 152" xfId="9269"/>
    <cellStyle name="표준 2 2 33 5 153" xfId="9270"/>
    <cellStyle name="표준 2 2 33 5 154" xfId="9271"/>
    <cellStyle name="표준 2 2 33 5 155" xfId="9272"/>
    <cellStyle name="표준 2 2 33 5 156" xfId="9273"/>
    <cellStyle name="표준 2 2 33 5 157" xfId="9274"/>
    <cellStyle name="표준 2 2 33 5 158" xfId="9275"/>
    <cellStyle name="표준 2 2 33 5 159" xfId="9276"/>
    <cellStyle name="표준 2 2 33 5 16" xfId="9277"/>
    <cellStyle name="표준 2 2 33 5 160" xfId="9278"/>
    <cellStyle name="표준 2 2 33 5 161" xfId="9279"/>
    <cellStyle name="표준 2 2 33 5 162" xfId="9280"/>
    <cellStyle name="표준 2 2 33 5 163" xfId="9281"/>
    <cellStyle name="표준 2 2 33 5 164" xfId="9282"/>
    <cellStyle name="표준 2 2 33 5 165" xfId="9283"/>
    <cellStyle name="표준 2 2 33 5 166" xfId="9284"/>
    <cellStyle name="표준 2 2 33 5 167" xfId="9285"/>
    <cellStyle name="표준 2 2 33 5 168" xfId="9286"/>
    <cellStyle name="표준 2 2 33 5 169" xfId="9287"/>
    <cellStyle name="표준 2 2 33 5 17" xfId="9288"/>
    <cellStyle name="표준 2 2 33 5 170" xfId="9289"/>
    <cellStyle name="표준 2 2 33 5 171" xfId="9290"/>
    <cellStyle name="표준 2 2 33 5 172" xfId="9291"/>
    <cellStyle name="표준 2 2 33 5 173" xfId="9292"/>
    <cellStyle name="표준 2 2 33 5 174" xfId="9293"/>
    <cellStyle name="표준 2 2 33 5 175" xfId="9294"/>
    <cellStyle name="표준 2 2 33 5 176" xfId="9295"/>
    <cellStyle name="표준 2 2 33 5 177" xfId="9296"/>
    <cellStyle name="표준 2 2 33 5 178" xfId="9297"/>
    <cellStyle name="표준 2 2 33 5 179" xfId="9298"/>
    <cellStyle name="표준 2 2 33 5 18" xfId="9299"/>
    <cellStyle name="표준 2 2 33 5 180" xfId="9300"/>
    <cellStyle name="표준 2 2 33 5 19" xfId="9301"/>
    <cellStyle name="표준 2 2 33 5 2" xfId="9302"/>
    <cellStyle name="표준 2 2 33 5 20" xfId="9303"/>
    <cellStyle name="표준 2 2 33 5 21" xfId="9304"/>
    <cellStyle name="표준 2 2 33 5 22" xfId="9305"/>
    <cellStyle name="표준 2 2 33 5 23" xfId="9306"/>
    <cellStyle name="표준 2 2 33 5 24" xfId="9307"/>
    <cellStyle name="표준 2 2 33 5 25" xfId="9308"/>
    <cellStyle name="표준 2 2 33 5 26" xfId="9309"/>
    <cellStyle name="표준 2 2 33 5 27" xfId="9310"/>
    <cellStyle name="표준 2 2 33 5 28" xfId="9311"/>
    <cellStyle name="표준 2 2 33 5 29" xfId="9312"/>
    <cellStyle name="표준 2 2 33 5 3" xfId="9313"/>
    <cellStyle name="표준 2 2 33 5 30" xfId="9314"/>
    <cellStyle name="표준 2 2 33 5 31" xfId="9315"/>
    <cellStyle name="표준 2 2 33 5 32" xfId="9316"/>
    <cellStyle name="표준 2 2 33 5 33" xfId="9317"/>
    <cellStyle name="표준 2 2 33 5 34" xfId="9318"/>
    <cellStyle name="표준 2 2 33 5 35" xfId="9319"/>
    <cellStyle name="표준 2 2 33 5 36" xfId="9320"/>
    <cellStyle name="표준 2 2 33 5 37" xfId="9321"/>
    <cellStyle name="표준 2 2 33 5 38" xfId="9322"/>
    <cellStyle name="표준 2 2 33 5 39" xfId="9323"/>
    <cellStyle name="표준 2 2 33 5 4" xfId="9324"/>
    <cellStyle name="표준 2 2 33 5 40" xfId="9325"/>
    <cellStyle name="표준 2 2 33 5 41" xfId="9326"/>
    <cellStyle name="표준 2 2 33 5 42" xfId="9327"/>
    <cellStyle name="표준 2 2 33 5 43" xfId="9328"/>
    <cellStyle name="표준 2 2 33 5 44" xfId="9329"/>
    <cellStyle name="표준 2 2 33 5 45" xfId="9330"/>
    <cellStyle name="표준 2 2 33 5 46" xfId="9331"/>
    <cellStyle name="표준 2 2 33 5 47" xfId="9332"/>
    <cellStyle name="표준 2 2 33 5 48" xfId="9333"/>
    <cellStyle name="표준 2 2 33 5 49" xfId="9334"/>
    <cellStyle name="표준 2 2 33 5 5" xfId="9335"/>
    <cellStyle name="표준 2 2 33 5 50" xfId="9336"/>
    <cellStyle name="표준 2 2 33 5 51" xfId="9337"/>
    <cellStyle name="표준 2 2 33 5 52" xfId="9338"/>
    <cellStyle name="표준 2 2 33 5 53" xfId="9339"/>
    <cellStyle name="표준 2 2 33 5 54" xfId="9340"/>
    <cellStyle name="표준 2 2 33 5 55" xfId="9341"/>
    <cellStyle name="표준 2 2 33 5 56" xfId="9342"/>
    <cellStyle name="표준 2 2 33 5 57" xfId="9343"/>
    <cellStyle name="표준 2 2 33 5 58" xfId="9344"/>
    <cellStyle name="표준 2 2 33 5 59" xfId="9345"/>
    <cellStyle name="표준 2 2 33 5 6" xfId="9346"/>
    <cellStyle name="표준 2 2 33 5 60" xfId="9347"/>
    <cellStyle name="표준 2 2 33 5 61" xfId="9348"/>
    <cellStyle name="표준 2 2 33 5 62" xfId="9349"/>
    <cellStyle name="표준 2 2 33 5 63" xfId="9350"/>
    <cellStyle name="표준 2 2 33 5 64" xfId="9351"/>
    <cellStyle name="표준 2 2 33 5 65" xfId="9352"/>
    <cellStyle name="표준 2 2 33 5 66" xfId="9353"/>
    <cellStyle name="표준 2 2 33 5 67" xfId="9354"/>
    <cellStyle name="표준 2 2 33 5 68" xfId="9355"/>
    <cellStyle name="표준 2 2 33 5 69" xfId="9356"/>
    <cellStyle name="표준 2 2 33 5 7" xfId="9357"/>
    <cellStyle name="표준 2 2 33 5 70" xfId="9358"/>
    <cellStyle name="표준 2 2 33 5 71" xfId="9359"/>
    <cellStyle name="표준 2 2 33 5 72" xfId="9360"/>
    <cellStyle name="표준 2 2 33 5 73" xfId="9361"/>
    <cellStyle name="표준 2 2 33 5 74" xfId="9362"/>
    <cellStyle name="표준 2 2 33 5 75" xfId="9363"/>
    <cellStyle name="표준 2 2 33 5 76" xfId="9364"/>
    <cellStyle name="표준 2 2 33 5 77" xfId="9365"/>
    <cellStyle name="표준 2 2 33 5 78" xfId="9366"/>
    <cellStyle name="표준 2 2 33 5 79" xfId="9367"/>
    <cellStyle name="표준 2 2 33 5 8" xfId="9368"/>
    <cellStyle name="표준 2 2 33 5 80" xfId="9369"/>
    <cellStyle name="표준 2 2 33 5 81" xfId="9370"/>
    <cellStyle name="표준 2 2 33 5 82" xfId="9371"/>
    <cellStyle name="표준 2 2 33 5 83" xfId="9372"/>
    <cellStyle name="표준 2 2 33 5 84" xfId="9373"/>
    <cellStyle name="표준 2 2 33 5 85" xfId="9374"/>
    <cellStyle name="표준 2 2 33 5 86" xfId="9375"/>
    <cellStyle name="표준 2 2 33 5 87" xfId="9376"/>
    <cellStyle name="표준 2 2 33 5 88" xfId="9377"/>
    <cellStyle name="표준 2 2 33 5 89" xfId="9378"/>
    <cellStyle name="표준 2 2 33 5 9" xfId="9379"/>
    <cellStyle name="표준 2 2 33 5 90" xfId="9380"/>
    <cellStyle name="표준 2 2 33 5 91" xfId="9381"/>
    <cellStyle name="표준 2 2 33 5 92" xfId="9382"/>
    <cellStyle name="표준 2 2 33 5 93" xfId="9383"/>
    <cellStyle name="표준 2 2 33 5 94" xfId="9384"/>
    <cellStyle name="표준 2 2 33 5 95" xfId="9385"/>
    <cellStyle name="표준 2 2 33 5 96" xfId="9386"/>
    <cellStyle name="표준 2 2 33 5 97" xfId="9387"/>
    <cellStyle name="표준 2 2 33 5 98" xfId="9388"/>
    <cellStyle name="표준 2 2 33 5 99" xfId="9389"/>
    <cellStyle name="표준 2 2 33 50" xfId="9390"/>
    <cellStyle name="표준 2 2 33 51" xfId="9391"/>
    <cellStyle name="표준 2 2 33 52" xfId="9392"/>
    <cellStyle name="표준 2 2 33 53" xfId="9393"/>
    <cellStyle name="표준 2 2 33 54" xfId="9394"/>
    <cellStyle name="표준 2 2 33 55" xfId="9395"/>
    <cellStyle name="표준 2 2 33 56" xfId="9396"/>
    <cellStyle name="표준 2 2 33 57" xfId="9397"/>
    <cellStyle name="표준 2 2 33 58" xfId="9398"/>
    <cellStyle name="표준 2 2 33 59" xfId="9399"/>
    <cellStyle name="표준 2 2 33 6" xfId="9400"/>
    <cellStyle name="표준 2 2 33 6 2" xfId="9401"/>
    <cellStyle name="표준 2 2 33 6 3" xfId="9402"/>
    <cellStyle name="표준 2 2 33 60" xfId="9403"/>
    <cellStyle name="표준 2 2 33 61" xfId="9404"/>
    <cellStyle name="표준 2 2 33 62" xfId="9405"/>
    <cellStyle name="표준 2 2 33 63" xfId="9406"/>
    <cellStyle name="표준 2 2 33 64" xfId="9407"/>
    <cellStyle name="표준 2 2 33 65" xfId="9408"/>
    <cellStyle name="표준 2 2 33 66" xfId="9409"/>
    <cellStyle name="표준 2 2 33 67" xfId="9410"/>
    <cellStyle name="표준 2 2 33 68" xfId="9411"/>
    <cellStyle name="표준 2 2 33 69" xfId="9412"/>
    <cellStyle name="표준 2 2 33 7" xfId="9413"/>
    <cellStyle name="표준 2 2 33 7 2" xfId="9414"/>
    <cellStyle name="표준 2 2 33 7 3" xfId="9415"/>
    <cellStyle name="표준 2 2 33 70" xfId="9416"/>
    <cellStyle name="표준 2 2 33 71" xfId="9417"/>
    <cellStyle name="표준 2 2 33 72" xfId="9418"/>
    <cellStyle name="표준 2 2 33 73" xfId="9419"/>
    <cellStyle name="표준 2 2 33 74" xfId="9420"/>
    <cellStyle name="표준 2 2 33 75" xfId="9421"/>
    <cellStyle name="표준 2 2 33 76" xfId="9422"/>
    <cellStyle name="표준 2 2 33 77" xfId="9423"/>
    <cellStyle name="표준 2 2 33 78" xfId="9424"/>
    <cellStyle name="표준 2 2 33 79" xfId="9425"/>
    <cellStyle name="표준 2 2 33 8" xfId="9426"/>
    <cellStyle name="표준 2 2 33 8 2" xfId="9427"/>
    <cellStyle name="표준 2 2 33 8 3" xfId="9428"/>
    <cellStyle name="표준 2 2 33 80" xfId="9429"/>
    <cellStyle name="표준 2 2 33 81" xfId="9430"/>
    <cellStyle name="표준 2 2 33 82" xfId="9431"/>
    <cellStyle name="표준 2 2 33 83" xfId="9432"/>
    <cellStyle name="표준 2 2 33 84" xfId="9433"/>
    <cellStyle name="표준 2 2 33 85" xfId="9434"/>
    <cellStyle name="표준 2 2 33 86" xfId="9435"/>
    <cellStyle name="표준 2 2 33 87" xfId="9436"/>
    <cellStyle name="표준 2 2 33 88" xfId="9437"/>
    <cellStyle name="표준 2 2 33 89" xfId="9438"/>
    <cellStyle name="표준 2 2 33 9" xfId="9439"/>
    <cellStyle name="표준 2 2 33 9 2" xfId="9440"/>
    <cellStyle name="표준 2 2 33 9 3" xfId="9441"/>
    <cellStyle name="표준 2 2 33 90" xfId="9442"/>
    <cellStyle name="표준 2 2 33 91" xfId="9443"/>
    <cellStyle name="표준 2 2 33 92" xfId="9444"/>
    <cellStyle name="표준 2 2 33 93" xfId="9445"/>
    <cellStyle name="표준 2 2 33 94" xfId="9446"/>
    <cellStyle name="표준 2 2 33 95" xfId="9447"/>
    <cellStyle name="표준 2 2 33 96" xfId="9448"/>
    <cellStyle name="표준 2 2 33 97" xfId="9449"/>
    <cellStyle name="표준 2 2 33 98" xfId="9450"/>
    <cellStyle name="표준 2 2 33 99" xfId="9451"/>
    <cellStyle name="표준 2 2 34" xfId="9452"/>
    <cellStyle name="표준 2 2 35" xfId="9453"/>
    <cellStyle name="표준 2 2 36" xfId="9454"/>
    <cellStyle name="표준 2 2 37" xfId="9455"/>
    <cellStyle name="표준 2 2 38" xfId="9456"/>
    <cellStyle name="표준 2 2 39" xfId="9457"/>
    <cellStyle name="표준 2 2 4" xfId="9458"/>
    <cellStyle name="표준 2 2 4 2" xfId="9459"/>
    <cellStyle name="표준 2 2 4 2 2" xfId="9460"/>
    <cellStyle name="표준 2 2 4 2 3" xfId="9461"/>
    <cellStyle name="표준 2 2 4 3" xfId="9462"/>
    <cellStyle name="표준 2 2 4 4" xfId="9463"/>
    <cellStyle name="표준 2 2 4 4 2" xfId="29995"/>
    <cellStyle name="표준 2 2 4 4 3" xfId="26214"/>
    <cellStyle name="표준 2 2 40" xfId="9464"/>
    <cellStyle name="표준 2 2 41" xfId="9465"/>
    <cellStyle name="표준 2 2 42" xfId="9466"/>
    <cellStyle name="표준 2 2 43" xfId="9467"/>
    <cellStyle name="표준 2 2 44" xfId="9468"/>
    <cellStyle name="표준 2 2 45" xfId="9469"/>
    <cellStyle name="표준 2 2 46" xfId="9470"/>
    <cellStyle name="표준 2 2 47" xfId="9471"/>
    <cellStyle name="표준 2 2 48" xfId="9472"/>
    <cellStyle name="표준 2 2 49" xfId="9473"/>
    <cellStyle name="표준 2 2 5" xfId="9474"/>
    <cellStyle name="표준 2 2 5 2" xfId="9475"/>
    <cellStyle name="표준 2 2 5 3" xfId="9476"/>
    <cellStyle name="표준 2 2 5 4" xfId="9477"/>
    <cellStyle name="표준 2 2 5 4 2" xfId="26213"/>
    <cellStyle name="표준 2 2 50" xfId="9478"/>
    <cellStyle name="표준 2 2 51" xfId="9479"/>
    <cellStyle name="표준 2 2 52" xfId="9480"/>
    <cellStyle name="표준 2 2 53" xfId="9481"/>
    <cellStyle name="표준 2 2 54" xfId="9482"/>
    <cellStyle name="표준 2 2 55" xfId="9483"/>
    <cellStyle name="표준 2 2 56" xfId="9484"/>
    <cellStyle name="표준 2 2 57" xfId="9485"/>
    <cellStyle name="표준 2 2 58" xfId="9486"/>
    <cellStyle name="표준 2 2 59" xfId="9487"/>
    <cellStyle name="표준 2 2 6" xfId="9488"/>
    <cellStyle name="표준 2 2 6 2" xfId="9489"/>
    <cellStyle name="표준 2 2 6 3" xfId="9490"/>
    <cellStyle name="표준 2 2 6 4" xfId="9491"/>
    <cellStyle name="표준 2 2 6 4 2" xfId="26212"/>
    <cellStyle name="표준 2 2 60" xfId="9492"/>
    <cellStyle name="표준 2 2 61" xfId="9493"/>
    <cellStyle name="표준 2 2 62" xfId="9494"/>
    <cellStyle name="표준 2 2 62 10" xfId="9495"/>
    <cellStyle name="표준 2 2 62 10 2" xfId="9496"/>
    <cellStyle name="표준 2 2 62 10 3" xfId="9497"/>
    <cellStyle name="표준 2 2 62 100" xfId="9498"/>
    <cellStyle name="표준 2 2 62 101" xfId="9499"/>
    <cellStyle name="표준 2 2 62 102" xfId="9500"/>
    <cellStyle name="표준 2 2 62 103" xfId="9501"/>
    <cellStyle name="표준 2 2 62 104" xfId="9502"/>
    <cellStyle name="표준 2 2 62 105" xfId="9503"/>
    <cellStyle name="표준 2 2 62 106" xfId="9504"/>
    <cellStyle name="표준 2 2 62 107" xfId="9505"/>
    <cellStyle name="표준 2 2 62 108" xfId="9506"/>
    <cellStyle name="표준 2 2 62 109" xfId="9507"/>
    <cellStyle name="표준 2 2 62 11" xfId="9508"/>
    <cellStyle name="표준 2 2 62 11 2" xfId="9509"/>
    <cellStyle name="표준 2 2 62 11 3" xfId="9510"/>
    <cellStyle name="표준 2 2 62 110" xfId="9511"/>
    <cellStyle name="표준 2 2 62 111" xfId="9512"/>
    <cellStyle name="표준 2 2 62 112" xfId="9513"/>
    <cellStyle name="표준 2 2 62 113" xfId="9514"/>
    <cellStyle name="표준 2 2 62 114" xfId="9515"/>
    <cellStyle name="표준 2 2 62 115" xfId="9516"/>
    <cellStyle name="표준 2 2 62 116" xfId="9517"/>
    <cellStyle name="표준 2 2 62 117" xfId="9518"/>
    <cellStyle name="표준 2 2 62 118" xfId="9519"/>
    <cellStyle name="표준 2 2 62 119" xfId="9520"/>
    <cellStyle name="표준 2 2 62 12" xfId="9521"/>
    <cellStyle name="표준 2 2 62 12 2" xfId="9522"/>
    <cellStyle name="표준 2 2 62 12 3" xfId="9523"/>
    <cellStyle name="표준 2 2 62 120" xfId="9524"/>
    <cellStyle name="표준 2 2 62 121" xfId="9525"/>
    <cellStyle name="표준 2 2 62 122" xfId="9526"/>
    <cellStyle name="표준 2 2 62 123" xfId="9527"/>
    <cellStyle name="표준 2 2 62 124" xfId="9528"/>
    <cellStyle name="표준 2 2 62 125" xfId="9529"/>
    <cellStyle name="표준 2 2 62 126" xfId="9530"/>
    <cellStyle name="표준 2 2 62 127" xfId="9531"/>
    <cellStyle name="표준 2 2 62 128" xfId="9532"/>
    <cellStyle name="표준 2 2 62 129" xfId="9533"/>
    <cellStyle name="표준 2 2 62 13" xfId="9534"/>
    <cellStyle name="표준 2 2 62 13 2" xfId="9535"/>
    <cellStyle name="표준 2 2 62 13 3" xfId="9536"/>
    <cellStyle name="표준 2 2 62 130" xfId="9537"/>
    <cellStyle name="표준 2 2 62 131" xfId="9538"/>
    <cellStyle name="표준 2 2 62 132" xfId="9539"/>
    <cellStyle name="표준 2 2 62 133" xfId="9540"/>
    <cellStyle name="표준 2 2 62 134" xfId="9541"/>
    <cellStyle name="표준 2 2 62 135" xfId="9542"/>
    <cellStyle name="표준 2 2 62 136" xfId="9543"/>
    <cellStyle name="표준 2 2 62 137" xfId="9544"/>
    <cellStyle name="표준 2 2 62 138" xfId="9545"/>
    <cellStyle name="표준 2 2 62 139" xfId="9546"/>
    <cellStyle name="표준 2 2 62 14" xfId="9547"/>
    <cellStyle name="표준 2 2 62 14 2" xfId="9548"/>
    <cellStyle name="표준 2 2 62 14 3" xfId="9549"/>
    <cellStyle name="표준 2 2 62 140" xfId="9550"/>
    <cellStyle name="표준 2 2 62 141" xfId="9551"/>
    <cellStyle name="표준 2 2 62 142" xfId="9552"/>
    <cellStyle name="표준 2 2 62 143" xfId="9553"/>
    <cellStyle name="표준 2 2 62 144" xfId="9554"/>
    <cellStyle name="표준 2 2 62 145" xfId="9555"/>
    <cellStyle name="표준 2 2 62 146" xfId="9556"/>
    <cellStyle name="표준 2 2 62 147" xfId="9557"/>
    <cellStyle name="표준 2 2 62 148" xfId="9558"/>
    <cellStyle name="표준 2 2 62 149" xfId="9559"/>
    <cellStyle name="표준 2 2 62 15" xfId="9560"/>
    <cellStyle name="표준 2 2 62 150" xfId="9561"/>
    <cellStyle name="표준 2 2 62 151" xfId="9562"/>
    <cellStyle name="표준 2 2 62 152" xfId="9563"/>
    <cellStyle name="표준 2 2 62 153" xfId="9564"/>
    <cellStyle name="표준 2 2 62 154" xfId="9565"/>
    <cellStyle name="표준 2 2 62 155" xfId="9566"/>
    <cellStyle name="표준 2 2 62 156" xfId="9567"/>
    <cellStyle name="표준 2 2 62 157" xfId="9568"/>
    <cellStyle name="표준 2 2 62 158" xfId="9569"/>
    <cellStyle name="표준 2 2 62 159" xfId="9570"/>
    <cellStyle name="표준 2 2 62 16" xfId="9571"/>
    <cellStyle name="표준 2 2 62 160" xfId="9572"/>
    <cellStyle name="표준 2 2 62 161" xfId="9573"/>
    <cellStyle name="표준 2 2 62 162" xfId="9574"/>
    <cellStyle name="표준 2 2 62 163" xfId="9575"/>
    <cellStyle name="표준 2 2 62 164" xfId="9576"/>
    <cellStyle name="표준 2 2 62 165" xfId="9577"/>
    <cellStyle name="표준 2 2 62 166" xfId="9578"/>
    <cellStyle name="표준 2 2 62 167" xfId="9579"/>
    <cellStyle name="표준 2 2 62 168" xfId="9580"/>
    <cellStyle name="표준 2 2 62 169" xfId="9581"/>
    <cellStyle name="표준 2 2 62 17" xfId="9582"/>
    <cellStyle name="표준 2 2 62 170" xfId="9583"/>
    <cellStyle name="표준 2 2 62 171" xfId="9584"/>
    <cellStyle name="표준 2 2 62 172" xfId="9585"/>
    <cellStyle name="표준 2 2 62 173" xfId="9586"/>
    <cellStyle name="표준 2 2 62 174" xfId="9587"/>
    <cellStyle name="표준 2 2 62 175" xfId="9588"/>
    <cellStyle name="표준 2 2 62 176" xfId="9589"/>
    <cellStyle name="표준 2 2 62 177" xfId="9590"/>
    <cellStyle name="표준 2 2 62 178" xfId="9591"/>
    <cellStyle name="표준 2 2 62 179" xfId="9592"/>
    <cellStyle name="표준 2 2 62 18" xfId="9593"/>
    <cellStyle name="표준 2 2 62 180" xfId="9594"/>
    <cellStyle name="표준 2 2 62 181" xfId="9595"/>
    <cellStyle name="표준 2 2 62 182" xfId="9596"/>
    <cellStyle name="표준 2 2 62 183" xfId="9597"/>
    <cellStyle name="표준 2 2 62 184" xfId="9598"/>
    <cellStyle name="표준 2 2 62 185" xfId="9599"/>
    <cellStyle name="표준 2 2 62 186" xfId="9600"/>
    <cellStyle name="표준 2 2 62 187" xfId="9601"/>
    <cellStyle name="표준 2 2 62 188" xfId="9602"/>
    <cellStyle name="표준 2 2 62 189" xfId="9603"/>
    <cellStyle name="표준 2 2 62 19" xfId="9604"/>
    <cellStyle name="표준 2 2 62 190" xfId="9605"/>
    <cellStyle name="표준 2 2 62 2" xfId="9606"/>
    <cellStyle name="표준 2 2 62 2 10" xfId="9607"/>
    <cellStyle name="표준 2 2 62 2 100" xfId="9608"/>
    <cellStyle name="표준 2 2 62 2 101" xfId="9609"/>
    <cellStyle name="표준 2 2 62 2 102" xfId="9610"/>
    <cellStyle name="표준 2 2 62 2 103" xfId="9611"/>
    <cellStyle name="표준 2 2 62 2 104" xfId="9612"/>
    <cellStyle name="표준 2 2 62 2 105" xfId="9613"/>
    <cellStyle name="표준 2 2 62 2 106" xfId="9614"/>
    <cellStyle name="표준 2 2 62 2 107" xfId="9615"/>
    <cellStyle name="표준 2 2 62 2 108" xfId="9616"/>
    <cellStyle name="표준 2 2 62 2 109" xfId="9617"/>
    <cellStyle name="표준 2 2 62 2 11" xfId="9618"/>
    <cellStyle name="표준 2 2 62 2 110" xfId="9619"/>
    <cellStyle name="표준 2 2 62 2 111" xfId="9620"/>
    <cellStyle name="표준 2 2 62 2 112" xfId="9621"/>
    <cellStyle name="표준 2 2 62 2 113" xfId="9622"/>
    <cellStyle name="표준 2 2 62 2 114" xfId="9623"/>
    <cellStyle name="표준 2 2 62 2 115" xfId="9624"/>
    <cellStyle name="표준 2 2 62 2 116" xfId="9625"/>
    <cellStyle name="표준 2 2 62 2 117" xfId="9626"/>
    <cellStyle name="표준 2 2 62 2 118" xfId="9627"/>
    <cellStyle name="표준 2 2 62 2 119" xfId="9628"/>
    <cellStyle name="표준 2 2 62 2 12" xfId="9629"/>
    <cellStyle name="표준 2 2 62 2 120" xfId="9630"/>
    <cellStyle name="표준 2 2 62 2 121" xfId="9631"/>
    <cellStyle name="표준 2 2 62 2 122" xfId="9632"/>
    <cellStyle name="표준 2 2 62 2 123" xfId="9633"/>
    <cellStyle name="표준 2 2 62 2 124" xfId="9634"/>
    <cellStyle name="표준 2 2 62 2 125" xfId="9635"/>
    <cellStyle name="표준 2 2 62 2 126" xfId="9636"/>
    <cellStyle name="표준 2 2 62 2 127" xfId="9637"/>
    <cellStyle name="표준 2 2 62 2 128" xfId="9638"/>
    <cellStyle name="표준 2 2 62 2 129" xfId="9639"/>
    <cellStyle name="표준 2 2 62 2 13" xfId="9640"/>
    <cellStyle name="표준 2 2 62 2 130" xfId="9641"/>
    <cellStyle name="표준 2 2 62 2 131" xfId="9642"/>
    <cellStyle name="표준 2 2 62 2 132" xfId="9643"/>
    <cellStyle name="표준 2 2 62 2 133" xfId="9644"/>
    <cellStyle name="표준 2 2 62 2 134" xfId="9645"/>
    <cellStyle name="표준 2 2 62 2 135" xfId="9646"/>
    <cellStyle name="표준 2 2 62 2 136" xfId="9647"/>
    <cellStyle name="표준 2 2 62 2 137" xfId="9648"/>
    <cellStyle name="표준 2 2 62 2 138" xfId="9649"/>
    <cellStyle name="표준 2 2 62 2 139" xfId="9650"/>
    <cellStyle name="표준 2 2 62 2 14" xfId="9651"/>
    <cellStyle name="표준 2 2 62 2 140" xfId="9652"/>
    <cellStyle name="표준 2 2 62 2 141" xfId="9653"/>
    <cellStyle name="표준 2 2 62 2 142" xfId="9654"/>
    <cellStyle name="표준 2 2 62 2 143" xfId="9655"/>
    <cellStyle name="표준 2 2 62 2 144" xfId="9656"/>
    <cellStyle name="표준 2 2 62 2 145" xfId="9657"/>
    <cellStyle name="표준 2 2 62 2 146" xfId="9658"/>
    <cellStyle name="표준 2 2 62 2 147" xfId="9659"/>
    <cellStyle name="표준 2 2 62 2 148" xfId="9660"/>
    <cellStyle name="표준 2 2 62 2 149" xfId="9661"/>
    <cellStyle name="표준 2 2 62 2 15" xfId="9662"/>
    <cellStyle name="표준 2 2 62 2 150" xfId="9663"/>
    <cellStyle name="표준 2 2 62 2 151" xfId="9664"/>
    <cellStyle name="표준 2 2 62 2 152" xfId="9665"/>
    <cellStyle name="표준 2 2 62 2 153" xfId="9666"/>
    <cellStyle name="표준 2 2 62 2 154" xfId="9667"/>
    <cellStyle name="표준 2 2 62 2 155" xfId="9668"/>
    <cellStyle name="표준 2 2 62 2 156" xfId="9669"/>
    <cellStyle name="표준 2 2 62 2 157" xfId="9670"/>
    <cellStyle name="표준 2 2 62 2 158" xfId="9671"/>
    <cellStyle name="표준 2 2 62 2 159" xfId="9672"/>
    <cellStyle name="표준 2 2 62 2 16" xfId="9673"/>
    <cellStyle name="표준 2 2 62 2 160" xfId="9674"/>
    <cellStyle name="표준 2 2 62 2 161" xfId="9675"/>
    <cellStyle name="표준 2 2 62 2 162" xfId="9676"/>
    <cellStyle name="표준 2 2 62 2 163" xfId="9677"/>
    <cellStyle name="표준 2 2 62 2 164" xfId="9678"/>
    <cellStyle name="표준 2 2 62 2 165" xfId="9679"/>
    <cellStyle name="표준 2 2 62 2 166" xfId="9680"/>
    <cellStyle name="표준 2 2 62 2 167" xfId="9681"/>
    <cellStyle name="표준 2 2 62 2 168" xfId="9682"/>
    <cellStyle name="표준 2 2 62 2 169" xfId="9683"/>
    <cellStyle name="표준 2 2 62 2 17" xfId="9684"/>
    <cellStyle name="표준 2 2 62 2 170" xfId="9685"/>
    <cellStyle name="표준 2 2 62 2 171" xfId="9686"/>
    <cellStyle name="표준 2 2 62 2 172" xfId="9687"/>
    <cellStyle name="표준 2 2 62 2 173" xfId="9688"/>
    <cellStyle name="표준 2 2 62 2 174" xfId="9689"/>
    <cellStyle name="표준 2 2 62 2 175" xfId="9690"/>
    <cellStyle name="표준 2 2 62 2 176" xfId="9691"/>
    <cellStyle name="표준 2 2 62 2 177" xfId="9692"/>
    <cellStyle name="표준 2 2 62 2 178" xfId="9693"/>
    <cellStyle name="표준 2 2 62 2 179" xfId="9694"/>
    <cellStyle name="표준 2 2 62 2 18" xfId="9695"/>
    <cellStyle name="표준 2 2 62 2 180" xfId="9696"/>
    <cellStyle name="표준 2 2 62 2 19" xfId="9697"/>
    <cellStyle name="표준 2 2 62 2 2" xfId="9698"/>
    <cellStyle name="표준 2 2 62 2 20" xfId="9699"/>
    <cellStyle name="표준 2 2 62 2 21" xfId="9700"/>
    <cellStyle name="표준 2 2 62 2 22" xfId="9701"/>
    <cellStyle name="표준 2 2 62 2 23" xfId="9702"/>
    <cellStyle name="표준 2 2 62 2 24" xfId="9703"/>
    <cellStyle name="표준 2 2 62 2 25" xfId="9704"/>
    <cellStyle name="표준 2 2 62 2 26" xfId="9705"/>
    <cellStyle name="표준 2 2 62 2 27" xfId="9706"/>
    <cellStyle name="표준 2 2 62 2 28" xfId="9707"/>
    <cellStyle name="표준 2 2 62 2 29" xfId="9708"/>
    <cellStyle name="표준 2 2 62 2 3" xfId="9709"/>
    <cellStyle name="표준 2 2 62 2 30" xfId="9710"/>
    <cellStyle name="표준 2 2 62 2 31" xfId="9711"/>
    <cellStyle name="표준 2 2 62 2 32" xfId="9712"/>
    <cellStyle name="표준 2 2 62 2 33" xfId="9713"/>
    <cellStyle name="표준 2 2 62 2 34" xfId="9714"/>
    <cellStyle name="표준 2 2 62 2 35" xfId="9715"/>
    <cellStyle name="표준 2 2 62 2 36" xfId="9716"/>
    <cellStyle name="표준 2 2 62 2 37" xfId="9717"/>
    <cellStyle name="표준 2 2 62 2 38" xfId="9718"/>
    <cellStyle name="표준 2 2 62 2 39" xfId="9719"/>
    <cellStyle name="표준 2 2 62 2 4" xfId="9720"/>
    <cellStyle name="표준 2 2 62 2 40" xfId="9721"/>
    <cellStyle name="표준 2 2 62 2 41" xfId="9722"/>
    <cellStyle name="표준 2 2 62 2 42" xfId="9723"/>
    <cellStyle name="표준 2 2 62 2 43" xfId="9724"/>
    <cellStyle name="표준 2 2 62 2 44" xfId="9725"/>
    <cellStyle name="표준 2 2 62 2 45" xfId="9726"/>
    <cellStyle name="표준 2 2 62 2 46" xfId="9727"/>
    <cellStyle name="표준 2 2 62 2 47" xfId="9728"/>
    <cellStyle name="표준 2 2 62 2 48" xfId="9729"/>
    <cellStyle name="표준 2 2 62 2 49" xfId="9730"/>
    <cellStyle name="표준 2 2 62 2 5" xfId="9731"/>
    <cellStyle name="표준 2 2 62 2 50" xfId="9732"/>
    <cellStyle name="표준 2 2 62 2 51" xfId="9733"/>
    <cellStyle name="표준 2 2 62 2 52" xfId="9734"/>
    <cellStyle name="표준 2 2 62 2 53" xfId="9735"/>
    <cellStyle name="표준 2 2 62 2 54" xfId="9736"/>
    <cellStyle name="표준 2 2 62 2 55" xfId="9737"/>
    <cellStyle name="표준 2 2 62 2 56" xfId="9738"/>
    <cellStyle name="표준 2 2 62 2 57" xfId="9739"/>
    <cellStyle name="표준 2 2 62 2 58" xfId="9740"/>
    <cellStyle name="표준 2 2 62 2 59" xfId="9741"/>
    <cellStyle name="표준 2 2 62 2 6" xfId="9742"/>
    <cellStyle name="표준 2 2 62 2 60" xfId="9743"/>
    <cellStyle name="표준 2 2 62 2 61" xfId="9744"/>
    <cellStyle name="표준 2 2 62 2 62" xfId="9745"/>
    <cellStyle name="표준 2 2 62 2 63" xfId="9746"/>
    <cellStyle name="표준 2 2 62 2 64" xfId="9747"/>
    <cellStyle name="표준 2 2 62 2 65" xfId="9748"/>
    <cellStyle name="표준 2 2 62 2 66" xfId="9749"/>
    <cellStyle name="표준 2 2 62 2 67" xfId="9750"/>
    <cellStyle name="표준 2 2 62 2 68" xfId="9751"/>
    <cellStyle name="표준 2 2 62 2 69" xfId="9752"/>
    <cellStyle name="표준 2 2 62 2 7" xfId="9753"/>
    <cellStyle name="표준 2 2 62 2 70" xfId="9754"/>
    <cellStyle name="표준 2 2 62 2 71" xfId="9755"/>
    <cellStyle name="표준 2 2 62 2 72" xfId="9756"/>
    <cellStyle name="표준 2 2 62 2 73" xfId="9757"/>
    <cellStyle name="표준 2 2 62 2 74" xfId="9758"/>
    <cellStyle name="표준 2 2 62 2 75" xfId="9759"/>
    <cellStyle name="표준 2 2 62 2 76" xfId="9760"/>
    <cellStyle name="표준 2 2 62 2 77" xfId="9761"/>
    <cellStyle name="표준 2 2 62 2 78" xfId="9762"/>
    <cellStyle name="표준 2 2 62 2 79" xfId="9763"/>
    <cellStyle name="표준 2 2 62 2 8" xfId="9764"/>
    <cellStyle name="표준 2 2 62 2 80" xfId="9765"/>
    <cellStyle name="표준 2 2 62 2 81" xfId="9766"/>
    <cellStyle name="표준 2 2 62 2 82" xfId="9767"/>
    <cellStyle name="표준 2 2 62 2 83" xfId="9768"/>
    <cellStyle name="표준 2 2 62 2 84" xfId="9769"/>
    <cellStyle name="표준 2 2 62 2 85" xfId="9770"/>
    <cellStyle name="표준 2 2 62 2 86" xfId="9771"/>
    <cellStyle name="표준 2 2 62 2 87" xfId="9772"/>
    <cellStyle name="표준 2 2 62 2 88" xfId="9773"/>
    <cellStyle name="표준 2 2 62 2 89" xfId="9774"/>
    <cellStyle name="표준 2 2 62 2 9" xfId="9775"/>
    <cellStyle name="표준 2 2 62 2 90" xfId="9776"/>
    <cellStyle name="표준 2 2 62 2 91" xfId="9777"/>
    <cellStyle name="표준 2 2 62 2 92" xfId="9778"/>
    <cellStyle name="표준 2 2 62 2 93" xfId="9779"/>
    <cellStyle name="표준 2 2 62 2 94" xfId="9780"/>
    <cellStyle name="표준 2 2 62 2 95" xfId="9781"/>
    <cellStyle name="표준 2 2 62 2 96" xfId="9782"/>
    <cellStyle name="표준 2 2 62 2 97" xfId="9783"/>
    <cellStyle name="표준 2 2 62 2 98" xfId="9784"/>
    <cellStyle name="표준 2 2 62 2 99" xfId="9785"/>
    <cellStyle name="표준 2 2 62 20" xfId="9786"/>
    <cellStyle name="표준 2 2 62 21" xfId="9787"/>
    <cellStyle name="표준 2 2 62 22" xfId="9788"/>
    <cellStyle name="표준 2 2 62 23" xfId="9789"/>
    <cellStyle name="표준 2 2 62 24" xfId="9790"/>
    <cellStyle name="표준 2 2 62 25" xfId="9791"/>
    <cellStyle name="표준 2 2 62 26" xfId="9792"/>
    <cellStyle name="표준 2 2 62 27" xfId="9793"/>
    <cellStyle name="표준 2 2 62 28" xfId="9794"/>
    <cellStyle name="표준 2 2 62 29" xfId="9795"/>
    <cellStyle name="표준 2 2 62 3" xfId="9796"/>
    <cellStyle name="표준 2 2 62 3 2" xfId="9797"/>
    <cellStyle name="표준 2 2 62 3 3" xfId="9798"/>
    <cellStyle name="표준 2 2 62 30" xfId="9799"/>
    <cellStyle name="표준 2 2 62 31" xfId="9800"/>
    <cellStyle name="표준 2 2 62 32" xfId="9801"/>
    <cellStyle name="표준 2 2 62 33" xfId="9802"/>
    <cellStyle name="표준 2 2 62 34" xfId="9803"/>
    <cellStyle name="표준 2 2 62 35" xfId="9804"/>
    <cellStyle name="표준 2 2 62 36" xfId="9805"/>
    <cellStyle name="표준 2 2 62 37" xfId="9806"/>
    <cellStyle name="표준 2 2 62 38" xfId="9807"/>
    <cellStyle name="표준 2 2 62 39" xfId="9808"/>
    <cellStyle name="표준 2 2 62 4" xfId="9809"/>
    <cellStyle name="표준 2 2 62 4 2" xfId="9810"/>
    <cellStyle name="표준 2 2 62 4 3" xfId="9811"/>
    <cellStyle name="표준 2 2 62 40" xfId="9812"/>
    <cellStyle name="표준 2 2 62 41" xfId="9813"/>
    <cellStyle name="표준 2 2 62 42" xfId="9814"/>
    <cellStyle name="표준 2 2 62 43" xfId="9815"/>
    <cellStyle name="표준 2 2 62 44" xfId="9816"/>
    <cellStyle name="표준 2 2 62 45" xfId="9817"/>
    <cellStyle name="표준 2 2 62 46" xfId="9818"/>
    <cellStyle name="표준 2 2 62 47" xfId="9819"/>
    <cellStyle name="표준 2 2 62 48" xfId="9820"/>
    <cellStyle name="표준 2 2 62 49" xfId="9821"/>
    <cellStyle name="표준 2 2 62 5" xfId="9822"/>
    <cellStyle name="표준 2 2 62 5 2" xfId="9823"/>
    <cellStyle name="표준 2 2 62 5 3" xfId="9824"/>
    <cellStyle name="표준 2 2 62 50" xfId="9825"/>
    <cellStyle name="표준 2 2 62 51" xfId="9826"/>
    <cellStyle name="표준 2 2 62 52" xfId="9827"/>
    <cellStyle name="표준 2 2 62 53" xfId="9828"/>
    <cellStyle name="표준 2 2 62 54" xfId="9829"/>
    <cellStyle name="표준 2 2 62 55" xfId="9830"/>
    <cellStyle name="표준 2 2 62 56" xfId="9831"/>
    <cellStyle name="표준 2 2 62 57" xfId="9832"/>
    <cellStyle name="표준 2 2 62 58" xfId="9833"/>
    <cellStyle name="표준 2 2 62 59" xfId="9834"/>
    <cellStyle name="표준 2 2 62 6" xfId="9835"/>
    <cellStyle name="표준 2 2 62 6 2" xfId="9836"/>
    <cellStyle name="표준 2 2 62 6 3" xfId="9837"/>
    <cellStyle name="표준 2 2 62 60" xfId="9838"/>
    <cellStyle name="표준 2 2 62 61" xfId="9839"/>
    <cellStyle name="표준 2 2 62 62" xfId="9840"/>
    <cellStyle name="표준 2 2 62 63" xfId="9841"/>
    <cellStyle name="표준 2 2 62 64" xfId="9842"/>
    <cellStyle name="표준 2 2 62 65" xfId="9843"/>
    <cellStyle name="표준 2 2 62 66" xfId="9844"/>
    <cellStyle name="표준 2 2 62 67" xfId="9845"/>
    <cellStyle name="표준 2 2 62 68" xfId="9846"/>
    <cellStyle name="표준 2 2 62 69" xfId="9847"/>
    <cellStyle name="표준 2 2 62 7" xfId="9848"/>
    <cellStyle name="표준 2 2 62 7 2" xfId="9849"/>
    <cellStyle name="표준 2 2 62 7 3" xfId="9850"/>
    <cellStyle name="표준 2 2 62 70" xfId="9851"/>
    <cellStyle name="표준 2 2 62 71" xfId="9852"/>
    <cellStyle name="표준 2 2 62 72" xfId="9853"/>
    <cellStyle name="표준 2 2 62 73" xfId="9854"/>
    <cellStyle name="표준 2 2 62 74" xfId="9855"/>
    <cellStyle name="표준 2 2 62 75" xfId="9856"/>
    <cellStyle name="표준 2 2 62 76" xfId="9857"/>
    <cellStyle name="표준 2 2 62 77" xfId="9858"/>
    <cellStyle name="표준 2 2 62 78" xfId="9859"/>
    <cellStyle name="표준 2 2 62 79" xfId="9860"/>
    <cellStyle name="표준 2 2 62 8" xfId="9861"/>
    <cellStyle name="표준 2 2 62 8 2" xfId="9862"/>
    <cellStyle name="표준 2 2 62 8 3" xfId="9863"/>
    <cellStyle name="표준 2 2 62 80" xfId="9864"/>
    <cellStyle name="표준 2 2 62 81" xfId="9865"/>
    <cellStyle name="표준 2 2 62 82" xfId="9866"/>
    <cellStyle name="표준 2 2 62 83" xfId="9867"/>
    <cellStyle name="표준 2 2 62 84" xfId="9868"/>
    <cellStyle name="표준 2 2 62 85" xfId="9869"/>
    <cellStyle name="표준 2 2 62 86" xfId="9870"/>
    <cellStyle name="표준 2 2 62 87" xfId="9871"/>
    <cellStyle name="표준 2 2 62 88" xfId="9872"/>
    <cellStyle name="표준 2 2 62 89" xfId="9873"/>
    <cellStyle name="표준 2 2 62 9" xfId="9874"/>
    <cellStyle name="표준 2 2 62 9 2" xfId="9875"/>
    <cellStyle name="표준 2 2 62 9 3" xfId="9876"/>
    <cellStyle name="표준 2 2 62 90" xfId="9877"/>
    <cellStyle name="표준 2 2 62 91" xfId="9878"/>
    <cellStyle name="표준 2 2 62 92" xfId="9879"/>
    <cellStyle name="표준 2 2 62 93" xfId="9880"/>
    <cellStyle name="표준 2 2 62 94" xfId="9881"/>
    <cellStyle name="표준 2 2 62 95" xfId="9882"/>
    <cellStyle name="표준 2 2 62 96" xfId="9883"/>
    <cellStyle name="표준 2 2 62 97" xfId="9884"/>
    <cellStyle name="표준 2 2 62 98" xfId="9885"/>
    <cellStyle name="표준 2 2 62 99" xfId="9886"/>
    <cellStyle name="표준 2 2 63" xfId="9887"/>
    <cellStyle name="표준 2 2 63 2" xfId="9888"/>
    <cellStyle name="표준 2 2 63 3" xfId="9889"/>
    <cellStyle name="표준 2 2 64" xfId="9890"/>
    <cellStyle name="표준 2 2 64 10" xfId="9891"/>
    <cellStyle name="표준 2 2 64 100" xfId="9892"/>
    <cellStyle name="표준 2 2 64 101" xfId="9893"/>
    <cellStyle name="표준 2 2 64 102" xfId="9894"/>
    <cellStyle name="표준 2 2 64 103" xfId="9895"/>
    <cellStyle name="표준 2 2 64 104" xfId="9896"/>
    <cellStyle name="표준 2 2 64 105" xfId="9897"/>
    <cellStyle name="표준 2 2 64 106" xfId="9898"/>
    <cellStyle name="표준 2 2 64 107" xfId="9899"/>
    <cellStyle name="표준 2 2 64 108" xfId="9900"/>
    <cellStyle name="표준 2 2 64 109" xfId="9901"/>
    <cellStyle name="표준 2 2 64 11" xfId="9902"/>
    <cellStyle name="표준 2 2 64 110" xfId="9903"/>
    <cellStyle name="표준 2 2 64 111" xfId="9904"/>
    <cellStyle name="표준 2 2 64 112" xfId="9905"/>
    <cellStyle name="표준 2 2 64 113" xfId="9906"/>
    <cellStyle name="표준 2 2 64 114" xfId="9907"/>
    <cellStyle name="표준 2 2 64 115" xfId="9908"/>
    <cellStyle name="표준 2 2 64 116" xfId="9909"/>
    <cellStyle name="표준 2 2 64 117" xfId="9910"/>
    <cellStyle name="표준 2 2 64 118" xfId="9911"/>
    <cellStyle name="표준 2 2 64 119" xfId="9912"/>
    <cellStyle name="표준 2 2 64 12" xfId="9913"/>
    <cellStyle name="표준 2 2 64 120" xfId="9914"/>
    <cellStyle name="표준 2 2 64 121" xfId="9915"/>
    <cellStyle name="표준 2 2 64 122" xfId="9916"/>
    <cellStyle name="표준 2 2 64 123" xfId="9917"/>
    <cellStyle name="표준 2 2 64 124" xfId="9918"/>
    <cellStyle name="표준 2 2 64 125" xfId="9919"/>
    <cellStyle name="표준 2 2 64 126" xfId="9920"/>
    <cellStyle name="표준 2 2 64 127" xfId="9921"/>
    <cellStyle name="표준 2 2 64 128" xfId="9922"/>
    <cellStyle name="표준 2 2 64 129" xfId="9923"/>
    <cellStyle name="표준 2 2 64 13" xfId="9924"/>
    <cellStyle name="표준 2 2 64 130" xfId="9925"/>
    <cellStyle name="표준 2 2 64 131" xfId="9926"/>
    <cellStyle name="표준 2 2 64 132" xfId="9927"/>
    <cellStyle name="표준 2 2 64 133" xfId="9928"/>
    <cellStyle name="표준 2 2 64 134" xfId="9929"/>
    <cellStyle name="표준 2 2 64 135" xfId="9930"/>
    <cellStyle name="표준 2 2 64 136" xfId="9931"/>
    <cellStyle name="표준 2 2 64 137" xfId="9932"/>
    <cellStyle name="표준 2 2 64 138" xfId="9933"/>
    <cellStyle name="표준 2 2 64 139" xfId="9934"/>
    <cellStyle name="표준 2 2 64 14" xfId="9935"/>
    <cellStyle name="표준 2 2 64 140" xfId="9936"/>
    <cellStyle name="표준 2 2 64 141" xfId="9937"/>
    <cellStyle name="표준 2 2 64 142" xfId="9938"/>
    <cellStyle name="표준 2 2 64 143" xfId="9939"/>
    <cellStyle name="표준 2 2 64 144" xfId="9940"/>
    <cellStyle name="표준 2 2 64 145" xfId="9941"/>
    <cellStyle name="표준 2 2 64 146" xfId="9942"/>
    <cellStyle name="표준 2 2 64 147" xfId="9943"/>
    <cellStyle name="표준 2 2 64 148" xfId="9944"/>
    <cellStyle name="표준 2 2 64 149" xfId="9945"/>
    <cellStyle name="표준 2 2 64 15" xfId="9946"/>
    <cellStyle name="표준 2 2 64 150" xfId="9947"/>
    <cellStyle name="표준 2 2 64 151" xfId="9948"/>
    <cellStyle name="표준 2 2 64 152" xfId="9949"/>
    <cellStyle name="표준 2 2 64 153" xfId="9950"/>
    <cellStyle name="표준 2 2 64 154" xfId="9951"/>
    <cellStyle name="표준 2 2 64 155" xfId="9952"/>
    <cellStyle name="표준 2 2 64 156" xfId="9953"/>
    <cellStyle name="표준 2 2 64 157" xfId="9954"/>
    <cellStyle name="표준 2 2 64 158" xfId="9955"/>
    <cellStyle name="표준 2 2 64 159" xfId="9956"/>
    <cellStyle name="표준 2 2 64 16" xfId="9957"/>
    <cellStyle name="표준 2 2 64 160" xfId="9958"/>
    <cellStyle name="표준 2 2 64 161" xfId="9959"/>
    <cellStyle name="표준 2 2 64 162" xfId="9960"/>
    <cellStyle name="표준 2 2 64 163" xfId="9961"/>
    <cellStyle name="표준 2 2 64 164" xfId="9962"/>
    <cellStyle name="표준 2 2 64 165" xfId="9963"/>
    <cellStyle name="표준 2 2 64 166" xfId="9964"/>
    <cellStyle name="표준 2 2 64 167" xfId="9965"/>
    <cellStyle name="표준 2 2 64 168" xfId="9966"/>
    <cellStyle name="표준 2 2 64 169" xfId="9967"/>
    <cellStyle name="표준 2 2 64 17" xfId="9968"/>
    <cellStyle name="표준 2 2 64 170" xfId="9969"/>
    <cellStyle name="표준 2 2 64 171" xfId="9970"/>
    <cellStyle name="표준 2 2 64 172" xfId="9971"/>
    <cellStyle name="표준 2 2 64 173" xfId="9972"/>
    <cellStyle name="표준 2 2 64 174" xfId="9973"/>
    <cellStyle name="표준 2 2 64 175" xfId="9974"/>
    <cellStyle name="표준 2 2 64 176" xfId="9975"/>
    <cellStyle name="표준 2 2 64 177" xfId="9976"/>
    <cellStyle name="표준 2 2 64 178" xfId="9977"/>
    <cellStyle name="표준 2 2 64 18" xfId="9978"/>
    <cellStyle name="표준 2 2 64 19" xfId="9979"/>
    <cellStyle name="표준 2 2 64 2" xfId="9980"/>
    <cellStyle name="표준 2 2 64 20" xfId="9981"/>
    <cellStyle name="표준 2 2 64 21" xfId="9982"/>
    <cellStyle name="표준 2 2 64 22" xfId="9983"/>
    <cellStyle name="표준 2 2 64 23" xfId="9984"/>
    <cellStyle name="표준 2 2 64 24" xfId="9985"/>
    <cellStyle name="표준 2 2 64 25" xfId="9986"/>
    <cellStyle name="표준 2 2 64 26" xfId="9987"/>
    <cellStyle name="표준 2 2 64 27" xfId="9988"/>
    <cellStyle name="표준 2 2 64 28" xfId="9989"/>
    <cellStyle name="표준 2 2 64 29" xfId="9990"/>
    <cellStyle name="표준 2 2 64 3" xfId="9991"/>
    <cellStyle name="표준 2 2 64 30" xfId="9992"/>
    <cellStyle name="표준 2 2 64 31" xfId="9993"/>
    <cellStyle name="표준 2 2 64 32" xfId="9994"/>
    <cellStyle name="표준 2 2 64 33" xfId="9995"/>
    <cellStyle name="표준 2 2 64 34" xfId="9996"/>
    <cellStyle name="표준 2 2 64 35" xfId="9997"/>
    <cellStyle name="표준 2 2 64 36" xfId="9998"/>
    <cellStyle name="표준 2 2 64 37" xfId="9999"/>
    <cellStyle name="표준 2 2 64 38" xfId="10000"/>
    <cellStyle name="표준 2 2 64 39" xfId="10001"/>
    <cellStyle name="표준 2 2 64 4" xfId="10002"/>
    <cellStyle name="표준 2 2 64 40" xfId="10003"/>
    <cellStyle name="표준 2 2 64 41" xfId="10004"/>
    <cellStyle name="표준 2 2 64 42" xfId="10005"/>
    <cellStyle name="표준 2 2 64 43" xfId="10006"/>
    <cellStyle name="표준 2 2 64 44" xfId="10007"/>
    <cellStyle name="표준 2 2 64 45" xfId="10008"/>
    <cellStyle name="표준 2 2 64 46" xfId="10009"/>
    <cellStyle name="표준 2 2 64 47" xfId="10010"/>
    <cellStyle name="표준 2 2 64 48" xfId="10011"/>
    <cellStyle name="표준 2 2 64 49" xfId="10012"/>
    <cellStyle name="표준 2 2 64 5" xfId="10013"/>
    <cellStyle name="표준 2 2 64 50" xfId="10014"/>
    <cellStyle name="표준 2 2 64 51" xfId="10015"/>
    <cellStyle name="표준 2 2 64 52" xfId="10016"/>
    <cellStyle name="표준 2 2 64 53" xfId="10017"/>
    <cellStyle name="표준 2 2 64 54" xfId="10018"/>
    <cellStyle name="표준 2 2 64 55" xfId="10019"/>
    <cellStyle name="표준 2 2 64 56" xfId="10020"/>
    <cellStyle name="표준 2 2 64 57" xfId="10021"/>
    <cellStyle name="표준 2 2 64 58" xfId="10022"/>
    <cellStyle name="표준 2 2 64 59" xfId="10023"/>
    <cellStyle name="표준 2 2 64 6" xfId="10024"/>
    <cellStyle name="표준 2 2 64 60" xfId="10025"/>
    <cellStyle name="표준 2 2 64 61" xfId="10026"/>
    <cellStyle name="표준 2 2 64 62" xfId="10027"/>
    <cellStyle name="표준 2 2 64 63" xfId="10028"/>
    <cellStyle name="표준 2 2 64 64" xfId="10029"/>
    <cellStyle name="표준 2 2 64 65" xfId="10030"/>
    <cellStyle name="표준 2 2 64 66" xfId="10031"/>
    <cellStyle name="표준 2 2 64 67" xfId="10032"/>
    <cellStyle name="표준 2 2 64 68" xfId="10033"/>
    <cellStyle name="표준 2 2 64 69" xfId="10034"/>
    <cellStyle name="표준 2 2 64 7" xfId="10035"/>
    <cellStyle name="표준 2 2 64 70" xfId="10036"/>
    <cellStyle name="표준 2 2 64 71" xfId="10037"/>
    <cellStyle name="표준 2 2 64 72" xfId="10038"/>
    <cellStyle name="표준 2 2 64 73" xfId="10039"/>
    <cellStyle name="표준 2 2 64 74" xfId="10040"/>
    <cellStyle name="표준 2 2 64 75" xfId="10041"/>
    <cellStyle name="표준 2 2 64 76" xfId="10042"/>
    <cellStyle name="표준 2 2 64 77" xfId="10043"/>
    <cellStyle name="표준 2 2 64 78" xfId="10044"/>
    <cellStyle name="표준 2 2 64 79" xfId="10045"/>
    <cellStyle name="표준 2 2 64 8" xfId="10046"/>
    <cellStyle name="표준 2 2 64 80" xfId="10047"/>
    <cellStyle name="표준 2 2 64 81" xfId="10048"/>
    <cellStyle name="표준 2 2 64 82" xfId="10049"/>
    <cellStyle name="표준 2 2 64 83" xfId="10050"/>
    <cellStyle name="표준 2 2 64 84" xfId="10051"/>
    <cellStyle name="표준 2 2 64 85" xfId="10052"/>
    <cellStyle name="표준 2 2 64 86" xfId="10053"/>
    <cellStyle name="표준 2 2 64 87" xfId="10054"/>
    <cellStyle name="표준 2 2 64 88" xfId="10055"/>
    <cellStyle name="표준 2 2 64 89" xfId="10056"/>
    <cellStyle name="표준 2 2 64 9" xfId="10057"/>
    <cellStyle name="표준 2 2 64 90" xfId="10058"/>
    <cellStyle name="표준 2 2 64 91" xfId="10059"/>
    <cellStyle name="표준 2 2 64 92" xfId="10060"/>
    <cellStyle name="표준 2 2 64 93" xfId="10061"/>
    <cellStyle name="표준 2 2 64 94" xfId="10062"/>
    <cellStyle name="표준 2 2 64 95" xfId="10063"/>
    <cellStyle name="표준 2 2 64 96" xfId="10064"/>
    <cellStyle name="표준 2 2 64 97" xfId="10065"/>
    <cellStyle name="표준 2 2 64 98" xfId="10066"/>
    <cellStyle name="표준 2 2 64 99" xfId="10067"/>
    <cellStyle name="표준 2 2 65" xfId="10068"/>
    <cellStyle name="표준 2 2 65 10" xfId="10069"/>
    <cellStyle name="표준 2 2 65 100" xfId="10070"/>
    <cellStyle name="표준 2 2 65 101" xfId="10071"/>
    <cellStyle name="표준 2 2 65 102" xfId="10072"/>
    <cellStyle name="표준 2 2 65 103" xfId="10073"/>
    <cellStyle name="표준 2 2 65 104" xfId="10074"/>
    <cellStyle name="표준 2 2 65 105" xfId="10075"/>
    <cellStyle name="표준 2 2 65 106" xfId="10076"/>
    <cellStyle name="표준 2 2 65 107" xfId="10077"/>
    <cellStyle name="표준 2 2 65 108" xfId="10078"/>
    <cellStyle name="표준 2 2 65 109" xfId="10079"/>
    <cellStyle name="표준 2 2 65 11" xfId="10080"/>
    <cellStyle name="표준 2 2 65 110" xfId="10081"/>
    <cellStyle name="표준 2 2 65 111" xfId="10082"/>
    <cellStyle name="표준 2 2 65 112" xfId="10083"/>
    <cellStyle name="표준 2 2 65 113" xfId="10084"/>
    <cellStyle name="표준 2 2 65 114" xfId="10085"/>
    <cellStyle name="표준 2 2 65 115" xfId="10086"/>
    <cellStyle name="표준 2 2 65 116" xfId="10087"/>
    <cellStyle name="표준 2 2 65 117" xfId="10088"/>
    <cellStyle name="표준 2 2 65 118" xfId="10089"/>
    <cellStyle name="표준 2 2 65 119" xfId="10090"/>
    <cellStyle name="표준 2 2 65 12" xfId="10091"/>
    <cellStyle name="표준 2 2 65 120" xfId="10092"/>
    <cellStyle name="표준 2 2 65 121" xfId="10093"/>
    <cellStyle name="표준 2 2 65 122" xfId="10094"/>
    <cellStyle name="표준 2 2 65 123" xfId="10095"/>
    <cellStyle name="표준 2 2 65 124" xfId="10096"/>
    <cellStyle name="표준 2 2 65 125" xfId="10097"/>
    <cellStyle name="표준 2 2 65 126" xfId="10098"/>
    <cellStyle name="표준 2 2 65 127" xfId="10099"/>
    <cellStyle name="표준 2 2 65 128" xfId="10100"/>
    <cellStyle name="표준 2 2 65 129" xfId="10101"/>
    <cellStyle name="표준 2 2 65 13" xfId="10102"/>
    <cellStyle name="표준 2 2 65 130" xfId="10103"/>
    <cellStyle name="표준 2 2 65 131" xfId="10104"/>
    <cellStyle name="표준 2 2 65 132" xfId="10105"/>
    <cellStyle name="표준 2 2 65 133" xfId="10106"/>
    <cellStyle name="표준 2 2 65 134" xfId="10107"/>
    <cellStyle name="표준 2 2 65 135" xfId="10108"/>
    <cellStyle name="표준 2 2 65 136" xfId="10109"/>
    <cellStyle name="표준 2 2 65 137" xfId="10110"/>
    <cellStyle name="표준 2 2 65 138" xfId="10111"/>
    <cellStyle name="표준 2 2 65 139" xfId="10112"/>
    <cellStyle name="표준 2 2 65 14" xfId="10113"/>
    <cellStyle name="표준 2 2 65 140" xfId="10114"/>
    <cellStyle name="표준 2 2 65 141" xfId="10115"/>
    <cellStyle name="표준 2 2 65 142" xfId="10116"/>
    <cellStyle name="표준 2 2 65 143" xfId="10117"/>
    <cellStyle name="표준 2 2 65 144" xfId="10118"/>
    <cellStyle name="표준 2 2 65 145" xfId="10119"/>
    <cellStyle name="표준 2 2 65 146" xfId="10120"/>
    <cellStyle name="표준 2 2 65 147" xfId="10121"/>
    <cellStyle name="표준 2 2 65 148" xfId="10122"/>
    <cellStyle name="표준 2 2 65 149" xfId="10123"/>
    <cellStyle name="표준 2 2 65 15" xfId="10124"/>
    <cellStyle name="표준 2 2 65 150" xfId="10125"/>
    <cellStyle name="표준 2 2 65 151" xfId="10126"/>
    <cellStyle name="표준 2 2 65 152" xfId="10127"/>
    <cellStyle name="표준 2 2 65 153" xfId="10128"/>
    <cellStyle name="표준 2 2 65 154" xfId="10129"/>
    <cellStyle name="표준 2 2 65 155" xfId="10130"/>
    <cellStyle name="표준 2 2 65 156" xfId="10131"/>
    <cellStyle name="표준 2 2 65 157" xfId="10132"/>
    <cellStyle name="표준 2 2 65 158" xfId="10133"/>
    <cellStyle name="표준 2 2 65 159" xfId="10134"/>
    <cellStyle name="표준 2 2 65 16" xfId="10135"/>
    <cellStyle name="표준 2 2 65 160" xfId="10136"/>
    <cellStyle name="표준 2 2 65 161" xfId="10137"/>
    <cellStyle name="표준 2 2 65 162" xfId="10138"/>
    <cellStyle name="표준 2 2 65 163" xfId="10139"/>
    <cellStyle name="표준 2 2 65 164" xfId="10140"/>
    <cellStyle name="표준 2 2 65 165" xfId="10141"/>
    <cellStyle name="표준 2 2 65 166" xfId="10142"/>
    <cellStyle name="표준 2 2 65 167" xfId="10143"/>
    <cellStyle name="표준 2 2 65 168" xfId="10144"/>
    <cellStyle name="표준 2 2 65 169" xfId="10145"/>
    <cellStyle name="표준 2 2 65 17" xfId="10146"/>
    <cellStyle name="표준 2 2 65 170" xfId="10147"/>
    <cellStyle name="표준 2 2 65 171" xfId="10148"/>
    <cellStyle name="표준 2 2 65 172" xfId="10149"/>
    <cellStyle name="표준 2 2 65 173" xfId="10150"/>
    <cellStyle name="표준 2 2 65 174" xfId="10151"/>
    <cellStyle name="표준 2 2 65 175" xfId="10152"/>
    <cellStyle name="표준 2 2 65 176" xfId="10153"/>
    <cellStyle name="표준 2 2 65 177" xfId="10154"/>
    <cellStyle name="표준 2 2 65 178" xfId="10155"/>
    <cellStyle name="표준 2 2 65 18" xfId="10156"/>
    <cellStyle name="표준 2 2 65 19" xfId="10157"/>
    <cellStyle name="표준 2 2 65 2" xfId="10158"/>
    <cellStyle name="표준 2 2 65 20" xfId="10159"/>
    <cellStyle name="표준 2 2 65 21" xfId="10160"/>
    <cellStyle name="표준 2 2 65 22" xfId="10161"/>
    <cellStyle name="표준 2 2 65 23" xfId="10162"/>
    <cellStyle name="표준 2 2 65 24" xfId="10163"/>
    <cellStyle name="표준 2 2 65 25" xfId="10164"/>
    <cellStyle name="표준 2 2 65 26" xfId="10165"/>
    <cellStyle name="표준 2 2 65 27" xfId="10166"/>
    <cellStyle name="표준 2 2 65 28" xfId="10167"/>
    <cellStyle name="표준 2 2 65 29" xfId="10168"/>
    <cellStyle name="표준 2 2 65 3" xfId="10169"/>
    <cellStyle name="표준 2 2 65 30" xfId="10170"/>
    <cellStyle name="표준 2 2 65 31" xfId="10171"/>
    <cellStyle name="표준 2 2 65 32" xfId="10172"/>
    <cellStyle name="표준 2 2 65 33" xfId="10173"/>
    <cellStyle name="표준 2 2 65 34" xfId="10174"/>
    <cellStyle name="표준 2 2 65 35" xfId="10175"/>
    <cellStyle name="표준 2 2 65 36" xfId="10176"/>
    <cellStyle name="표준 2 2 65 37" xfId="10177"/>
    <cellStyle name="표준 2 2 65 38" xfId="10178"/>
    <cellStyle name="표준 2 2 65 39" xfId="10179"/>
    <cellStyle name="표준 2 2 65 4" xfId="10180"/>
    <cellStyle name="표준 2 2 65 40" xfId="10181"/>
    <cellStyle name="표준 2 2 65 41" xfId="10182"/>
    <cellStyle name="표준 2 2 65 42" xfId="10183"/>
    <cellStyle name="표준 2 2 65 43" xfId="10184"/>
    <cellStyle name="표준 2 2 65 44" xfId="10185"/>
    <cellStyle name="표준 2 2 65 45" xfId="10186"/>
    <cellStyle name="표준 2 2 65 46" xfId="10187"/>
    <cellStyle name="표준 2 2 65 47" xfId="10188"/>
    <cellStyle name="표준 2 2 65 48" xfId="10189"/>
    <cellStyle name="표준 2 2 65 49" xfId="10190"/>
    <cellStyle name="표준 2 2 65 5" xfId="10191"/>
    <cellStyle name="표준 2 2 65 50" xfId="10192"/>
    <cellStyle name="표준 2 2 65 51" xfId="10193"/>
    <cellStyle name="표준 2 2 65 52" xfId="10194"/>
    <cellStyle name="표준 2 2 65 53" xfId="10195"/>
    <cellStyle name="표준 2 2 65 54" xfId="10196"/>
    <cellStyle name="표준 2 2 65 55" xfId="10197"/>
    <cellStyle name="표준 2 2 65 56" xfId="10198"/>
    <cellStyle name="표준 2 2 65 57" xfId="10199"/>
    <cellStyle name="표준 2 2 65 58" xfId="10200"/>
    <cellStyle name="표준 2 2 65 59" xfId="10201"/>
    <cellStyle name="표준 2 2 65 6" xfId="10202"/>
    <cellStyle name="표준 2 2 65 60" xfId="10203"/>
    <cellStyle name="표준 2 2 65 61" xfId="10204"/>
    <cellStyle name="표준 2 2 65 62" xfId="10205"/>
    <cellStyle name="표준 2 2 65 63" xfId="10206"/>
    <cellStyle name="표준 2 2 65 64" xfId="10207"/>
    <cellStyle name="표준 2 2 65 65" xfId="10208"/>
    <cellStyle name="표준 2 2 65 66" xfId="10209"/>
    <cellStyle name="표준 2 2 65 67" xfId="10210"/>
    <cellStyle name="표준 2 2 65 68" xfId="10211"/>
    <cellStyle name="표준 2 2 65 69" xfId="10212"/>
    <cellStyle name="표준 2 2 65 7" xfId="10213"/>
    <cellStyle name="표준 2 2 65 70" xfId="10214"/>
    <cellStyle name="표준 2 2 65 71" xfId="10215"/>
    <cellStyle name="표준 2 2 65 72" xfId="10216"/>
    <cellStyle name="표준 2 2 65 73" xfId="10217"/>
    <cellStyle name="표준 2 2 65 74" xfId="10218"/>
    <cellStyle name="표준 2 2 65 75" xfId="10219"/>
    <cellStyle name="표준 2 2 65 76" xfId="10220"/>
    <cellStyle name="표준 2 2 65 77" xfId="10221"/>
    <cellStyle name="표준 2 2 65 78" xfId="10222"/>
    <cellStyle name="표준 2 2 65 79" xfId="10223"/>
    <cellStyle name="표준 2 2 65 8" xfId="10224"/>
    <cellStyle name="표준 2 2 65 80" xfId="10225"/>
    <cellStyle name="표준 2 2 65 81" xfId="10226"/>
    <cellStyle name="표준 2 2 65 82" xfId="10227"/>
    <cellStyle name="표준 2 2 65 83" xfId="10228"/>
    <cellStyle name="표준 2 2 65 84" xfId="10229"/>
    <cellStyle name="표준 2 2 65 85" xfId="10230"/>
    <cellStyle name="표준 2 2 65 86" xfId="10231"/>
    <cellStyle name="표준 2 2 65 87" xfId="10232"/>
    <cellStyle name="표준 2 2 65 88" xfId="10233"/>
    <cellStyle name="표준 2 2 65 89" xfId="10234"/>
    <cellStyle name="표준 2 2 65 9" xfId="10235"/>
    <cellStyle name="표준 2 2 65 90" xfId="10236"/>
    <cellStyle name="표준 2 2 65 91" xfId="10237"/>
    <cellStyle name="표준 2 2 65 92" xfId="10238"/>
    <cellStyle name="표준 2 2 65 93" xfId="10239"/>
    <cellStyle name="표준 2 2 65 94" xfId="10240"/>
    <cellStyle name="표준 2 2 65 95" xfId="10241"/>
    <cellStyle name="표준 2 2 65 96" xfId="10242"/>
    <cellStyle name="표준 2 2 65 97" xfId="10243"/>
    <cellStyle name="표준 2 2 65 98" xfId="10244"/>
    <cellStyle name="표준 2 2 65 99" xfId="10245"/>
    <cellStyle name="표준 2 2 66" xfId="10246"/>
    <cellStyle name="표준 2 2 67" xfId="10247"/>
    <cellStyle name="표준 2 2 68" xfId="10248"/>
    <cellStyle name="표준 2 2 69" xfId="10249"/>
    <cellStyle name="표준 2 2 7" xfId="10250"/>
    <cellStyle name="표준 2 2 7 2" xfId="10251"/>
    <cellStyle name="표준 2 2 7 3" xfId="10252"/>
    <cellStyle name="표준 2 2 7 4" xfId="10253"/>
    <cellStyle name="표준 2 2 7 4 2" xfId="26211"/>
    <cellStyle name="표준 2 2 70" xfId="10254"/>
    <cellStyle name="표준 2 2 71" xfId="10255"/>
    <cellStyle name="표준 2 2 72" xfId="10256"/>
    <cellStyle name="표준 2 2 73" xfId="10257"/>
    <cellStyle name="표준 2 2 74" xfId="10258"/>
    <cellStyle name="표준 2 2 75" xfId="10259"/>
    <cellStyle name="표준 2 2 76" xfId="10260"/>
    <cellStyle name="표준 2 2 77" xfId="10261"/>
    <cellStyle name="표준 2 2 78" xfId="10262"/>
    <cellStyle name="표준 2 2 79" xfId="10263"/>
    <cellStyle name="표준 2 2 8" xfId="10264"/>
    <cellStyle name="표준 2 2 8 2" xfId="10265"/>
    <cellStyle name="표준 2 2 8 3" xfId="10266"/>
    <cellStyle name="표준 2 2 8 4" xfId="10267"/>
    <cellStyle name="표준 2 2 8 4 2" xfId="26210"/>
    <cellStyle name="표준 2 2 80" xfId="10268"/>
    <cellStyle name="표준 2 2 81" xfId="10269"/>
    <cellStyle name="표준 2 2 82" xfId="10270"/>
    <cellStyle name="표준 2 2 83" xfId="10271"/>
    <cellStyle name="표준 2 2 84" xfId="10272"/>
    <cellStyle name="표준 2 2 85" xfId="10273"/>
    <cellStyle name="표준 2 2 86" xfId="10274"/>
    <cellStyle name="표준 2 2 87" xfId="10275"/>
    <cellStyle name="표준 2 2 88" xfId="10276"/>
    <cellStyle name="표준 2 2 89" xfId="10277"/>
    <cellStyle name="표준 2 2 9" xfId="10278"/>
    <cellStyle name="표준 2 2 9 2" xfId="10279"/>
    <cellStyle name="표준 2 2 9 3" xfId="10280"/>
    <cellStyle name="표준 2 2 9 4" xfId="10281"/>
    <cellStyle name="표준 2 2 9 4 2" xfId="26209"/>
    <cellStyle name="표준 2 2 90" xfId="10282"/>
    <cellStyle name="표준 2 2 91" xfId="10283"/>
    <cellStyle name="표준 2 2 92" xfId="10284"/>
    <cellStyle name="표준 2 2 93" xfId="10285"/>
    <cellStyle name="표준 2 2 94" xfId="10286"/>
    <cellStyle name="표준 2 2 95" xfId="10287"/>
    <cellStyle name="표준 2 2 96" xfId="10288"/>
    <cellStyle name="표준 2 2 97" xfId="10289"/>
    <cellStyle name="표준 2 2 98" xfId="10290"/>
    <cellStyle name="표준 2 2 99" xfId="10291"/>
    <cellStyle name="표준 2 2_Sheet1" xfId="10292"/>
    <cellStyle name="표준 2 20" xfId="10293"/>
    <cellStyle name="표준 2 20 2" xfId="10294"/>
    <cellStyle name="표준 2 20 3" xfId="10295"/>
    <cellStyle name="표준 2 20 4" xfId="10296"/>
    <cellStyle name="표준 2 20 4 2" xfId="29856"/>
    <cellStyle name="표준 2 20 4 3" xfId="26208"/>
    <cellStyle name="표준 2 20 5" xfId="10297"/>
    <cellStyle name="표준 2 20 5 2" xfId="29909"/>
    <cellStyle name="표준 2 20 6" xfId="10298"/>
    <cellStyle name="표준 2 20 7" xfId="10299"/>
    <cellStyle name="표준 2 20 8" xfId="25826"/>
    <cellStyle name="표준 2 200" xfId="10300"/>
    <cellStyle name="표준 2 201" xfId="10301"/>
    <cellStyle name="표준 2 202" xfId="10302"/>
    <cellStyle name="표준 2 203" xfId="10303"/>
    <cellStyle name="표준 2 204" xfId="10304"/>
    <cellStyle name="표준 2 205" xfId="10305"/>
    <cellStyle name="표준 2 206" xfId="10306"/>
    <cellStyle name="표준 2 207" xfId="10307"/>
    <cellStyle name="표준 2 208" xfId="10308"/>
    <cellStyle name="표준 2 209" xfId="10309"/>
    <cellStyle name="표준 2 21" xfId="10310"/>
    <cellStyle name="표준 2 21 2" xfId="10311"/>
    <cellStyle name="표준 2 21 3" xfId="10312"/>
    <cellStyle name="표준 2 21 4" xfId="10313"/>
    <cellStyle name="표준 2 21 4 2" xfId="29857"/>
    <cellStyle name="표준 2 21 4 3" xfId="26207"/>
    <cellStyle name="표준 2 21 5" xfId="10314"/>
    <cellStyle name="표준 2 21 5 2" xfId="29910"/>
    <cellStyle name="표준 2 21 6" xfId="10315"/>
    <cellStyle name="표준 2 21 7" xfId="10316"/>
    <cellStyle name="표준 2 21 8" xfId="25827"/>
    <cellStyle name="표준 2 210" xfId="10317"/>
    <cellStyle name="표준 2 211" xfId="10318"/>
    <cellStyle name="표준 2 212" xfId="10319"/>
    <cellStyle name="표준 2 213" xfId="10320"/>
    <cellStyle name="표준 2 214" xfId="10321"/>
    <cellStyle name="표준 2 215" xfId="10322"/>
    <cellStyle name="표준 2 216" xfId="10323"/>
    <cellStyle name="표준 2 217" xfId="10324"/>
    <cellStyle name="표준 2 218" xfId="10325"/>
    <cellStyle name="표준 2 219" xfId="10326"/>
    <cellStyle name="표준 2 22" xfId="10327"/>
    <cellStyle name="표준 2 22 2" xfId="10328"/>
    <cellStyle name="표준 2 22 3" xfId="10329"/>
    <cellStyle name="표준 2 22 4" xfId="10330"/>
    <cellStyle name="표준 2 22 4 2" xfId="29858"/>
    <cellStyle name="표준 2 22 5" xfId="10331"/>
    <cellStyle name="표준 2 22 6" xfId="10332"/>
    <cellStyle name="표준 2 22 7" xfId="25828"/>
    <cellStyle name="표준 2 220" xfId="10333"/>
    <cellStyle name="표준 2 221" xfId="10334"/>
    <cellStyle name="표준 2 222" xfId="10335"/>
    <cellStyle name="표준 2 223" xfId="10336"/>
    <cellStyle name="표준 2 224" xfId="10337"/>
    <cellStyle name="표준 2 225" xfId="10338"/>
    <cellStyle name="표준 2 226" xfId="10339"/>
    <cellStyle name="표준 2 227" xfId="10340"/>
    <cellStyle name="표준 2 228" xfId="10341"/>
    <cellStyle name="표준 2 229" xfId="10342"/>
    <cellStyle name="표준 2 23" xfId="10343"/>
    <cellStyle name="표준 2 23 2" xfId="10344"/>
    <cellStyle name="표준 2 23 3" xfId="10345"/>
    <cellStyle name="표준 2 23 4" xfId="10346"/>
    <cellStyle name="표준 2 23 4 2" xfId="29859"/>
    <cellStyle name="표준 2 23 5" xfId="10347"/>
    <cellStyle name="표준 2 23 6" xfId="10348"/>
    <cellStyle name="표준 2 23 7" xfId="25829"/>
    <cellStyle name="표준 2 230" xfId="10349"/>
    <cellStyle name="표준 2 231" xfId="10350"/>
    <cellStyle name="표준 2 232" xfId="10351"/>
    <cellStyle name="표준 2 233" xfId="10352"/>
    <cellStyle name="표준 2 234" xfId="10353"/>
    <cellStyle name="표준 2 235" xfId="10354"/>
    <cellStyle name="표준 2 236" xfId="10355"/>
    <cellStyle name="표준 2 237" xfId="10356"/>
    <cellStyle name="표준 2 238" xfId="10357"/>
    <cellStyle name="표준 2 239" xfId="10358"/>
    <cellStyle name="표준 2 24" xfId="10359"/>
    <cellStyle name="표준 2 24 2" xfId="10360"/>
    <cellStyle name="표준 2 24 3" xfId="10361"/>
    <cellStyle name="표준 2 24 4" xfId="10362"/>
    <cellStyle name="표준 2 24 4 2" xfId="29860"/>
    <cellStyle name="표준 2 24 5" xfId="10363"/>
    <cellStyle name="표준 2 24 6" xfId="10364"/>
    <cellStyle name="표준 2 24 7" xfId="25830"/>
    <cellStyle name="표준 2 240" xfId="10365"/>
    <cellStyle name="표준 2 241" xfId="10366"/>
    <cellStyle name="표준 2 242" xfId="10367"/>
    <cellStyle name="표준 2 243" xfId="10368"/>
    <cellStyle name="표준 2 244" xfId="10369"/>
    <cellStyle name="표준 2 245" xfId="10370"/>
    <cellStyle name="표준 2 246" xfId="10371"/>
    <cellStyle name="표준 2 247" xfId="10372"/>
    <cellStyle name="표준 2 248" xfId="10373"/>
    <cellStyle name="표준 2 249" xfId="10374"/>
    <cellStyle name="표준 2 25" xfId="10375"/>
    <cellStyle name="표준 2 25 2" xfId="10376"/>
    <cellStyle name="표준 2 25 3" xfId="10377"/>
    <cellStyle name="표준 2 25 4" xfId="10378"/>
    <cellStyle name="표준 2 25 4 2" xfId="29861"/>
    <cellStyle name="표준 2 25 5" xfId="10379"/>
    <cellStyle name="표준 2 25 6" xfId="10380"/>
    <cellStyle name="표준 2 25 7" xfId="25831"/>
    <cellStyle name="표준 2 250" xfId="10381"/>
    <cellStyle name="표준 2 251" xfId="10382"/>
    <cellStyle name="표준 2 252" xfId="10383"/>
    <cellStyle name="표준 2 253" xfId="10384"/>
    <cellStyle name="표준 2 254" xfId="10385"/>
    <cellStyle name="표준 2 255" xfId="10386"/>
    <cellStyle name="표준 2 256" xfId="10387"/>
    <cellStyle name="표준 2 257" xfId="10388"/>
    <cellStyle name="표준 2 258" xfId="10389"/>
    <cellStyle name="표준 2 259" xfId="25966"/>
    <cellStyle name="표준 2 26" xfId="10390"/>
    <cellStyle name="표준 2 26 2" xfId="10391"/>
    <cellStyle name="표준 2 26 3" xfId="10392"/>
    <cellStyle name="표준 2 26 4" xfId="10393"/>
    <cellStyle name="표준 2 26 4 2" xfId="29862"/>
    <cellStyle name="표준 2 26 5" xfId="10394"/>
    <cellStyle name="표준 2 26 6" xfId="10395"/>
    <cellStyle name="표준 2 26 7" xfId="25832"/>
    <cellStyle name="표준 2 27" xfId="10396"/>
    <cellStyle name="표준 2 27 2" xfId="10397"/>
    <cellStyle name="표준 2 27 3" xfId="10398"/>
    <cellStyle name="표준 2 27 4" xfId="10399"/>
    <cellStyle name="표준 2 27 4 2" xfId="29863"/>
    <cellStyle name="표준 2 27 5" xfId="10400"/>
    <cellStyle name="표준 2 27 6" xfId="10401"/>
    <cellStyle name="표준 2 27 7" xfId="25833"/>
    <cellStyle name="표준 2 28" xfId="10402"/>
    <cellStyle name="표준 2 28 2" xfId="10403"/>
    <cellStyle name="표준 2 28 3" xfId="10404"/>
    <cellStyle name="표준 2 28 4" xfId="10405"/>
    <cellStyle name="표준 2 28 4 2" xfId="29864"/>
    <cellStyle name="표준 2 28 5" xfId="10406"/>
    <cellStyle name="표준 2 28 6" xfId="10407"/>
    <cellStyle name="표준 2 28 7" xfId="25834"/>
    <cellStyle name="표준 2 29" xfId="10408"/>
    <cellStyle name="표준 2 29 2" xfId="10409"/>
    <cellStyle name="표준 2 29 3" xfId="10410"/>
    <cellStyle name="표준 2 29 4" xfId="10411"/>
    <cellStyle name="표준 2 29 4 2" xfId="29865"/>
    <cellStyle name="표준 2 29 5" xfId="10412"/>
    <cellStyle name="표준 2 29 6" xfId="10413"/>
    <cellStyle name="표준 2 29 7" xfId="25835"/>
    <cellStyle name="표준 2 3" xfId="10414"/>
    <cellStyle name="표준 2 3 10" xfId="10415"/>
    <cellStyle name="표준 2 3 11" xfId="25836"/>
    <cellStyle name="표준 2 3 2" xfId="10416"/>
    <cellStyle name="표준 2 3 2 2" xfId="10417"/>
    <cellStyle name="표준 2 3 2 3" xfId="10418"/>
    <cellStyle name="표준 2 3 2 4" xfId="10419"/>
    <cellStyle name="표준 2 3 2 4 2" xfId="27997"/>
    <cellStyle name="표준 2 3 2 4 3" xfId="26225"/>
    <cellStyle name="표준 2 3 2 5" xfId="10420"/>
    <cellStyle name="표준 2 3 2 5 2" xfId="29951"/>
    <cellStyle name="표준 2 3 2 5 3" xfId="26085"/>
    <cellStyle name="표준 2 3 2 6" xfId="10421"/>
    <cellStyle name="표준 2 3 2 7" xfId="10422"/>
    <cellStyle name="표준 2 3 2 8" xfId="31462"/>
    <cellStyle name="표준 2 3 3" xfId="10423"/>
    <cellStyle name="표준 2 3 3 2" xfId="10424"/>
    <cellStyle name="표준 2 3 3 2 2" xfId="27996"/>
    <cellStyle name="표준 2 3 3 2 3" xfId="26226"/>
    <cellStyle name="표준 2 3 3 3" xfId="10425"/>
    <cellStyle name="표준 2 3 3 3 2" xfId="29950"/>
    <cellStyle name="표준 2 3 3 3 3" xfId="26084"/>
    <cellStyle name="표준 2 3 4" xfId="10426"/>
    <cellStyle name="표준 2 3 4 2" xfId="27998"/>
    <cellStyle name="표준 2 3 4 3" xfId="26224"/>
    <cellStyle name="표준 2 3 5" xfId="10427"/>
    <cellStyle name="표준 2 3 5 2" xfId="29949"/>
    <cellStyle name="표준 2 3 5 3" xfId="26086"/>
    <cellStyle name="표준 2 3 6" xfId="10428"/>
    <cellStyle name="표준 2 3 7" xfId="10429"/>
    <cellStyle name="표준 2 3 7 2" xfId="29996"/>
    <cellStyle name="표준 2 3 8" xfId="10430"/>
    <cellStyle name="표준 2 3 9" xfId="10431"/>
    <cellStyle name="표준 2 30" xfId="10432"/>
    <cellStyle name="표준 2 30 10" xfId="10433"/>
    <cellStyle name="표준 2 30 10 2" xfId="10434"/>
    <cellStyle name="표준 2 30 10 3" xfId="10435"/>
    <cellStyle name="표준 2 30 100" xfId="10436"/>
    <cellStyle name="표준 2 30 101" xfId="10437"/>
    <cellStyle name="표준 2 30 102" xfId="10438"/>
    <cellStyle name="표준 2 30 103" xfId="10439"/>
    <cellStyle name="표준 2 30 104" xfId="10440"/>
    <cellStyle name="표준 2 30 105" xfId="10441"/>
    <cellStyle name="표준 2 30 106" xfId="10442"/>
    <cellStyle name="표준 2 30 107" xfId="10443"/>
    <cellStyle name="표준 2 30 108" xfId="10444"/>
    <cellStyle name="표준 2 30 109" xfId="10445"/>
    <cellStyle name="표준 2 30 11" xfId="10446"/>
    <cellStyle name="표준 2 30 11 2" xfId="10447"/>
    <cellStyle name="표준 2 30 11 3" xfId="10448"/>
    <cellStyle name="표준 2 30 110" xfId="10449"/>
    <cellStyle name="표준 2 30 111" xfId="10450"/>
    <cellStyle name="표준 2 30 112" xfId="10451"/>
    <cellStyle name="표준 2 30 113" xfId="10452"/>
    <cellStyle name="표준 2 30 114" xfId="10453"/>
    <cellStyle name="표준 2 30 115" xfId="10454"/>
    <cellStyle name="표준 2 30 116" xfId="10455"/>
    <cellStyle name="표준 2 30 117" xfId="10456"/>
    <cellStyle name="표준 2 30 118" xfId="10457"/>
    <cellStyle name="표준 2 30 119" xfId="10458"/>
    <cellStyle name="표준 2 30 12" xfId="10459"/>
    <cellStyle name="표준 2 30 12 2" xfId="10460"/>
    <cellStyle name="표준 2 30 12 3" xfId="10461"/>
    <cellStyle name="표준 2 30 120" xfId="10462"/>
    <cellStyle name="표준 2 30 121" xfId="10463"/>
    <cellStyle name="표준 2 30 122" xfId="10464"/>
    <cellStyle name="표준 2 30 123" xfId="10465"/>
    <cellStyle name="표준 2 30 124" xfId="10466"/>
    <cellStyle name="표준 2 30 125" xfId="10467"/>
    <cellStyle name="표준 2 30 126" xfId="10468"/>
    <cellStyle name="표준 2 30 127" xfId="10469"/>
    <cellStyle name="표준 2 30 128" xfId="10470"/>
    <cellStyle name="표준 2 30 129" xfId="10471"/>
    <cellStyle name="표준 2 30 13" xfId="10472"/>
    <cellStyle name="표준 2 30 13 2" xfId="10473"/>
    <cellStyle name="표준 2 30 13 3" xfId="10474"/>
    <cellStyle name="표준 2 30 130" xfId="10475"/>
    <cellStyle name="표준 2 30 131" xfId="10476"/>
    <cellStyle name="표준 2 30 132" xfId="10477"/>
    <cellStyle name="표준 2 30 133" xfId="10478"/>
    <cellStyle name="표준 2 30 134" xfId="10479"/>
    <cellStyle name="표준 2 30 135" xfId="10480"/>
    <cellStyle name="표준 2 30 136" xfId="10481"/>
    <cellStyle name="표준 2 30 137" xfId="10482"/>
    <cellStyle name="표준 2 30 138" xfId="10483"/>
    <cellStyle name="표준 2 30 139" xfId="10484"/>
    <cellStyle name="표준 2 30 14" xfId="10485"/>
    <cellStyle name="표준 2 30 14 2" xfId="10486"/>
    <cellStyle name="표준 2 30 14 3" xfId="10487"/>
    <cellStyle name="표준 2 30 140" xfId="10488"/>
    <cellStyle name="표준 2 30 141" xfId="10489"/>
    <cellStyle name="표준 2 30 142" xfId="10490"/>
    <cellStyle name="표준 2 30 143" xfId="10491"/>
    <cellStyle name="표준 2 30 144" xfId="10492"/>
    <cellStyle name="표준 2 30 145" xfId="10493"/>
    <cellStyle name="표준 2 30 146" xfId="10494"/>
    <cellStyle name="표준 2 30 147" xfId="10495"/>
    <cellStyle name="표준 2 30 148" xfId="10496"/>
    <cellStyle name="표준 2 30 149" xfId="10497"/>
    <cellStyle name="표준 2 30 15" xfId="10498"/>
    <cellStyle name="표준 2 30 15 2" xfId="10499"/>
    <cellStyle name="표준 2 30 15 3" xfId="10500"/>
    <cellStyle name="표준 2 30 150" xfId="10501"/>
    <cellStyle name="표준 2 30 151" xfId="10502"/>
    <cellStyle name="표준 2 30 152" xfId="10503"/>
    <cellStyle name="표준 2 30 153" xfId="10504"/>
    <cellStyle name="표준 2 30 154" xfId="10505"/>
    <cellStyle name="표준 2 30 155" xfId="10506"/>
    <cellStyle name="표준 2 30 156" xfId="10507"/>
    <cellStyle name="표준 2 30 157" xfId="10508"/>
    <cellStyle name="표준 2 30 158" xfId="10509"/>
    <cellStyle name="표준 2 30 159" xfId="10510"/>
    <cellStyle name="표준 2 30 16" xfId="10511"/>
    <cellStyle name="표준 2 30 16 2" xfId="10512"/>
    <cellStyle name="표준 2 30 16 3" xfId="10513"/>
    <cellStyle name="표준 2 30 160" xfId="10514"/>
    <cellStyle name="표준 2 30 161" xfId="10515"/>
    <cellStyle name="표준 2 30 162" xfId="10516"/>
    <cellStyle name="표준 2 30 163" xfId="10517"/>
    <cellStyle name="표준 2 30 164" xfId="10518"/>
    <cellStyle name="표준 2 30 165" xfId="10519"/>
    <cellStyle name="표준 2 30 166" xfId="10520"/>
    <cellStyle name="표준 2 30 167" xfId="10521"/>
    <cellStyle name="표준 2 30 168" xfId="10522"/>
    <cellStyle name="표준 2 30 169" xfId="10523"/>
    <cellStyle name="표준 2 30 17" xfId="10524"/>
    <cellStyle name="표준 2 30 17 2" xfId="10525"/>
    <cellStyle name="표준 2 30 17 3" xfId="10526"/>
    <cellStyle name="표준 2 30 170" xfId="10527"/>
    <cellStyle name="표준 2 30 171" xfId="10528"/>
    <cellStyle name="표준 2 30 172" xfId="10529"/>
    <cellStyle name="표준 2 30 173" xfId="10530"/>
    <cellStyle name="표준 2 30 174" xfId="10531"/>
    <cellStyle name="표준 2 30 175" xfId="10532"/>
    <cellStyle name="표준 2 30 176" xfId="10533"/>
    <cellStyle name="표준 2 30 177" xfId="10534"/>
    <cellStyle name="표준 2 30 178" xfId="10535"/>
    <cellStyle name="표준 2 30 179" xfId="10536"/>
    <cellStyle name="표준 2 30 18" xfId="10537"/>
    <cellStyle name="표준 2 30 18 2" xfId="10538"/>
    <cellStyle name="표준 2 30 18 3" xfId="10539"/>
    <cellStyle name="표준 2 30 180" xfId="10540"/>
    <cellStyle name="표준 2 30 181" xfId="10541"/>
    <cellStyle name="표준 2 30 182" xfId="10542"/>
    <cellStyle name="표준 2 30 183" xfId="10543"/>
    <cellStyle name="표준 2 30 184" xfId="10544"/>
    <cellStyle name="표준 2 30 185" xfId="10545"/>
    <cellStyle name="표준 2 30 186" xfId="10546"/>
    <cellStyle name="표준 2 30 187" xfId="10547"/>
    <cellStyle name="표준 2 30 188" xfId="10548"/>
    <cellStyle name="표준 2 30 189" xfId="10549"/>
    <cellStyle name="표준 2 30 19" xfId="10550"/>
    <cellStyle name="표준 2 30 19 2" xfId="10551"/>
    <cellStyle name="표준 2 30 19 3" xfId="10552"/>
    <cellStyle name="표준 2 30 190" xfId="10553"/>
    <cellStyle name="표준 2 30 191" xfId="10554"/>
    <cellStyle name="표준 2 30 192" xfId="10555"/>
    <cellStyle name="표준 2 30 193" xfId="10556"/>
    <cellStyle name="표준 2 30 194" xfId="10557"/>
    <cellStyle name="표준 2 30 195" xfId="10558"/>
    <cellStyle name="표준 2 30 196" xfId="10559"/>
    <cellStyle name="표준 2 30 197" xfId="10560"/>
    <cellStyle name="표준 2 30 198" xfId="10561"/>
    <cellStyle name="표준 2 30 199" xfId="10562"/>
    <cellStyle name="표준 2 30 2" xfId="10563"/>
    <cellStyle name="표준 2 30 2 10" xfId="10564"/>
    <cellStyle name="표준 2 30 2 10 2" xfId="10565"/>
    <cellStyle name="표준 2 30 2 10 3" xfId="10566"/>
    <cellStyle name="표준 2 30 2 100" xfId="10567"/>
    <cellStyle name="표준 2 30 2 101" xfId="10568"/>
    <cellStyle name="표준 2 30 2 102" xfId="10569"/>
    <cellStyle name="표준 2 30 2 103" xfId="10570"/>
    <cellStyle name="표준 2 30 2 104" xfId="10571"/>
    <cellStyle name="표준 2 30 2 105" xfId="10572"/>
    <cellStyle name="표준 2 30 2 106" xfId="10573"/>
    <cellStyle name="표준 2 30 2 107" xfId="10574"/>
    <cellStyle name="표준 2 30 2 108" xfId="10575"/>
    <cellStyle name="표준 2 30 2 109" xfId="10576"/>
    <cellStyle name="표준 2 30 2 11" xfId="10577"/>
    <cellStyle name="표준 2 30 2 11 2" xfId="10578"/>
    <cellStyle name="표준 2 30 2 11 3" xfId="10579"/>
    <cellStyle name="표준 2 30 2 110" xfId="10580"/>
    <cellStyle name="표준 2 30 2 111" xfId="10581"/>
    <cellStyle name="표준 2 30 2 112" xfId="10582"/>
    <cellStyle name="표준 2 30 2 113" xfId="10583"/>
    <cellStyle name="표준 2 30 2 114" xfId="10584"/>
    <cellStyle name="표준 2 30 2 115" xfId="10585"/>
    <cellStyle name="표준 2 30 2 116" xfId="10586"/>
    <cellStyle name="표준 2 30 2 117" xfId="10587"/>
    <cellStyle name="표준 2 30 2 118" xfId="10588"/>
    <cellStyle name="표준 2 30 2 119" xfId="10589"/>
    <cellStyle name="표준 2 30 2 12" xfId="10590"/>
    <cellStyle name="표준 2 30 2 12 2" xfId="10591"/>
    <cellStyle name="표준 2 30 2 12 3" xfId="10592"/>
    <cellStyle name="표준 2 30 2 120" xfId="10593"/>
    <cellStyle name="표준 2 30 2 121" xfId="10594"/>
    <cellStyle name="표준 2 30 2 122" xfId="10595"/>
    <cellStyle name="표준 2 30 2 123" xfId="10596"/>
    <cellStyle name="표준 2 30 2 124" xfId="10597"/>
    <cellStyle name="표준 2 30 2 125" xfId="10598"/>
    <cellStyle name="표준 2 30 2 126" xfId="10599"/>
    <cellStyle name="표준 2 30 2 127" xfId="10600"/>
    <cellStyle name="표준 2 30 2 128" xfId="10601"/>
    <cellStyle name="표준 2 30 2 129" xfId="10602"/>
    <cellStyle name="표준 2 30 2 13" xfId="10603"/>
    <cellStyle name="표준 2 30 2 13 2" xfId="10604"/>
    <cellStyle name="표준 2 30 2 13 3" xfId="10605"/>
    <cellStyle name="표준 2 30 2 130" xfId="10606"/>
    <cellStyle name="표준 2 30 2 131" xfId="10607"/>
    <cellStyle name="표준 2 30 2 132" xfId="10608"/>
    <cellStyle name="표준 2 30 2 133" xfId="10609"/>
    <cellStyle name="표준 2 30 2 134" xfId="10610"/>
    <cellStyle name="표준 2 30 2 135" xfId="10611"/>
    <cellStyle name="표준 2 30 2 136" xfId="10612"/>
    <cellStyle name="표준 2 30 2 137" xfId="10613"/>
    <cellStyle name="표준 2 30 2 138" xfId="10614"/>
    <cellStyle name="표준 2 30 2 139" xfId="10615"/>
    <cellStyle name="표준 2 30 2 14" xfId="10616"/>
    <cellStyle name="표준 2 30 2 14 2" xfId="10617"/>
    <cellStyle name="표준 2 30 2 14 3" xfId="10618"/>
    <cellStyle name="표준 2 30 2 140" xfId="10619"/>
    <cellStyle name="표준 2 30 2 141" xfId="10620"/>
    <cellStyle name="표준 2 30 2 142" xfId="10621"/>
    <cellStyle name="표준 2 30 2 143" xfId="10622"/>
    <cellStyle name="표준 2 30 2 144" xfId="10623"/>
    <cellStyle name="표준 2 30 2 145" xfId="10624"/>
    <cellStyle name="표준 2 30 2 146" xfId="10625"/>
    <cellStyle name="표준 2 30 2 147" xfId="10626"/>
    <cellStyle name="표준 2 30 2 148" xfId="10627"/>
    <cellStyle name="표준 2 30 2 149" xfId="10628"/>
    <cellStyle name="표준 2 30 2 15" xfId="10629"/>
    <cellStyle name="표준 2 30 2 15 2" xfId="10630"/>
    <cellStyle name="표준 2 30 2 15 3" xfId="10631"/>
    <cellStyle name="표준 2 30 2 150" xfId="10632"/>
    <cellStyle name="표준 2 30 2 151" xfId="10633"/>
    <cellStyle name="표준 2 30 2 152" xfId="10634"/>
    <cellStyle name="표준 2 30 2 153" xfId="10635"/>
    <cellStyle name="표준 2 30 2 154" xfId="10636"/>
    <cellStyle name="표준 2 30 2 155" xfId="10637"/>
    <cellStyle name="표준 2 30 2 156" xfId="10638"/>
    <cellStyle name="표준 2 30 2 157" xfId="10639"/>
    <cellStyle name="표준 2 30 2 158" xfId="10640"/>
    <cellStyle name="표준 2 30 2 159" xfId="10641"/>
    <cellStyle name="표준 2 30 2 16" xfId="10642"/>
    <cellStyle name="표준 2 30 2 16 2" xfId="10643"/>
    <cellStyle name="표준 2 30 2 16 3" xfId="10644"/>
    <cellStyle name="표준 2 30 2 160" xfId="10645"/>
    <cellStyle name="표준 2 30 2 161" xfId="10646"/>
    <cellStyle name="표준 2 30 2 162" xfId="10647"/>
    <cellStyle name="표준 2 30 2 163" xfId="10648"/>
    <cellStyle name="표준 2 30 2 164" xfId="10649"/>
    <cellStyle name="표준 2 30 2 165" xfId="10650"/>
    <cellStyle name="표준 2 30 2 166" xfId="10651"/>
    <cellStyle name="표준 2 30 2 167" xfId="10652"/>
    <cellStyle name="표준 2 30 2 168" xfId="10653"/>
    <cellStyle name="표준 2 30 2 169" xfId="10654"/>
    <cellStyle name="표준 2 30 2 17" xfId="10655"/>
    <cellStyle name="표준 2 30 2 17 2" xfId="10656"/>
    <cellStyle name="표준 2 30 2 17 3" xfId="10657"/>
    <cellStyle name="표준 2 30 2 170" xfId="10658"/>
    <cellStyle name="표준 2 30 2 171" xfId="10659"/>
    <cellStyle name="표준 2 30 2 172" xfId="10660"/>
    <cellStyle name="표준 2 30 2 173" xfId="10661"/>
    <cellStyle name="표준 2 30 2 174" xfId="10662"/>
    <cellStyle name="표준 2 30 2 175" xfId="10663"/>
    <cellStyle name="표준 2 30 2 176" xfId="10664"/>
    <cellStyle name="표준 2 30 2 177" xfId="10665"/>
    <cellStyle name="표준 2 30 2 178" xfId="10666"/>
    <cellStyle name="표준 2 30 2 179" xfId="10667"/>
    <cellStyle name="표준 2 30 2 18" xfId="10668"/>
    <cellStyle name="표준 2 30 2 18 2" xfId="10669"/>
    <cellStyle name="표준 2 30 2 18 3" xfId="10670"/>
    <cellStyle name="표준 2 30 2 180" xfId="10671"/>
    <cellStyle name="표준 2 30 2 181" xfId="10672"/>
    <cellStyle name="표준 2 30 2 182" xfId="10673"/>
    <cellStyle name="표준 2 30 2 183" xfId="10674"/>
    <cellStyle name="표준 2 30 2 184" xfId="10675"/>
    <cellStyle name="표준 2 30 2 185" xfId="10676"/>
    <cellStyle name="표준 2 30 2 186" xfId="10677"/>
    <cellStyle name="표준 2 30 2 187" xfId="10678"/>
    <cellStyle name="표준 2 30 2 188" xfId="10679"/>
    <cellStyle name="표준 2 30 2 189" xfId="10680"/>
    <cellStyle name="표준 2 30 2 19" xfId="10681"/>
    <cellStyle name="표준 2 30 2 19 2" xfId="10682"/>
    <cellStyle name="표준 2 30 2 19 3" xfId="10683"/>
    <cellStyle name="표준 2 30 2 190" xfId="10684"/>
    <cellStyle name="표준 2 30 2 191" xfId="10685"/>
    <cellStyle name="표준 2 30 2 192" xfId="10686"/>
    <cellStyle name="표준 2 30 2 193" xfId="10687"/>
    <cellStyle name="표준 2 30 2 194" xfId="10688"/>
    <cellStyle name="표준 2 30 2 195" xfId="10689"/>
    <cellStyle name="표준 2 30 2 196" xfId="10690"/>
    <cellStyle name="표준 2 30 2 197" xfId="10691"/>
    <cellStyle name="표준 2 30 2 198" xfId="10692"/>
    <cellStyle name="표준 2 30 2 199" xfId="10693"/>
    <cellStyle name="표준 2 30 2 2" xfId="10694"/>
    <cellStyle name="표준 2 30 2 2 10" xfId="10695"/>
    <cellStyle name="표준 2 30 2 2 10 2" xfId="10696"/>
    <cellStyle name="표준 2 30 2 2 10 3" xfId="10697"/>
    <cellStyle name="표준 2 30 2 2 100" xfId="10698"/>
    <cellStyle name="표준 2 30 2 2 101" xfId="10699"/>
    <cellStyle name="표준 2 30 2 2 102" xfId="10700"/>
    <cellStyle name="표준 2 30 2 2 103" xfId="10701"/>
    <cellStyle name="표준 2 30 2 2 104" xfId="10702"/>
    <cellStyle name="표준 2 30 2 2 105" xfId="10703"/>
    <cellStyle name="표준 2 30 2 2 106" xfId="10704"/>
    <cellStyle name="표준 2 30 2 2 107" xfId="10705"/>
    <cellStyle name="표준 2 30 2 2 108" xfId="10706"/>
    <cellStyle name="표준 2 30 2 2 109" xfId="10707"/>
    <cellStyle name="표준 2 30 2 2 11" xfId="10708"/>
    <cellStyle name="표준 2 30 2 2 11 2" xfId="10709"/>
    <cellStyle name="표준 2 30 2 2 11 3" xfId="10710"/>
    <cellStyle name="표준 2 30 2 2 110" xfId="10711"/>
    <cellStyle name="표준 2 30 2 2 111" xfId="10712"/>
    <cellStyle name="표준 2 30 2 2 112" xfId="10713"/>
    <cellStyle name="표준 2 30 2 2 113" xfId="10714"/>
    <cellStyle name="표준 2 30 2 2 114" xfId="10715"/>
    <cellStyle name="표준 2 30 2 2 115" xfId="10716"/>
    <cellStyle name="표준 2 30 2 2 116" xfId="10717"/>
    <cellStyle name="표준 2 30 2 2 117" xfId="10718"/>
    <cellStyle name="표준 2 30 2 2 118" xfId="10719"/>
    <cellStyle name="표준 2 30 2 2 119" xfId="10720"/>
    <cellStyle name="표준 2 30 2 2 12" xfId="10721"/>
    <cellStyle name="표준 2 30 2 2 12 2" xfId="10722"/>
    <cellStyle name="표준 2 30 2 2 12 3" xfId="10723"/>
    <cellStyle name="표준 2 30 2 2 120" xfId="10724"/>
    <cellStyle name="표준 2 30 2 2 121" xfId="10725"/>
    <cellStyle name="표준 2 30 2 2 122" xfId="10726"/>
    <cellStyle name="표준 2 30 2 2 123" xfId="10727"/>
    <cellStyle name="표준 2 30 2 2 124" xfId="10728"/>
    <cellStyle name="표준 2 30 2 2 125" xfId="10729"/>
    <cellStyle name="표준 2 30 2 2 126" xfId="10730"/>
    <cellStyle name="표준 2 30 2 2 127" xfId="10731"/>
    <cellStyle name="표준 2 30 2 2 128" xfId="10732"/>
    <cellStyle name="표준 2 30 2 2 129" xfId="10733"/>
    <cellStyle name="표준 2 30 2 2 13" xfId="10734"/>
    <cellStyle name="표준 2 30 2 2 13 2" xfId="10735"/>
    <cellStyle name="표준 2 30 2 2 13 3" xfId="10736"/>
    <cellStyle name="표준 2 30 2 2 130" xfId="10737"/>
    <cellStyle name="표준 2 30 2 2 131" xfId="10738"/>
    <cellStyle name="표준 2 30 2 2 132" xfId="10739"/>
    <cellStyle name="표준 2 30 2 2 133" xfId="10740"/>
    <cellStyle name="표준 2 30 2 2 134" xfId="10741"/>
    <cellStyle name="표준 2 30 2 2 135" xfId="10742"/>
    <cellStyle name="표준 2 30 2 2 136" xfId="10743"/>
    <cellStyle name="표준 2 30 2 2 137" xfId="10744"/>
    <cellStyle name="표준 2 30 2 2 138" xfId="10745"/>
    <cellStyle name="표준 2 30 2 2 139" xfId="10746"/>
    <cellStyle name="표준 2 30 2 2 14" xfId="10747"/>
    <cellStyle name="표준 2 30 2 2 14 2" xfId="10748"/>
    <cellStyle name="표준 2 30 2 2 14 3" xfId="10749"/>
    <cellStyle name="표준 2 30 2 2 140" xfId="10750"/>
    <cellStyle name="표준 2 30 2 2 141" xfId="10751"/>
    <cellStyle name="표준 2 30 2 2 142" xfId="10752"/>
    <cellStyle name="표준 2 30 2 2 143" xfId="10753"/>
    <cellStyle name="표준 2 30 2 2 144" xfId="10754"/>
    <cellStyle name="표준 2 30 2 2 145" xfId="10755"/>
    <cellStyle name="표준 2 30 2 2 146" xfId="10756"/>
    <cellStyle name="표준 2 30 2 2 147" xfId="10757"/>
    <cellStyle name="표준 2 30 2 2 148" xfId="10758"/>
    <cellStyle name="표준 2 30 2 2 149" xfId="10759"/>
    <cellStyle name="표준 2 30 2 2 15" xfId="10760"/>
    <cellStyle name="표준 2 30 2 2 15 2" xfId="10761"/>
    <cellStyle name="표준 2 30 2 2 15 3" xfId="10762"/>
    <cellStyle name="표준 2 30 2 2 150" xfId="10763"/>
    <cellStyle name="표준 2 30 2 2 151" xfId="10764"/>
    <cellStyle name="표준 2 30 2 2 152" xfId="10765"/>
    <cellStyle name="표준 2 30 2 2 153" xfId="10766"/>
    <cellStyle name="표준 2 30 2 2 154" xfId="10767"/>
    <cellStyle name="표준 2 30 2 2 155" xfId="10768"/>
    <cellStyle name="표준 2 30 2 2 156" xfId="10769"/>
    <cellStyle name="표준 2 30 2 2 157" xfId="10770"/>
    <cellStyle name="표준 2 30 2 2 158" xfId="10771"/>
    <cellStyle name="표준 2 30 2 2 159" xfId="10772"/>
    <cellStyle name="표준 2 30 2 2 16" xfId="10773"/>
    <cellStyle name="표준 2 30 2 2 16 2" xfId="10774"/>
    <cellStyle name="표준 2 30 2 2 16 3" xfId="10775"/>
    <cellStyle name="표준 2 30 2 2 160" xfId="10776"/>
    <cellStyle name="표준 2 30 2 2 161" xfId="10777"/>
    <cellStyle name="표준 2 30 2 2 162" xfId="10778"/>
    <cellStyle name="표준 2 30 2 2 163" xfId="10779"/>
    <cellStyle name="표준 2 30 2 2 164" xfId="10780"/>
    <cellStyle name="표준 2 30 2 2 165" xfId="10781"/>
    <cellStyle name="표준 2 30 2 2 166" xfId="10782"/>
    <cellStyle name="표준 2 30 2 2 167" xfId="10783"/>
    <cellStyle name="표준 2 30 2 2 168" xfId="10784"/>
    <cellStyle name="표준 2 30 2 2 169" xfId="10785"/>
    <cellStyle name="표준 2 30 2 2 17" xfId="10786"/>
    <cellStyle name="표준 2 30 2 2 170" xfId="10787"/>
    <cellStyle name="표준 2 30 2 2 171" xfId="10788"/>
    <cellStyle name="표준 2 30 2 2 172" xfId="10789"/>
    <cellStyle name="표준 2 30 2 2 173" xfId="10790"/>
    <cellStyle name="표준 2 30 2 2 174" xfId="10791"/>
    <cellStyle name="표준 2 30 2 2 175" xfId="10792"/>
    <cellStyle name="표준 2 30 2 2 176" xfId="10793"/>
    <cellStyle name="표준 2 30 2 2 177" xfId="10794"/>
    <cellStyle name="표준 2 30 2 2 178" xfId="10795"/>
    <cellStyle name="표준 2 30 2 2 179" xfId="10796"/>
    <cellStyle name="표준 2 30 2 2 18" xfId="10797"/>
    <cellStyle name="표준 2 30 2 2 180" xfId="10798"/>
    <cellStyle name="표준 2 30 2 2 181" xfId="10799"/>
    <cellStyle name="표준 2 30 2 2 182" xfId="10800"/>
    <cellStyle name="표준 2 30 2 2 183" xfId="10801"/>
    <cellStyle name="표준 2 30 2 2 184" xfId="10802"/>
    <cellStyle name="표준 2 30 2 2 185" xfId="10803"/>
    <cellStyle name="표준 2 30 2 2 186" xfId="10804"/>
    <cellStyle name="표준 2 30 2 2 187" xfId="10805"/>
    <cellStyle name="표준 2 30 2 2 188" xfId="10806"/>
    <cellStyle name="표준 2 30 2 2 189" xfId="10807"/>
    <cellStyle name="표준 2 30 2 2 19" xfId="10808"/>
    <cellStyle name="표준 2 30 2 2 190" xfId="10809"/>
    <cellStyle name="표준 2 30 2 2 191" xfId="10810"/>
    <cellStyle name="표준 2 30 2 2 192" xfId="10811"/>
    <cellStyle name="표준 2 30 2 2 193" xfId="10812"/>
    <cellStyle name="표준 2 30 2 2 194" xfId="10813"/>
    <cellStyle name="표준 2 30 2 2 2" xfId="10814"/>
    <cellStyle name="표준 2 30 2 2 2 10" xfId="10815"/>
    <cellStyle name="표준 2 30 2 2 2 10 2" xfId="10816"/>
    <cellStyle name="표준 2 30 2 2 2 10 3" xfId="10817"/>
    <cellStyle name="표준 2 30 2 2 2 100" xfId="10818"/>
    <cellStyle name="표준 2 30 2 2 2 101" xfId="10819"/>
    <cellStyle name="표준 2 30 2 2 2 102" xfId="10820"/>
    <cellStyle name="표준 2 30 2 2 2 103" xfId="10821"/>
    <cellStyle name="표준 2 30 2 2 2 104" xfId="10822"/>
    <cellStyle name="표준 2 30 2 2 2 105" xfId="10823"/>
    <cellStyle name="표준 2 30 2 2 2 106" xfId="10824"/>
    <cellStyle name="표준 2 30 2 2 2 107" xfId="10825"/>
    <cellStyle name="표준 2 30 2 2 2 108" xfId="10826"/>
    <cellStyle name="표준 2 30 2 2 2 109" xfId="10827"/>
    <cellStyle name="표준 2 30 2 2 2 11" xfId="10828"/>
    <cellStyle name="표준 2 30 2 2 2 11 2" xfId="10829"/>
    <cellStyle name="표준 2 30 2 2 2 11 3" xfId="10830"/>
    <cellStyle name="표준 2 30 2 2 2 110" xfId="10831"/>
    <cellStyle name="표준 2 30 2 2 2 111" xfId="10832"/>
    <cellStyle name="표준 2 30 2 2 2 112" xfId="10833"/>
    <cellStyle name="표준 2 30 2 2 2 113" xfId="10834"/>
    <cellStyle name="표준 2 30 2 2 2 114" xfId="10835"/>
    <cellStyle name="표준 2 30 2 2 2 115" xfId="10836"/>
    <cellStyle name="표준 2 30 2 2 2 116" xfId="10837"/>
    <cellStyle name="표준 2 30 2 2 2 117" xfId="10838"/>
    <cellStyle name="표준 2 30 2 2 2 118" xfId="10839"/>
    <cellStyle name="표준 2 30 2 2 2 119" xfId="10840"/>
    <cellStyle name="표준 2 30 2 2 2 12" xfId="10841"/>
    <cellStyle name="표준 2 30 2 2 2 12 2" xfId="10842"/>
    <cellStyle name="표준 2 30 2 2 2 12 3" xfId="10843"/>
    <cellStyle name="표준 2 30 2 2 2 120" xfId="10844"/>
    <cellStyle name="표준 2 30 2 2 2 121" xfId="10845"/>
    <cellStyle name="표준 2 30 2 2 2 122" xfId="10846"/>
    <cellStyle name="표준 2 30 2 2 2 123" xfId="10847"/>
    <cellStyle name="표준 2 30 2 2 2 124" xfId="10848"/>
    <cellStyle name="표준 2 30 2 2 2 125" xfId="10849"/>
    <cellStyle name="표준 2 30 2 2 2 126" xfId="10850"/>
    <cellStyle name="표준 2 30 2 2 2 127" xfId="10851"/>
    <cellStyle name="표준 2 30 2 2 2 128" xfId="10852"/>
    <cellStyle name="표준 2 30 2 2 2 129" xfId="10853"/>
    <cellStyle name="표준 2 30 2 2 2 13" xfId="10854"/>
    <cellStyle name="표준 2 30 2 2 2 13 2" xfId="10855"/>
    <cellStyle name="표준 2 30 2 2 2 13 3" xfId="10856"/>
    <cellStyle name="표준 2 30 2 2 2 130" xfId="10857"/>
    <cellStyle name="표준 2 30 2 2 2 131" xfId="10858"/>
    <cellStyle name="표준 2 30 2 2 2 132" xfId="10859"/>
    <cellStyle name="표준 2 30 2 2 2 133" xfId="10860"/>
    <cellStyle name="표준 2 30 2 2 2 134" xfId="10861"/>
    <cellStyle name="표준 2 30 2 2 2 135" xfId="10862"/>
    <cellStyle name="표준 2 30 2 2 2 136" xfId="10863"/>
    <cellStyle name="표준 2 30 2 2 2 137" xfId="10864"/>
    <cellStyle name="표준 2 30 2 2 2 138" xfId="10865"/>
    <cellStyle name="표준 2 30 2 2 2 139" xfId="10866"/>
    <cellStyle name="표준 2 30 2 2 2 14" xfId="10867"/>
    <cellStyle name="표준 2 30 2 2 2 14 2" xfId="10868"/>
    <cellStyle name="표준 2 30 2 2 2 14 3" xfId="10869"/>
    <cellStyle name="표준 2 30 2 2 2 140" xfId="10870"/>
    <cellStyle name="표준 2 30 2 2 2 141" xfId="10871"/>
    <cellStyle name="표준 2 30 2 2 2 142" xfId="10872"/>
    <cellStyle name="표준 2 30 2 2 2 143" xfId="10873"/>
    <cellStyle name="표준 2 30 2 2 2 144" xfId="10874"/>
    <cellStyle name="표준 2 30 2 2 2 145" xfId="10875"/>
    <cellStyle name="표준 2 30 2 2 2 146" xfId="10876"/>
    <cellStyle name="표준 2 30 2 2 2 147" xfId="10877"/>
    <cellStyle name="표준 2 30 2 2 2 148" xfId="10878"/>
    <cellStyle name="표준 2 30 2 2 2 149" xfId="10879"/>
    <cellStyle name="표준 2 30 2 2 2 15" xfId="10880"/>
    <cellStyle name="표준 2 30 2 2 2 150" xfId="10881"/>
    <cellStyle name="표준 2 30 2 2 2 151" xfId="10882"/>
    <cellStyle name="표준 2 30 2 2 2 152" xfId="10883"/>
    <cellStyle name="표준 2 30 2 2 2 153" xfId="10884"/>
    <cellStyle name="표준 2 30 2 2 2 154" xfId="10885"/>
    <cellStyle name="표준 2 30 2 2 2 155" xfId="10886"/>
    <cellStyle name="표준 2 30 2 2 2 156" xfId="10887"/>
    <cellStyle name="표준 2 30 2 2 2 157" xfId="10888"/>
    <cellStyle name="표준 2 30 2 2 2 158" xfId="10889"/>
    <cellStyle name="표준 2 30 2 2 2 159" xfId="10890"/>
    <cellStyle name="표준 2 30 2 2 2 16" xfId="10891"/>
    <cellStyle name="표준 2 30 2 2 2 160" xfId="10892"/>
    <cellStyle name="표준 2 30 2 2 2 161" xfId="10893"/>
    <cellStyle name="표준 2 30 2 2 2 162" xfId="10894"/>
    <cellStyle name="표준 2 30 2 2 2 163" xfId="10895"/>
    <cellStyle name="표준 2 30 2 2 2 164" xfId="10896"/>
    <cellStyle name="표준 2 30 2 2 2 165" xfId="10897"/>
    <cellStyle name="표준 2 30 2 2 2 166" xfId="10898"/>
    <cellStyle name="표준 2 30 2 2 2 167" xfId="10899"/>
    <cellStyle name="표준 2 30 2 2 2 168" xfId="10900"/>
    <cellStyle name="표준 2 30 2 2 2 169" xfId="10901"/>
    <cellStyle name="표준 2 30 2 2 2 17" xfId="10902"/>
    <cellStyle name="표준 2 30 2 2 2 170" xfId="10903"/>
    <cellStyle name="표준 2 30 2 2 2 171" xfId="10904"/>
    <cellStyle name="표준 2 30 2 2 2 172" xfId="10905"/>
    <cellStyle name="표준 2 30 2 2 2 173" xfId="10906"/>
    <cellStyle name="표준 2 30 2 2 2 174" xfId="10907"/>
    <cellStyle name="표준 2 30 2 2 2 175" xfId="10908"/>
    <cellStyle name="표준 2 30 2 2 2 176" xfId="10909"/>
    <cellStyle name="표준 2 30 2 2 2 177" xfId="10910"/>
    <cellStyle name="표준 2 30 2 2 2 178" xfId="10911"/>
    <cellStyle name="표준 2 30 2 2 2 179" xfId="10912"/>
    <cellStyle name="표준 2 30 2 2 2 18" xfId="10913"/>
    <cellStyle name="표준 2 30 2 2 2 180" xfId="10914"/>
    <cellStyle name="표준 2 30 2 2 2 181" xfId="10915"/>
    <cellStyle name="표준 2 30 2 2 2 182" xfId="10916"/>
    <cellStyle name="표준 2 30 2 2 2 183" xfId="10917"/>
    <cellStyle name="표준 2 30 2 2 2 184" xfId="10918"/>
    <cellStyle name="표준 2 30 2 2 2 185" xfId="10919"/>
    <cellStyle name="표준 2 30 2 2 2 186" xfId="10920"/>
    <cellStyle name="표준 2 30 2 2 2 187" xfId="10921"/>
    <cellStyle name="표준 2 30 2 2 2 188" xfId="10922"/>
    <cellStyle name="표준 2 30 2 2 2 189" xfId="10923"/>
    <cellStyle name="표준 2 30 2 2 2 19" xfId="10924"/>
    <cellStyle name="표준 2 30 2 2 2 190" xfId="10925"/>
    <cellStyle name="표준 2 30 2 2 2 191" xfId="10926"/>
    <cellStyle name="표준 2 30 2 2 2 192" xfId="10927"/>
    <cellStyle name="표준 2 30 2 2 2 2" xfId="10928"/>
    <cellStyle name="표준 2 30 2 2 2 2 10" xfId="10929"/>
    <cellStyle name="표준 2 30 2 2 2 2 100" xfId="10930"/>
    <cellStyle name="표준 2 30 2 2 2 2 101" xfId="10931"/>
    <cellStyle name="표준 2 30 2 2 2 2 102" xfId="10932"/>
    <cellStyle name="표준 2 30 2 2 2 2 103" xfId="10933"/>
    <cellStyle name="표준 2 30 2 2 2 2 104" xfId="10934"/>
    <cellStyle name="표준 2 30 2 2 2 2 105" xfId="10935"/>
    <cellStyle name="표준 2 30 2 2 2 2 106" xfId="10936"/>
    <cellStyle name="표준 2 30 2 2 2 2 107" xfId="10937"/>
    <cellStyle name="표준 2 30 2 2 2 2 108" xfId="10938"/>
    <cellStyle name="표준 2 30 2 2 2 2 109" xfId="10939"/>
    <cellStyle name="표준 2 30 2 2 2 2 11" xfId="10940"/>
    <cellStyle name="표준 2 30 2 2 2 2 110" xfId="10941"/>
    <cellStyle name="표준 2 30 2 2 2 2 111" xfId="10942"/>
    <cellStyle name="표준 2 30 2 2 2 2 112" xfId="10943"/>
    <cellStyle name="표준 2 30 2 2 2 2 113" xfId="10944"/>
    <cellStyle name="표준 2 30 2 2 2 2 114" xfId="10945"/>
    <cellStyle name="표준 2 30 2 2 2 2 115" xfId="10946"/>
    <cellStyle name="표준 2 30 2 2 2 2 116" xfId="10947"/>
    <cellStyle name="표준 2 30 2 2 2 2 117" xfId="10948"/>
    <cellStyle name="표준 2 30 2 2 2 2 118" xfId="10949"/>
    <cellStyle name="표준 2 30 2 2 2 2 119" xfId="10950"/>
    <cellStyle name="표준 2 30 2 2 2 2 12" xfId="10951"/>
    <cellStyle name="표준 2 30 2 2 2 2 120" xfId="10952"/>
    <cellStyle name="표준 2 30 2 2 2 2 121" xfId="10953"/>
    <cellStyle name="표준 2 30 2 2 2 2 122" xfId="10954"/>
    <cellStyle name="표준 2 30 2 2 2 2 123" xfId="10955"/>
    <cellStyle name="표준 2 30 2 2 2 2 124" xfId="10956"/>
    <cellStyle name="표준 2 30 2 2 2 2 125" xfId="10957"/>
    <cellStyle name="표준 2 30 2 2 2 2 126" xfId="10958"/>
    <cellStyle name="표준 2 30 2 2 2 2 127" xfId="10959"/>
    <cellStyle name="표준 2 30 2 2 2 2 128" xfId="10960"/>
    <cellStyle name="표준 2 30 2 2 2 2 129" xfId="10961"/>
    <cellStyle name="표준 2 30 2 2 2 2 13" xfId="10962"/>
    <cellStyle name="표준 2 30 2 2 2 2 130" xfId="10963"/>
    <cellStyle name="표준 2 30 2 2 2 2 131" xfId="10964"/>
    <cellStyle name="표준 2 30 2 2 2 2 132" xfId="10965"/>
    <cellStyle name="표준 2 30 2 2 2 2 133" xfId="10966"/>
    <cellStyle name="표준 2 30 2 2 2 2 134" xfId="10967"/>
    <cellStyle name="표준 2 30 2 2 2 2 135" xfId="10968"/>
    <cellStyle name="표준 2 30 2 2 2 2 136" xfId="10969"/>
    <cellStyle name="표준 2 30 2 2 2 2 137" xfId="10970"/>
    <cellStyle name="표준 2 30 2 2 2 2 138" xfId="10971"/>
    <cellStyle name="표준 2 30 2 2 2 2 139" xfId="10972"/>
    <cellStyle name="표준 2 30 2 2 2 2 14" xfId="10973"/>
    <cellStyle name="표준 2 30 2 2 2 2 140" xfId="10974"/>
    <cellStyle name="표준 2 30 2 2 2 2 141" xfId="10975"/>
    <cellStyle name="표준 2 30 2 2 2 2 142" xfId="10976"/>
    <cellStyle name="표준 2 30 2 2 2 2 143" xfId="10977"/>
    <cellStyle name="표준 2 30 2 2 2 2 144" xfId="10978"/>
    <cellStyle name="표준 2 30 2 2 2 2 145" xfId="10979"/>
    <cellStyle name="표준 2 30 2 2 2 2 146" xfId="10980"/>
    <cellStyle name="표준 2 30 2 2 2 2 147" xfId="10981"/>
    <cellStyle name="표준 2 30 2 2 2 2 148" xfId="10982"/>
    <cellStyle name="표준 2 30 2 2 2 2 149" xfId="10983"/>
    <cellStyle name="표준 2 30 2 2 2 2 15" xfId="10984"/>
    <cellStyle name="표준 2 30 2 2 2 2 150" xfId="10985"/>
    <cellStyle name="표준 2 30 2 2 2 2 151" xfId="10986"/>
    <cellStyle name="표준 2 30 2 2 2 2 152" xfId="10987"/>
    <cellStyle name="표준 2 30 2 2 2 2 153" xfId="10988"/>
    <cellStyle name="표준 2 30 2 2 2 2 154" xfId="10989"/>
    <cellStyle name="표준 2 30 2 2 2 2 155" xfId="10990"/>
    <cellStyle name="표준 2 30 2 2 2 2 156" xfId="10991"/>
    <cellStyle name="표준 2 30 2 2 2 2 157" xfId="10992"/>
    <cellStyle name="표준 2 30 2 2 2 2 158" xfId="10993"/>
    <cellStyle name="표준 2 30 2 2 2 2 159" xfId="10994"/>
    <cellStyle name="표준 2 30 2 2 2 2 16" xfId="10995"/>
    <cellStyle name="표준 2 30 2 2 2 2 160" xfId="10996"/>
    <cellStyle name="표준 2 30 2 2 2 2 161" xfId="10997"/>
    <cellStyle name="표준 2 30 2 2 2 2 162" xfId="10998"/>
    <cellStyle name="표준 2 30 2 2 2 2 163" xfId="10999"/>
    <cellStyle name="표준 2 30 2 2 2 2 164" xfId="11000"/>
    <cellStyle name="표준 2 30 2 2 2 2 165" xfId="11001"/>
    <cellStyle name="표준 2 30 2 2 2 2 166" xfId="11002"/>
    <cellStyle name="표준 2 30 2 2 2 2 167" xfId="11003"/>
    <cellStyle name="표준 2 30 2 2 2 2 168" xfId="11004"/>
    <cellStyle name="표준 2 30 2 2 2 2 169" xfId="11005"/>
    <cellStyle name="표준 2 30 2 2 2 2 17" xfId="11006"/>
    <cellStyle name="표준 2 30 2 2 2 2 170" xfId="11007"/>
    <cellStyle name="표준 2 30 2 2 2 2 171" xfId="11008"/>
    <cellStyle name="표준 2 30 2 2 2 2 172" xfId="11009"/>
    <cellStyle name="표준 2 30 2 2 2 2 173" xfId="11010"/>
    <cellStyle name="표준 2 30 2 2 2 2 174" xfId="11011"/>
    <cellStyle name="표준 2 30 2 2 2 2 175" xfId="11012"/>
    <cellStyle name="표준 2 30 2 2 2 2 176" xfId="11013"/>
    <cellStyle name="표준 2 30 2 2 2 2 177" xfId="11014"/>
    <cellStyle name="표준 2 30 2 2 2 2 178" xfId="11015"/>
    <cellStyle name="표준 2 30 2 2 2 2 179" xfId="11016"/>
    <cellStyle name="표준 2 30 2 2 2 2 18" xfId="11017"/>
    <cellStyle name="표준 2 30 2 2 2 2 180" xfId="11018"/>
    <cellStyle name="표준 2 30 2 2 2 2 19" xfId="11019"/>
    <cellStyle name="표준 2 30 2 2 2 2 2" xfId="11020"/>
    <cellStyle name="표준 2 30 2 2 2 2 20" xfId="11021"/>
    <cellStyle name="표준 2 30 2 2 2 2 21" xfId="11022"/>
    <cellStyle name="표준 2 30 2 2 2 2 22" xfId="11023"/>
    <cellStyle name="표준 2 30 2 2 2 2 23" xfId="11024"/>
    <cellStyle name="표준 2 30 2 2 2 2 24" xfId="11025"/>
    <cellStyle name="표준 2 30 2 2 2 2 25" xfId="11026"/>
    <cellStyle name="표준 2 30 2 2 2 2 26" xfId="11027"/>
    <cellStyle name="표준 2 30 2 2 2 2 27" xfId="11028"/>
    <cellStyle name="표준 2 30 2 2 2 2 28" xfId="11029"/>
    <cellStyle name="표준 2 30 2 2 2 2 29" xfId="11030"/>
    <cellStyle name="표준 2 30 2 2 2 2 3" xfId="11031"/>
    <cellStyle name="표준 2 30 2 2 2 2 30" xfId="11032"/>
    <cellStyle name="표준 2 30 2 2 2 2 31" xfId="11033"/>
    <cellStyle name="표준 2 30 2 2 2 2 32" xfId="11034"/>
    <cellStyle name="표준 2 30 2 2 2 2 33" xfId="11035"/>
    <cellStyle name="표준 2 30 2 2 2 2 34" xfId="11036"/>
    <cellStyle name="표준 2 30 2 2 2 2 35" xfId="11037"/>
    <cellStyle name="표준 2 30 2 2 2 2 36" xfId="11038"/>
    <cellStyle name="표준 2 30 2 2 2 2 37" xfId="11039"/>
    <cellStyle name="표준 2 30 2 2 2 2 38" xfId="11040"/>
    <cellStyle name="표준 2 30 2 2 2 2 39" xfId="11041"/>
    <cellStyle name="표준 2 30 2 2 2 2 4" xfId="11042"/>
    <cellStyle name="표준 2 30 2 2 2 2 40" xfId="11043"/>
    <cellStyle name="표준 2 30 2 2 2 2 41" xfId="11044"/>
    <cellStyle name="표준 2 30 2 2 2 2 42" xfId="11045"/>
    <cellStyle name="표준 2 30 2 2 2 2 43" xfId="11046"/>
    <cellStyle name="표준 2 30 2 2 2 2 44" xfId="11047"/>
    <cellStyle name="표준 2 30 2 2 2 2 45" xfId="11048"/>
    <cellStyle name="표준 2 30 2 2 2 2 46" xfId="11049"/>
    <cellStyle name="표준 2 30 2 2 2 2 47" xfId="11050"/>
    <cellStyle name="표준 2 30 2 2 2 2 48" xfId="11051"/>
    <cellStyle name="표준 2 30 2 2 2 2 49" xfId="11052"/>
    <cellStyle name="표준 2 30 2 2 2 2 5" xfId="11053"/>
    <cellStyle name="표준 2 30 2 2 2 2 50" xfId="11054"/>
    <cellStyle name="표준 2 30 2 2 2 2 51" xfId="11055"/>
    <cellStyle name="표준 2 30 2 2 2 2 52" xfId="11056"/>
    <cellStyle name="표준 2 30 2 2 2 2 53" xfId="11057"/>
    <cellStyle name="표준 2 30 2 2 2 2 54" xfId="11058"/>
    <cellStyle name="표준 2 30 2 2 2 2 55" xfId="11059"/>
    <cellStyle name="표준 2 30 2 2 2 2 56" xfId="11060"/>
    <cellStyle name="표준 2 30 2 2 2 2 57" xfId="11061"/>
    <cellStyle name="표준 2 30 2 2 2 2 58" xfId="11062"/>
    <cellStyle name="표준 2 30 2 2 2 2 59" xfId="11063"/>
    <cellStyle name="표준 2 30 2 2 2 2 6" xfId="11064"/>
    <cellStyle name="표준 2 30 2 2 2 2 60" xfId="11065"/>
    <cellStyle name="표준 2 30 2 2 2 2 61" xfId="11066"/>
    <cellStyle name="표준 2 30 2 2 2 2 62" xfId="11067"/>
    <cellStyle name="표준 2 30 2 2 2 2 63" xfId="11068"/>
    <cellStyle name="표준 2 30 2 2 2 2 64" xfId="11069"/>
    <cellStyle name="표준 2 30 2 2 2 2 65" xfId="11070"/>
    <cellStyle name="표준 2 30 2 2 2 2 66" xfId="11071"/>
    <cellStyle name="표준 2 30 2 2 2 2 67" xfId="11072"/>
    <cellStyle name="표준 2 30 2 2 2 2 68" xfId="11073"/>
    <cellStyle name="표준 2 30 2 2 2 2 69" xfId="11074"/>
    <cellStyle name="표준 2 30 2 2 2 2 7" xfId="11075"/>
    <cellStyle name="표준 2 30 2 2 2 2 70" xfId="11076"/>
    <cellStyle name="표준 2 30 2 2 2 2 71" xfId="11077"/>
    <cellStyle name="표준 2 30 2 2 2 2 72" xfId="11078"/>
    <cellStyle name="표준 2 30 2 2 2 2 73" xfId="11079"/>
    <cellStyle name="표준 2 30 2 2 2 2 74" xfId="11080"/>
    <cellStyle name="표준 2 30 2 2 2 2 75" xfId="11081"/>
    <cellStyle name="표준 2 30 2 2 2 2 76" xfId="11082"/>
    <cellStyle name="표준 2 30 2 2 2 2 77" xfId="11083"/>
    <cellStyle name="표준 2 30 2 2 2 2 78" xfId="11084"/>
    <cellStyle name="표준 2 30 2 2 2 2 79" xfId="11085"/>
    <cellStyle name="표준 2 30 2 2 2 2 8" xfId="11086"/>
    <cellStyle name="표준 2 30 2 2 2 2 80" xfId="11087"/>
    <cellStyle name="표준 2 30 2 2 2 2 81" xfId="11088"/>
    <cellStyle name="표준 2 30 2 2 2 2 82" xfId="11089"/>
    <cellStyle name="표준 2 30 2 2 2 2 83" xfId="11090"/>
    <cellStyle name="표준 2 30 2 2 2 2 84" xfId="11091"/>
    <cellStyle name="표준 2 30 2 2 2 2 85" xfId="11092"/>
    <cellStyle name="표준 2 30 2 2 2 2 86" xfId="11093"/>
    <cellStyle name="표준 2 30 2 2 2 2 87" xfId="11094"/>
    <cellStyle name="표준 2 30 2 2 2 2 88" xfId="11095"/>
    <cellStyle name="표준 2 30 2 2 2 2 89" xfId="11096"/>
    <cellStyle name="표준 2 30 2 2 2 2 9" xfId="11097"/>
    <cellStyle name="표준 2 30 2 2 2 2 90" xfId="11098"/>
    <cellStyle name="표준 2 30 2 2 2 2 91" xfId="11099"/>
    <cellStyle name="표준 2 30 2 2 2 2 92" xfId="11100"/>
    <cellStyle name="표준 2 30 2 2 2 2 93" xfId="11101"/>
    <cellStyle name="표준 2 30 2 2 2 2 94" xfId="11102"/>
    <cellStyle name="표준 2 30 2 2 2 2 95" xfId="11103"/>
    <cellStyle name="표준 2 30 2 2 2 2 96" xfId="11104"/>
    <cellStyle name="표준 2 30 2 2 2 2 97" xfId="11105"/>
    <cellStyle name="표준 2 30 2 2 2 2 98" xfId="11106"/>
    <cellStyle name="표준 2 30 2 2 2 2 99" xfId="11107"/>
    <cellStyle name="표준 2 30 2 2 2 20" xfId="11108"/>
    <cellStyle name="표준 2 30 2 2 2 21" xfId="11109"/>
    <cellStyle name="표준 2 30 2 2 2 22" xfId="11110"/>
    <cellStyle name="표준 2 30 2 2 2 23" xfId="11111"/>
    <cellStyle name="표준 2 30 2 2 2 24" xfId="11112"/>
    <cellStyle name="표준 2 30 2 2 2 25" xfId="11113"/>
    <cellStyle name="표준 2 30 2 2 2 26" xfId="11114"/>
    <cellStyle name="표준 2 30 2 2 2 27" xfId="11115"/>
    <cellStyle name="표준 2 30 2 2 2 28" xfId="11116"/>
    <cellStyle name="표준 2 30 2 2 2 29" xfId="11117"/>
    <cellStyle name="표준 2 30 2 2 2 3" xfId="11118"/>
    <cellStyle name="표준 2 30 2 2 2 3 2" xfId="11119"/>
    <cellStyle name="표준 2 30 2 2 2 3 3" xfId="11120"/>
    <cellStyle name="표준 2 30 2 2 2 30" xfId="11121"/>
    <cellStyle name="표준 2 30 2 2 2 31" xfId="11122"/>
    <cellStyle name="표준 2 30 2 2 2 32" xfId="11123"/>
    <cellStyle name="표준 2 30 2 2 2 33" xfId="11124"/>
    <cellStyle name="표준 2 30 2 2 2 34" xfId="11125"/>
    <cellStyle name="표준 2 30 2 2 2 35" xfId="11126"/>
    <cellStyle name="표준 2 30 2 2 2 36" xfId="11127"/>
    <cellStyle name="표준 2 30 2 2 2 37" xfId="11128"/>
    <cellStyle name="표준 2 30 2 2 2 38" xfId="11129"/>
    <cellStyle name="표준 2 30 2 2 2 39" xfId="11130"/>
    <cellStyle name="표준 2 30 2 2 2 4" xfId="11131"/>
    <cellStyle name="표준 2 30 2 2 2 4 2" xfId="11132"/>
    <cellStyle name="표준 2 30 2 2 2 4 3" xfId="11133"/>
    <cellStyle name="표준 2 30 2 2 2 40" xfId="11134"/>
    <cellStyle name="표준 2 30 2 2 2 41" xfId="11135"/>
    <cellStyle name="표준 2 30 2 2 2 42" xfId="11136"/>
    <cellStyle name="표준 2 30 2 2 2 43" xfId="11137"/>
    <cellStyle name="표준 2 30 2 2 2 44" xfId="11138"/>
    <cellStyle name="표준 2 30 2 2 2 45" xfId="11139"/>
    <cellStyle name="표준 2 30 2 2 2 46" xfId="11140"/>
    <cellStyle name="표준 2 30 2 2 2 47" xfId="11141"/>
    <cellStyle name="표준 2 30 2 2 2 48" xfId="11142"/>
    <cellStyle name="표준 2 30 2 2 2 49" xfId="11143"/>
    <cellStyle name="표준 2 30 2 2 2 5" xfId="11144"/>
    <cellStyle name="표준 2 30 2 2 2 5 2" xfId="11145"/>
    <cellStyle name="표준 2 30 2 2 2 5 3" xfId="11146"/>
    <cellStyle name="표준 2 30 2 2 2 50" xfId="11147"/>
    <cellStyle name="표준 2 30 2 2 2 51" xfId="11148"/>
    <cellStyle name="표준 2 30 2 2 2 52" xfId="11149"/>
    <cellStyle name="표준 2 30 2 2 2 53" xfId="11150"/>
    <cellStyle name="표준 2 30 2 2 2 54" xfId="11151"/>
    <cellStyle name="표준 2 30 2 2 2 55" xfId="11152"/>
    <cellStyle name="표준 2 30 2 2 2 56" xfId="11153"/>
    <cellStyle name="표준 2 30 2 2 2 57" xfId="11154"/>
    <cellStyle name="표준 2 30 2 2 2 58" xfId="11155"/>
    <cellStyle name="표준 2 30 2 2 2 59" xfId="11156"/>
    <cellStyle name="표준 2 30 2 2 2 6" xfId="11157"/>
    <cellStyle name="표준 2 30 2 2 2 6 2" xfId="11158"/>
    <cellStyle name="표준 2 30 2 2 2 6 3" xfId="11159"/>
    <cellStyle name="표준 2 30 2 2 2 60" xfId="11160"/>
    <cellStyle name="표준 2 30 2 2 2 61" xfId="11161"/>
    <cellStyle name="표준 2 30 2 2 2 62" xfId="11162"/>
    <cellStyle name="표준 2 30 2 2 2 63" xfId="11163"/>
    <cellStyle name="표준 2 30 2 2 2 64" xfId="11164"/>
    <cellStyle name="표준 2 30 2 2 2 65" xfId="11165"/>
    <cellStyle name="표준 2 30 2 2 2 66" xfId="11166"/>
    <cellStyle name="표준 2 30 2 2 2 67" xfId="11167"/>
    <cellStyle name="표준 2 30 2 2 2 68" xfId="11168"/>
    <cellStyle name="표준 2 30 2 2 2 69" xfId="11169"/>
    <cellStyle name="표준 2 30 2 2 2 7" xfId="11170"/>
    <cellStyle name="표준 2 30 2 2 2 7 2" xfId="11171"/>
    <cellStyle name="표준 2 30 2 2 2 7 3" xfId="11172"/>
    <cellStyle name="표준 2 30 2 2 2 70" xfId="11173"/>
    <cellStyle name="표준 2 30 2 2 2 71" xfId="11174"/>
    <cellStyle name="표준 2 30 2 2 2 72" xfId="11175"/>
    <cellStyle name="표준 2 30 2 2 2 73" xfId="11176"/>
    <cellStyle name="표준 2 30 2 2 2 74" xfId="11177"/>
    <cellStyle name="표준 2 30 2 2 2 75" xfId="11178"/>
    <cellStyle name="표준 2 30 2 2 2 76" xfId="11179"/>
    <cellStyle name="표준 2 30 2 2 2 77" xfId="11180"/>
    <cellStyle name="표준 2 30 2 2 2 78" xfId="11181"/>
    <cellStyle name="표준 2 30 2 2 2 79" xfId="11182"/>
    <cellStyle name="표준 2 30 2 2 2 8" xfId="11183"/>
    <cellStyle name="표준 2 30 2 2 2 8 2" xfId="11184"/>
    <cellStyle name="표준 2 30 2 2 2 8 3" xfId="11185"/>
    <cellStyle name="표준 2 30 2 2 2 80" xfId="11186"/>
    <cellStyle name="표준 2 30 2 2 2 81" xfId="11187"/>
    <cellStyle name="표준 2 30 2 2 2 82" xfId="11188"/>
    <cellStyle name="표준 2 30 2 2 2 83" xfId="11189"/>
    <cellStyle name="표준 2 30 2 2 2 84" xfId="11190"/>
    <cellStyle name="표준 2 30 2 2 2 85" xfId="11191"/>
    <cellStyle name="표준 2 30 2 2 2 86" xfId="11192"/>
    <cellStyle name="표준 2 30 2 2 2 87" xfId="11193"/>
    <cellStyle name="표준 2 30 2 2 2 88" xfId="11194"/>
    <cellStyle name="표준 2 30 2 2 2 89" xfId="11195"/>
    <cellStyle name="표준 2 30 2 2 2 9" xfId="11196"/>
    <cellStyle name="표준 2 30 2 2 2 9 2" xfId="11197"/>
    <cellStyle name="표준 2 30 2 2 2 9 3" xfId="11198"/>
    <cellStyle name="표준 2 30 2 2 2 90" xfId="11199"/>
    <cellStyle name="표준 2 30 2 2 2 91" xfId="11200"/>
    <cellStyle name="표준 2 30 2 2 2 92" xfId="11201"/>
    <cellStyle name="표준 2 30 2 2 2 93" xfId="11202"/>
    <cellStyle name="표준 2 30 2 2 2 94" xfId="11203"/>
    <cellStyle name="표준 2 30 2 2 2 95" xfId="11204"/>
    <cellStyle name="표준 2 30 2 2 2 96" xfId="11205"/>
    <cellStyle name="표준 2 30 2 2 2 97" xfId="11206"/>
    <cellStyle name="표준 2 30 2 2 2 98" xfId="11207"/>
    <cellStyle name="표준 2 30 2 2 2 99" xfId="11208"/>
    <cellStyle name="표준 2 30 2 2 20" xfId="11209"/>
    <cellStyle name="표준 2 30 2 2 21" xfId="11210"/>
    <cellStyle name="표준 2 30 2 2 22" xfId="11211"/>
    <cellStyle name="표준 2 30 2 2 23" xfId="11212"/>
    <cellStyle name="표준 2 30 2 2 24" xfId="11213"/>
    <cellStyle name="표준 2 30 2 2 25" xfId="11214"/>
    <cellStyle name="표준 2 30 2 2 26" xfId="11215"/>
    <cellStyle name="표준 2 30 2 2 27" xfId="11216"/>
    <cellStyle name="표준 2 30 2 2 28" xfId="11217"/>
    <cellStyle name="표준 2 30 2 2 29" xfId="11218"/>
    <cellStyle name="표준 2 30 2 2 3" xfId="11219"/>
    <cellStyle name="표준 2 30 2 2 3 2" xfId="11220"/>
    <cellStyle name="표준 2 30 2 2 3 3" xfId="11221"/>
    <cellStyle name="표준 2 30 2 2 30" xfId="11222"/>
    <cellStyle name="표준 2 30 2 2 31" xfId="11223"/>
    <cellStyle name="표준 2 30 2 2 32" xfId="11224"/>
    <cellStyle name="표준 2 30 2 2 33" xfId="11225"/>
    <cellStyle name="표준 2 30 2 2 34" xfId="11226"/>
    <cellStyle name="표준 2 30 2 2 35" xfId="11227"/>
    <cellStyle name="표준 2 30 2 2 36" xfId="11228"/>
    <cellStyle name="표준 2 30 2 2 37" xfId="11229"/>
    <cellStyle name="표준 2 30 2 2 38" xfId="11230"/>
    <cellStyle name="표준 2 30 2 2 39" xfId="11231"/>
    <cellStyle name="표준 2 30 2 2 4" xfId="11232"/>
    <cellStyle name="표준 2 30 2 2 4 2" xfId="11233"/>
    <cellStyle name="표준 2 30 2 2 4 3" xfId="11234"/>
    <cellStyle name="표준 2 30 2 2 40" xfId="11235"/>
    <cellStyle name="표준 2 30 2 2 41" xfId="11236"/>
    <cellStyle name="표준 2 30 2 2 42" xfId="11237"/>
    <cellStyle name="표준 2 30 2 2 43" xfId="11238"/>
    <cellStyle name="표준 2 30 2 2 44" xfId="11239"/>
    <cellStyle name="표준 2 30 2 2 45" xfId="11240"/>
    <cellStyle name="표준 2 30 2 2 46" xfId="11241"/>
    <cellStyle name="표준 2 30 2 2 47" xfId="11242"/>
    <cellStyle name="표준 2 30 2 2 48" xfId="11243"/>
    <cellStyle name="표준 2 30 2 2 49" xfId="11244"/>
    <cellStyle name="표준 2 30 2 2 5" xfId="11245"/>
    <cellStyle name="표준 2 30 2 2 5 10" xfId="11246"/>
    <cellStyle name="표준 2 30 2 2 5 100" xfId="11247"/>
    <cellStyle name="표준 2 30 2 2 5 101" xfId="11248"/>
    <cellStyle name="표준 2 30 2 2 5 102" xfId="11249"/>
    <cellStyle name="표준 2 30 2 2 5 103" xfId="11250"/>
    <cellStyle name="표준 2 30 2 2 5 104" xfId="11251"/>
    <cellStyle name="표준 2 30 2 2 5 105" xfId="11252"/>
    <cellStyle name="표준 2 30 2 2 5 106" xfId="11253"/>
    <cellStyle name="표준 2 30 2 2 5 107" xfId="11254"/>
    <cellStyle name="표준 2 30 2 2 5 108" xfId="11255"/>
    <cellStyle name="표준 2 30 2 2 5 109" xfId="11256"/>
    <cellStyle name="표준 2 30 2 2 5 11" xfId="11257"/>
    <cellStyle name="표준 2 30 2 2 5 110" xfId="11258"/>
    <cellStyle name="표준 2 30 2 2 5 111" xfId="11259"/>
    <cellStyle name="표준 2 30 2 2 5 112" xfId="11260"/>
    <cellStyle name="표준 2 30 2 2 5 113" xfId="11261"/>
    <cellStyle name="표준 2 30 2 2 5 114" xfId="11262"/>
    <cellStyle name="표준 2 30 2 2 5 115" xfId="11263"/>
    <cellStyle name="표준 2 30 2 2 5 116" xfId="11264"/>
    <cellStyle name="표준 2 30 2 2 5 117" xfId="11265"/>
    <cellStyle name="표준 2 30 2 2 5 118" xfId="11266"/>
    <cellStyle name="표준 2 30 2 2 5 119" xfId="11267"/>
    <cellStyle name="표준 2 30 2 2 5 12" xfId="11268"/>
    <cellStyle name="표준 2 30 2 2 5 120" xfId="11269"/>
    <cellStyle name="표준 2 30 2 2 5 121" xfId="11270"/>
    <cellStyle name="표준 2 30 2 2 5 122" xfId="11271"/>
    <cellStyle name="표준 2 30 2 2 5 123" xfId="11272"/>
    <cellStyle name="표준 2 30 2 2 5 124" xfId="11273"/>
    <cellStyle name="표준 2 30 2 2 5 125" xfId="11274"/>
    <cellStyle name="표준 2 30 2 2 5 126" xfId="11275"/>
    <cellStyle name="표준 2 30 2 2 5 127" xfId="11276"/>
    <cellStyle name="표준 2 30 2 2 5 128" xfId="11277"/>
    <cellStyle name="표준 2 30 2 2 5 129" xfId="11278"/>
    <cellStyle name="표준 2 30 2 2 5 13" xfId="11279"/>
    <cellStyle name="표준 2 30 2 2 5 130" xfId="11280"/>
    <cellStyle name="표준 2 30 2 2 5 131" xfId="11281"/>
    <cellStyle name="표준 2 30 2 2 5 132" xfId="11282"/>
    <cellStyle name="표준 2 30 2 2 5 133" xfId="11283"/>
    <cellStyle name="표준 2 30 2 2 5 134" xfId="11284"/>
    <cellStyle name="표준 2 30 2 2 5 135" xfId="11285"/>
    <cellStyle name="표준 2 30 2 2 5 136" xfId="11286"/>
    <cellStyle name="표준 2 30 2 2 5 137" xfId="11287"/>
    <cellStyle name="표준 2 30 2 2 5 138" xfId="11288"/>
    <cellStyle name="표준 2 30 2 2 5 139" xfId="11289"/>
    <cellStyle name="표준 2 30 2 2 5 14" xfId="11290"/>
    <cellStyle name="표준 2 30 2 2 5 140" xfId="11291"/>
    <cellStyle name="표준 2 30 2 2 5 141" xfId="11292"/>
    <cellStyle name="표준 2 30 2 2 5 142" xfId="11293"/>
    <cellStyle name="표준 2 30 2 2 5 143" xfId="11294"/>
    <cellStyle name="표준 2 30 2 2 5 144" xfId="11295"/>
    <cellStyle name="표준 2 30 2 2 5 145" xfId="11296"/>
    <cellStyle name="표준 2 30 2 2 5 146" xfId="11297"/>
    <cellStyle name="표준 2 30 2 2 5 147" xfId="11298"/>
    <cellStyle name="표준 2 30 2 2 5 148" xfId="11299"/>
    <cellStyle name="표준 2 30 2 2 5 149" xfId="11300"/>
    <cellStyle name="표준 2 30 2 2 5 15" xfId="11301"/>
    <cellStyle name="표준 2 30 2 2 5 150" xfId="11302"/>
    <cellStyle name="표준 2 30 2 2 5 151" xfId="11303"/>
    <cellStyle name="표준 2 30 2 2 5 152" xfId="11304"/>
    <cellStyle name="표준 2 30 2 2 5 153" xfId="11305"/>
    <cellStyle name="표준 2 30 2 2 5 154" xfId="11306"/>
    <cellStyle name="표준 2 30 2 2 5 155" xfId="11307"/>
    <cellStyle name="표준 2 30 2 2 5 156" xfId="11308"/>
    <cellStyle name="표준 2 30 2 2 5 157" xfId="11309"/>
    <cellStyle name="표준 2 30 2 2 5 158" xfId="11310"/>
    <cellStyle name="표준 2 30 2 2 5 159" xfId="11311"/>
    <cellStyle name="표준 2 30 2 2 5 16" xfId="11312"/>
    <cellStyle name="표준 2 30 2 2 5 160" xfId="11313"/>
    <cellStyle name="표준 2 30 2 2 5 161" xfId="11314"/>
    <cellStyle name="표준 2 30 2 2 5 162" xfId="11315"/>
    <cellStyle name="표준 2 30 2 2 5 163" xfId="11316"/>
    <cellStyle name="표준 2 30 2 2 5 164" xfId="11317"/>
    <cellStyle name="표준 2 30 2 2 5 165" xfId="11318"/>
    <cellStyle name="표준 2 30 2 2 5 166" xfId="11319"/>
    <cellStyle name="표준 2 30 2 2 5 167" xfId="11320"/>
    <cellStyle name="표준 2 30 2 2 5 168" xfId="11321"/>
    <cellStyle name="표준 2 30 2 2 5 169" xfId="11322"/>
    <cellStyle name="표준 2 30 2 2 5 17" xfId="11323"/>
    <cellStyle name="표준 2 30 2 2 5 170" xfId="11324"/>
    <cellStyle name="표준 2 30 2 2 5 171" xfId="11325"/>
    <cellStyle name="표준 2 30 2 2 5 172" xfId="11326"/>
    <cellStyle name="표준 2 30 2 2 5 173" xfId="11327"/>
    <cellStyle name="표준 2 30 2 2 5 174" xfId="11328"/>
    <cellStyle name="표준 2 30 2 2 5 175" xfId="11329"/>
    <cellStyle name="표준 2 30 2 2 5 176" xfId="11330"/>
    <cellStyle name="표준 2 30 2 2 5 177" xfId="11331"/>
    <cellStyle name="표준 2 30 2 2 5 178" xfId="11332"/>
    <cellStyle name="표준 2 30 2 2 5 179" xfId="11333"/>
    <cellStyle name="표준 2 30 2 2 5 18" xfId="11334"/>
    <cellStyle name="표준 2 30 2 2 5 180" xfId="11335"/>
    <cellStyle name="표준 2 30 2 2 5 19" xfId="11336"/>
    <cellStyle name="표준 2 30 2 2 5 2" xfId="11337"/>
    <cellStyle name="표준 2 30 2 2 5 20" xfId="11338"/>
    <cellStyle name="표준 2 30 2 2 5 21" xfId="11339"/>
    <cellStyle name="표준 2 30 2 2 5 22" xfId="11340"/>
    <cellStyle name="표준 2 30 2 2 5 23" xfId="11341"/>
    <cellStyle name="표준 2 30 2 2 5 24" xfId="11342"/>
    <cellStyle name="표준 2 30 2 2 5 25" xfId="11343"/>
    <cellStyle name="표준 2 30 2 2 5 26" xfId="11344"/>
    <cellStyle name="표준 2 30 2 2 5 27" xfId="11345"/>
    <cellStyle name="표준 2 30 2 2 5 28" xfId="11346"/>
    <cellStyle name="표준 2 30 2 2 5 29" xfId="11347"/>
    <cellStyle name="표준 2 30 2 2 5 3" xfId="11348"/>
    <cellStyle name="표준 2 30 2 2 5 30" xfId="11349"/>
    <cellStyle name="표준 2 30 2 2 5 31" xfId="11350"/>
    <cellStyle name="표준 2 30 2 2 5 32" xfId="11351"/>
    <cellStyle name="표준 2 30 2 2 5 33" xfId="11352"/>
    <cellStyle name="표준 2 30 2 2 5 34" xfId="11353"/>
    <cellStyle name="표준 2 30 2 2 5 35" xfId="11354"/>
    <cellStyle name="표준 2 30 2 2 5 36" xfId="11355"/>
    <cellStyle name="표준 2 30 2 2 5 37" xfId="11356"/>
    <cellStyle name="표준 2 30 2 2 5 38" xfId="11357"/>
    <cellStyle name="표준 2 30 2 2 5 39" xfId="11358"/>
    <cellStyle name="표준 2 30 2 2 5 4" xfId="11359"/>
    <cellStyle name="표준 2 30 2 2 5 40" xfId="11360"/>
    <cellStyle name="표준 2 30 2 2 5 41" xfId="11361"/>
    <cellStyle name="표준 2 30 2 2 5 42" xfId="11362"/>
    <cellStyle name="표준 2 30 2 2 5 43" xfId="11363"/>
    <cellStyle name="표준 2 30 2 2 5 44" xfId="11364"/>
    <cellStyle name="표준 2 30 2 2 5 45" xfId="11365"/>
    <cellStyle name="표준 2 30 2 2 5 46" xfId="11366"/>
    <cellStyle name="표준 2 30 2 2 5 47" xfId="11367"/>
    <cellStyle name="표준 2 30 2 2 5 48" xfId="11368"/>
    <cellStyle name="표준 2 30 2 2 5 49" xfId="11369"/>
    <cellStyle name="표준 2 30 2 2 5 5" xfId="11370"/>
    <cellStyle name="표준 2 30 2 2 5 50" xfId="11371"/>
    <cellStyle name="표준 2 30 2 2 5 51" xfId="11372"/>
    <cellStyle name="표준 2 30 2 2 5 52" xfId="11373"/>
    <cellStyle name="표준 2 30 2 2 5 53" xfId="11374"/>
    <cellStyle name="표준 2 30 2 2 5 54" xfId="11375"/>
    <cellStyle name="표준 2 30 2 2 5 55" xfId="11376"/>
    <cellStyle name="표준 2 30 2 2 5 56" xfId="11377"/>
    <cellStyle name="표준 2 30 2 2 5 57" xfId="11378"/>
    <cellStyle name="표준 2 30 2 2 5 58" xfId="11379"/>
    <cellStyle name="표준 2 30 2 2 5 59" xfId="11380"/>
    <cellStyle name="표준 2 30 2 2 5 6" xfId="11381"/>
    <cellStyle name="표준 2 30 2 2 5 60" xfId="11382"/>
    <cellStyle name="표준 2 30 2 2 5 61" xfId="11383"/>
    <cellStyle name="표준 2 30 2 2 5 62" xfId="11384"/>
    <cellStyle name="표준 2 30 2 2 5 63" xfId="11385"/>
    <cellStyle name="표준 2 30 2 2 5 64" xfId="11386"/>
    <cellStyle name="표준 2 30 2 2 5 65" xfId="11387"/>
    <cellStyle name="표준 2 30 2 2 5 66" xfId="11388"/>
    <cellStyle name="표준 2 30 2 2 5 67" xfId="11389"/>
    <cellStyle name="표준 2 30 2 2 5 68" xfId="11390"/>
    <cellStyle name="표준 2 30 2 2 5 69" xfId="11391"/>
    <cellStyle name="표준 2 30 2 2 5 7" xfId="11392"/>
    <cellStyle name="표준 2 30 2 2 5 70" xfId="11393"/>
    <cellStyle name="표준 2 30 2 2 5 71" xfId="11394"/>
    <cellStyle name="표준 2 30 2 2 5 72" xfId="11395"/>
    <cellStyle name="표준 2 30 2 2 5 73" xfId="11396"/>
    <cellStyle name="표준 2 30 2 2 5 74" xfId="11397"/>
    <cellStyle name="표준 2 30 2 2 5 75" xfId="11398"/>
    <cellStyle name="표준 2 30 2 2 5 76" xfId="11399"/>
    <cellStyle name="표준 2 30 2 2 5 77" xfId="11400"/>
    <cellStyle name="표준 2 30 2 2 5 78" xfId="11401"/>
    <cellStyle name="표준 2 30 2 2 5 79" xfId="11402"/>
    <cellStyle name="표준 2 30 2 2 5 8" xfId="11403"/>
    <cellStyle name="표준 2 30 2 2 5 80" xfId="11404"/>
    <cellStyle name="표준 2 30 2 2 5 81" xfId="11405"/>
    <cellStyle name="표준 2 30 2 2 5 82" xfId="11406"/>
    <cellStyle name="표준 2 30 2 2 5 83" xfId="11407"/>
    <cellStyle name="표준 2 30 2 2 5 84" xfId="11408"/>
    <cellStyle name="표준 2 30 2 2 5 85" xfId="11409"/>
    <cellStyle name="표준 2 30 2 2 5 86" xfId="11410"/>
    <cellStyle name="표준 2 30 2 2 5 87" xfId="11411"/>
    <cellStyle name="표준 2 30 2 2 5 88" xfId="11412"/>
    <cellStyle name="표준 2 30 2 2 5 89" xfId="11413"/>
    <cellStyle name="표준 2 30 2 2 5 9" xfId="11414"/>
    <cellStyle name="표준 2 30 2 2 5 90" xfId="11415"/>
    <cellStyle name="표준 2 30 2 2 5 91" xfId="11416"/>
    <cellStyle name="표준 2 30 2 2 5 92" xfId="11417"/>
    <cellStyle name="표준 2 30 2 2 5 93" xfId="11418"/>
    <cellStyle name="표준 2 30 2 2 5 94" xfId="11419"/>
    <cellStyle name="표준 2 30 2 2 5 95" xfId="11420"/>
    <cellStyle name="표준 2 30 2 2 5 96" xfId="11421"/>
    <cellStyle name="표준 2 30 2 2 5 97" xfId="11422"/>
    <cellStyle name="표준 2 30 2 2 5 98" xfId="11423"/>
    <cellStyle name="표준 2 30 2 2 5 99" xfId="11424"/>
    <cellStyle name="표준 2 30 2 2 50" xfId="11425"/>
    <cellStyle name="표준 2 30 2 2 51" xfId="11426"/>
    <cellStyle name="표준 2 30 2 2 52" xfId="11427"/>
    <cellStyle name="표준 2 30 2 2 53" xfId="11428"/>
    <cellStyle name="표준 2 30 2 2 54" xfId="11429"/>
    <cellStyle name="표준 2 30 2 2 55" xfId="11430"/>
    <cellStyle name="표준 2 30 2 2 56" xfId="11431"/>
    <cellStyle name="표준 2 30 2 2 57" xfId="11432"/>
    <cellStyle name="표준 2 30 2 2 58" xfId="11433"/>
    <cellStyle name="표준 2 30 2 2 59" xfId="11434"/>
    <cellStyle name="표준 2 30 2 2 6" xfId="11435"/>
    <cellStyle name="표준 2 30 2 2 6 2" xfId="11436"/>
    <cellStyle name="표준 2 30 2 2 6 3" xfId="11437"/>
    <cellStyle name="표준 2 30 2 2 60" xfId="11438"/>
    <cellStyle name="표준 2 30 2 2 61" xfId="11439"/>
    <cellStyle name="표준 2 30 2 2 62" xfId="11440"/>
    <cellStyle name="표준 2 30 2 2 63" xfId="11441"/>
    <cellStyle name="표준 2 30 2 2 64" xfId="11442"/>
    <cellStyle name="표준 2 30 2 2 65" xfId="11443"/>
    <cellStyle name="표준 2 30 2 2 66" xfId="11444"/>
    <cellStyle name="표준 2 30 2 2 67" xfId="11445"/>
    <cellStyle name="표준 2 30 2 2 68" xfId="11446"/>
    <cellStyle name="표준 2 30 2 2 69" xfId="11447"/>
    <cellStyle name="표준 2 30 2 2 7" xfId="11448"/>
    <cellStyle name="표준 2 30 2 2 7 2" xfId="11449"/>
    <cellStyle name="표준 2 30 2 2 7 3" xfId="11450"/>
    <cellStyle name="표준 2 30 2 2 70" xfId="11451"/>
    <cellStyle name="표준 2 30 2 2 71" xfId="11452"/>
    <cellStyle name="표준 2 30 2 2 72" xfId="11453"/>
    <cellStyle name="표준 2 30 2 2 73" xfId="11454"/>
    <cellStyle name="표준 2 30 2 2 74" xfId="11455"/>
    <cellStyle name="표준 2 30 2 2 75" xfId="11456"/>
    <cellStyle name="표준 2 30 2 2 76" xfId="11457"/>
    <cellStyle name="표준 2 30 2 2 77" xfId="11458"/>
    <cellStyle name="표준 2 30 2 2 78" xfId="11459"/>
    <cellStyle name="표준 2 30 2 2 79" xfId="11460"/>
    <cellStyle name="표준 2 30 2 2 8" xfId="11461"/>
    <cellStyle name="표준 2 30 2 2 8 2" xfId="11462"/>
    <cellStyle name="표준 2 30 2 2 8 3" xfId="11463"/>
    <cellStyle name="표준 2 30 2 2 80" xfId="11464"/>
    <cellStyle name="표준 2 30 2 2 81" xfId="11465"/>
    <cellStyle name="표준 2 30 2 2 82" xfId="11466"/>
    <cellStyle name="표준 2 30 2 2 83" xfId="11467"/>
    <cellStyle name="표준 2 30 2 2 84" xfId="11468"/>
    <cellStyle name="표준 2 30 2 2 85" xfId="11469"/>
    <cellStyle name="표준 2 30 2 2 86" xfId="11470"/>
    <cellStyle name="표준 2 30 2 2 87" xfId="11471"/>
    <cellStyle name="표준 2 30 2 2 88" xfId="11472"/>
    <cellStyle name="표준 2 30 2 2 89" xfId="11473"/>
    <cellStyle name="표준 2 30 2 2 9" xfId="11474"/>
    <cellStyle name="표준 2 30 2 2 9 2" xfId="11475"/>
    <cellStyle name="표준 2 30 2 2 9 3" xfId="11476"/>
    <cellStyle name="표준 2 30 2 2 90" xfId="11477"/>
    <cellStyle name="표준 2 30 2 2 91" xfId="11478"/>
    <cellStyle name="표준 2 30 2 2 92" xfId="11479"/>
    <cellStyle name="표준 2 30 2 2 93" xfId="11480"/>
    <cellStyle name="표준 2 30 2 2 94" xfId="11481"/>
    <cellStyle name="표준 2 30 2 2 95" xfId="11482"/>
    <cellStyle name="표준 2 30 2 2 96" xfId="11483"/>
    <cellStyle name="표준 2 30 2 2 97" xfId="11484"/>
    <cellStyle name="표준 2 30 2 2 98" xfId="11485"/>
    <cellStyle name="표준 2 30 2 2 99" xfId="11486"/>
    <cellStyle name="표준 2 30 2 20" xfId="11487"/>
    <cellStyle name="표준 2 30 2 20 2" xfId="11488"/>
    <cellStyle name="표준 2 30 2 20 3" xfId="11489"/>
    <cellStyle name="표준 2 30 2 200" xfId="11490"/>
    <cellStyle name="표준 2 30 2 201" xfId="11491"/>
    <cellStyle name="표준 2 30 2 202" xfId="11492"/>
    <cellStyle name="표준 2 30 2 203" xfId="11493"/>
    <cellStyle name="표준 2 30 2 204" xfId="11494"/>
    <cellStyle name="표준 2 30 2 205" xfId="11495"/>
    <cellStyle name="표준 2 30 2 206" xfId="11496"/>
    <cellStyle name="표준 2 30 2 207" xfId="11497"/>
    <cellStyle name="표준 2 30 2 208" xfId="11498"/>
    <cellStyle name="표준 2 30 2 209" xfId="11499"/>
    <cellStyle name="표준 2 30 2 21" xfId="11500"/>
    <cellStyle name="표준 2 30 2 21 2" xfId="11501"/>
    <cellStyle name="표준 2 30 2 21 3" xfId="11502"/>
    <cellStyle name="표준 2 30 2 210" xfId="11503"/>
    <cellStyle name="표준 2 30 2 211" xfId="11504"/>
    <cellStyle name="표준 2 30 2 212" xfId="11505"/>
    <cellStyle name="표준 2 30 2 213" xfId="11506"/>
    <cellStyle name="표준 2 30 2 214" xfId="11507"/>
    <cellStyle name="표준 2 30 2 215" xfId="11508"/>
    <cellStyle name="표준 2 30 2 216" xfId="11509"/>
    <cellStyle name="표준 2 30 2 217" xfId="11510"/>
    <cellStyle name="표준 2 30 2 218" xfId="11511"/>
    <cellStyle name="표준 2 30 2 219" xfId="11512"/>
    <cellStyle name="표준 2 30 2 22" xfId="11513"/>
    <cellStyle name="표준 2 30 2 22 2" xfId="11514"/>
    <cellStyle name="표준 2 30 2 22 3" xfId="11515"/>
    <cellStyle name="표준 2 30 2 220" xfId="11516"/>
    <cellStyle name="표준 2 30 2 221" xfId="11517"/>
    <cellStyle name="표준 2 30 2 222" xfId="11518"/>
    <cellStyle name="표준 2 30 2 23" xfId="11519"/>
    <cellStyle name="표준 2 30 2 23 2" xfId="11520"/>
    <cellStyle name="표준 2 30 2 23 3" xfId="11521"/>
    <cellStyle name="표준 2 30 2 24" xfId="11522"/>
    <cellStyle name="표준 2 30 2 24 2" xfId="11523"/>
    <cellStyle name="표준 2 30 2 24 3" xfId="11524"/>
    <cellStyle name="표준 2 30 2 25" xfId="11525"/>
    <cellStyle name="표준 2 30 2 25 2" xfId="11526"/>
    <cellStyle name="표준 2 30 2 25 3" xfId="11527"/>
    <cellStyle name="표준 2 30 2 26" xfId="11528"/>
    <cellStyle name="표준 2 30 2 26 2" xfId="11529"/>
    <cellStyle name="표준 2 30 2 26 3" xfId="11530"/>
    <cellStyle name="표준 2 30 2 27" xfId="11531"/>
    <cellStyle name="표준 2 30 2 27 2" xfId="11532"/>
    <cellStyle name="표준 2 30 2 27 3" xfId="11533"/>
    <cellStyle name="표준 2 30 2 28" xfId="11534"/>
    <cellStyle name="표준 2 30 2 28 2" xfId="11535"/>
    <cellStyle name="표준 2 30 2 28 3" xfId="11536"/>
    <cellStyle name="표준 2 30 2 29" xfId="11537"/>
    <cellStyle name="표준 2 30 2 29 2" xfId="11538"/>
    <cellStyle name="표준 2 30 2 29 3" xfId="11539"/>
    <cellStyle name="표준 2 30 2 3" xfId="11540"/>
    <cellStyle name="표준 2 30 2 3 2" xfId="11541"/>
    <cellStyle name="표준 2 30 2 3 3" xfId="11542"/>
    <cellStyle name="표준 2 30 2 30" xfId="11543"/>
    <cellStyle name="표준 2 30 2 30 2" xfId="11544"/>
    <cellStyle name="표준 2 30 2 30 3" xfId="11545"/>
    <cellStyle name="표준 2 30 2 31" xfId="11546"/>
    <cellStyle name="표준 2 30 2 31 10" xfId="11547"/>
    <cellStyle name="표준 2 30 2 31 10 2" xfId="11548"/>
    <cellStyle name="표준 2 30 2 31 10 3" xfId="11549"/>
    <cellStyle name="표준 2 30 2 31 100" xfId="11550"/>
    <cellStyle name="표준 2 30 2 31 101" xfId="11551"/>
    <cellStyle name="표준 2 30 2 31 102" xfId="11552"/>
    <cellStyle name="표준 2 30 2 31 103" xfId="11553"/>
    <cellStyle name="표준 2 30 2 31 104" xfId="11554"/>
    <cellStyle name="표준 2 30 2 31 105" xfId="11555"/>
    <cellStyle name="표준 2 30 2 31 106" xfId="11556"/>
    <cellStyle name="표준 2 30 2 31 107" xfId="11557"/>
    <cellStyle name="표준 2 30 2 31 108" xfId="11558"/>
    <cellStyle name="표준 2 30 2 31 109" xfId="11559"/>
    <cellStyle name="표준 2 30 2 31 11" xfId="11560"/>
    <cellStyle name="표준 2 30 2 31 11 2" xfId="11561"/>
    <cellStyle name="표준 2 30 2 31 11 3" xfId="11562"/>
    <cellStyle name="표준 2 30 2 31 110" xfId="11563"/>
    <cellStyle name="표준 2 30 2 31 111" xfId="11564"/>
    <cellStyle name="표준 2 30 2 31 112" xfId="11565"/>
    <cellStyle name="표준 2 30 2 31 113" xfId="11566"/>
    <cellStyle name="표준 2 30 2 31 114" xfId="11567"/>
    <cellStyle name="표준 2 30 2 31 115" xfId="11568"/>
    <cellStyle name="표준 2 30 2 31 116" xfId="11569"/>
    <cellStyle name="표준 2 30 2 31 117" xfId="11570"/>
    <cellStyle name="표준 2 30 2 31 118" xfId="11571"/>
    <cellStyle name="표준 2 30 2 31 119" xfId="11572"/>
    <cellStyle name="표준 2 30 2 31 12" xfId="11573"/>
    <cellStyle name="표준 2 30 2 31 12 2" xfId="11574"/>
    <cellStyle name="표준 2 30 2 31 12 3" xfId="11575"/>
    <cellStyle name="표준 2 30 2 31 120" xfId="11576"/>
    <cellStyle name="표준 2 30 2 31 121" xfId="11577"/>
    <cellStyle name="표준 2 30 2 31 122" xfId="11578"/>
    <cellStyle name="표준 2 30 2 31 123" xfId="11579"/>
    <cellStyle name="표준 2 30 2 31 124" xfId="11580"/>
    <cellStyle name="표준 2 30 2 31 125" xfId="11581"/>
    <cellStyle name="표준 2 30 2 31 126" xfId="11582"/>
    <cellStyle name="표준 2 30 2 31 127" xfId="11583"/>
    <cellStyle name="표준 2 30 2 31 128" xfId="11584"/>
    <cellStyle name="표준 2 30 2 31 129" xfId="11585"/>
    <cellStyle name="표준 2 30 2 31 13" xfId="11586"/>
    <cellStyle name="표준 2 30 2 31 13 2" xfId="11587"/>
    <cellStyle name="표준 2 30 2 31 13 3" xfId="11588"/>
    <cellStyle name="표준 2 30 2 31 130" xfId="11589"/>
    <cellStyle name="표준 2 30 2 31 131" xfId="11590"/>
    <cellStyle name="표준 2 30 2 31 132" xfId="11591"/>
    <cellStyle name="표준 2 30 2 31 133" xfId="11592"/>
    <cellStyle name="표준 2 30 2 31 134" xfId="11593"/>
    <cellStyle name="표준 2 30 2 31 135" xfId="11594"/>
    <cellStyle name="표준 2 30 2 31 136" xfId="11595"/>
    <cellStyle name="표준 2 30 2 31 137" xfId="11596"/>
    <cellStyle name="표준 2 30 2 31 138" xfId="11597"/>
    <cellStyle name="표준 2 30 2 31 139" xfId="11598"/>
    <cellStyle name="표준 2 30 2 31 14" xfId="11599"/>
    <cellStyle name="표준 2 30 2 31 14 2" xfId="11600"/>
    <cellStyle name="표준 2 30 2 31 14 3" xfId="11601"/>
    <cellStyle name="표준 2 30 2 31 140" xfId="11602"/>
    <cellStyle name="표준 2 30 2 31 141" xfId="11603"/>
    <cellStyle name="표준 2 30 2 31 142" xfId="11604"/>
    <cellStyle name="표준 2 30 2 31 143" xfId="11605"/>
    <cellStyle name="표준 2 30 2 31 144" xfId="11606"/>
    <cellStyle name="표준 2 30 2 31 145" xfId="11607"/>
    <cellStyle name="표준 2 30 2 31 146" xfId="11608"/>
    <cellStyle name="표준 2 30 2 31 147" xfId="11609"/>
    <cellStyle name="표준 2 30 2 31 148" xfId="11610"/>
    <cellStyle name="표준 2 30 2 31 149" xfId="11611"/>
    <cellStyle name="표준 2 30 2 31 15" xfId="11612"/>
    <cellStyle name="표준 2 30 2 31 150" xfId="11613"/>
    <cellStyle name="표준 2 30 2 31 151" xfId="11614"/>
    <cellStyle name="표준 2 30 2 31 152" xfId="11615"/>
    <cellStyle name="표준 2 30 2 31 153" xfId="11616"/>
    <cellStyle name="표준 2 30 2 31 154" xfId="11617"/>
    <cellStyle name="표준 2 30 2 31 155" xfId="11618"/>
    <cellStyle name="표준 2 30 2 31 156" xfId="11619"/>
    <cellStyle name="표준 2 30 2 31 157" xfId="11620"/>
    <cellStyle name="표준 2 30 2 31 158" xfId="11621"/>
    <cellStyle name="표준 2 30 2 31 159" xfId="11622"/>
    <cellStyle name="표준 2 30 2 31 16" xfId="11623"/>
    <cellStyle name="표준 2 30 2 31 160" xfId="11624"/>
    <cellStyle name="표준 2 30 2 31 161" xfId="11625"/>
    <cellStyle name="표준 2 30 2 31 162" xfId="11626"/>
    <cellStyle name="표준 2 30 2 31 163" xfId="11627"/>
    <cellStyle name="표준 2 30 2 31 164" xfId="11628"/>
    <cellStyle name="표준 2 30 2 31 165" xfId="11629"/>
    <cellStyle name="표준 2 30 2 31 166" xfId="11630"/>
    <cellStyle name="표준 2 30 2 31 167" xfId="11631"/>
    <cellStyle name="표준 2 30 2 31 168" xfId="11632"/>
    <cellStyle name="표준 2 30 2 31 169" xfId="11633"/>
    <cellStyle name="표준 2 30 2 31 17" xfId="11634"/>
    <cellStyle name="표준 2 30 2 31 170" xfId="11635"/>
    <cellStyle name="표준 2 30 2 31 171" xfId="11636"/>
    <cellStyle name="표준 2 30 2 31 172" xfId="11637"/>
    <cellStyle name="표준 2 30 2 31 173" xfId="11638"/>
    <cellStyle name="표준 2 30 2 31 174" xfId="11639"/>
    <cellStyle name="표준 2 30 2 31 175" xfId="11640"/>
    <cellStyle name="표준 2 30 2 31 176" xfId="11641"/>
    <cellStyle name="표준 2 30 2 31 177" xfId="11642"/>
    <cellStyle name="표준 2 30 2 31 178" xfId="11643"/>
    <cellStyle name="표준 2 30 2 31 179" xfId="11644"/>
    <cellStyle name="표준 2 30 2 31 18" xfId="11645"/>
    <cellStyle name="표준 2 30 2 31 180" xfId="11646"/>
    <cellStyle name="표준 2 30 2 31 181" xfId="11647"/>
    <cellStyle name="표준 2 30 2 31 182" xfId="11648"/>
    <cellStyle name="표준 2 30 2 31 183" xfId="11649"/>
    <cellStyle name="표준 2 30 2 31 184" xfId="11650"/>
    <cellStyle name="표준 2 30 2 31 185" xfId="11651"/>
    <cellStyle name="표준 2 30 2 31 186" xfId="11652"/>
    <cellStyle name="표준 2 30 2 31 187" xfId="11653"/>
    <cellStyle name="표준 2 30 2 31 188" xfId="11654"/>
    <cellStyle name="표준 2 30 2 31 189" xfId="11655"/>
    <cellStyle name="표준 2 30 2 31 19" xfId="11656"/>
    <cellStyle name="표준 2 30 2 31 190" xfId="11657"/>
    <cellStyle name="표준 2 30 2 31 191" xfId="11658"/>
    <cellStyle name="표준 2 30 2 31 192" xfId="11659"/>
    <cellStyle name="표준 2 30 2 31 2" xfId="11660"/>
    <cellStyle name="표준 2 30 2 31 2 10" xfId="11661"/>
    <cellStyle name="표준 2 30 2 31 2 100" xfId="11662"/>
    <cellStyle name="표준 2 30 2 31 2 101" xfId="11663"/>
    <cellStyle name="표준 2 30 2 31 2 102" xfId="11664"/>
    <cellStyle name="표준 2 30 2 31 2 103" xfId="11665"/>
    <cellStyle name="표준 2 30 2 31 2 104" xfId="11666"/>
    <cellStyle name="표준 2 30 2 31 2 105" xfId="11667"/>
    <cellStyle name="표준 2 30 2 31 2 106" xfId="11668"/>
    <cellStyle name="표준 2 30 2 31 2 107" xfId="11669"/>
    <cellStyle name="표준 2 30 2 31 2 108" xfId="11670"/>
    <cellStyle name="표준 2 30 2 31 2 109" xfId="11671"/>
    <cellStyle name="표준 2 30 2 31 2 11" xfId="11672"/>
    <cellStyle name="표준 2 30 2 31 2 110" xfId="11673"/>
    <cellStyle name="표준 2 30 2 31 2 111" xfId="11674"/>
    <cellStyle name="표준 2 30 2 31 2 112" xfId="11675"/>
    <cellStyle name="표준 2 30 2 31 2 113" xfId="11676"/>
    <cellStyle name="표준 2 30 2 31 2 114" xfId="11677"/>
    <cellStyle name="표준 2 30 2 31 2 115" xfId="11678"/>
    <cellStyle name="표준 2 30 2 31 2 116" xfId="11679"/>
    <cellStyle name="표준 2 30 2 31 2 117" xfId="11680"/>
    <cellStyle name="표준 2 30 2 31 2 118" xfId="11681"/>
    <cellStyle name="표준 2 30 2 31 2 119" xfId="11682"/>
    <cellStyle name="표준 2 30 2 31 2 12" xfId="11683"/>
    <cellStyle name="표준 2 30 2 31 2 120" xfId="11684"/>
    <cellStyle name="표준 2 30 2 31 2 121" xfId="11685"/>
    <cellStyle name="표준 2 30 2 31 2 122" xfId="11686"/>
    <cellStyle name="표준 2 30 2 31 2 123" xfId="11687"/>
    <cellStyle name="표준 2 30 2 31 2 124" xfId="11688"/>
    <cellStyle name="표준 2 30 2 31 2 125" xfId="11689"/>
    <cellStyle name="표준 2 30 2 31 2 126" xfId="11690"/>
    <cellStyle name="표준 2 30 2 31 2 127" xfId="11691"/>
    <cellStyle name="표준 2 30 2 31 2 128" xfId="11692"/>
    <cellStyle name="표준 2 30 2 31 2 129" xfId="11693"/>
    <cellStyle name="표준 2 30 2 31 2 13" xfId="11694"/>
    <cellStyle name="표준 2 30 2 31 2 130" xfId="11695"/>
    <cellStyle name="표준 2 30 2 31 2 131" xfId="11696"/>
    <cellStyle name="표준 2 30 2 31 2 132" xfId="11697"/>
    <cellStyle name="표준 2 30 2 31 2 133" xfId="11698"/>
    <cellStyle name="표준 2 30 2 31 2 134" xfId="11699"/>
    <cellStyle name="표준 2 30 2 31 2 135" xfId="11700"/>
    <cellStyle name="표준 2 30 2 31 2 136" xfId="11701"/>
    <cellStyle name="표준 2 30 2 31 2 137" xfId="11702"/>
    <cellStyle name="표준 2 30 2 31 2 138" xfId="11703"/>
    <cellStyle name="표준 2 30 2 31 2 139" xfId="11704"/>
    <cellStyle name="표준 2 30 2 31 2 14" xfId="11705"/>
    <cellStyle name="표준 2 30 2 31 2 140" xfId="11706"/>
    <cellStyle name="표준 2 30 2 31 2 141" xfId="11707"/>
    <cellStyle name="표준 2 30 2 31 2 142" xfId="11708"/>
    <cellStyle name="표준 2 30 2 31 2 143" xfId="11709"/>
    <cellStyle name="표준 2 30 2 31 2 144" xfId="11710"/>
    <cellStyle name="표준 2 30 2 31 2 145" xfId="11711"/>
    <cellStyle name="표준 2 30 2 31 2 146" xfId="11712"/>
    <cellStyle name="표준 2 30 2 31 2 147" xfId="11713"/>
    <cellStyle name="표준 2 30 2 31 2 148" xfId="11714"/>
    <cellStyle name="표준 2 30 2 31 2 149" xfId="11715"/>
    <cellStyle name="표준 2 30 2 31 2 15" xfId="11716"/>
    <cellStyle name="표준 2 30 2 31 2 150" xfId="11717"/>
    <cellStyle name="표준 2 30 2 31 2 151" xfId="11718"/>
    <cellStyle name="표준 2 30 2 31 2 152" xfId="11719"/>
    <cellStyle name="표준 2 30 2 31 2 153" xfId="11720"/>
    <cellStyle name="표준 2 30 2 31 2 154" xfId="11721"/>
    <cellStyle name="표준 2 30 2 31 2 155" xfId="11722"/>
    <cellStyle name="표준 2 30 2 31 2 156" xfId="11723"/>
    <cellStyle name="표준 2 30 2 31 2 157" xfId="11724"/>
    <cellStyle name="표준 2 30 2 31 2 158" xfId="11725"/>
    <cellStyle name="표준 2 30 2 31 2 159" xfId="11726"/>
    <cellStyle name="표준 2 30 2 31 2 16" xfId="11727"/>
    <cellStyle name="표준 2 30 2 31 2 160" xfId="11728"/>
    <cellStyle name="표준 2 30 2 31 2 161" xfId="11729"/>
    <cellStyle name="표준 2 30 2 31 2 162" xfId="11730"/>
    <cellStyle name="표준 2 30 2 31 2 163" xfId="11731"/>
    <cellStyle name="표준 2 30 2 31 2 164" xfId="11732"/>
    <cellStyle name="표준 2 30 2 31 2 165" xfId="11733"/>
    <cellStyle name="표준 2 30 2 31 2 166" xfId="11734"/>
    <cellStyle name="표준 2 30 2 31 2 167" xfId="11735"/>
    <cellStyle name="표준 2 30 2 31 2 168" xfId="11736"/>
    <cellStyle name="표준 2 30 2 31 2 169" xfId="11737"/>
    <cellStyle name="표준 2 30 2 31 2 17" xfId="11738"/>
    <cellStyle name="표준 2 30 2 31 2 170" xfId="11739"/>
    <cellStyle name="표준 2 30 2 31 2 171" xfId="11740"/>
    <cellStyle name="표준 2 30 2 31 2 172" xfId="11741"/>
    <cellStyle name="표준 2 30 2 31 2 173" xfId="11742"/>
    <cellStyle name="표준 2 30 2 31 2 174" xfId="11743"/>
    <cellStyle name="표준 2 30 2 31 2 175" xfId="11744"/>
    <cellStyle name="표준 2 30 2 31 2 176" xfId="11745"/>
    <cellStyle name="표준 2 30 2 31 2 177" xfId="11746"/>
    <cellStyle name="표준 2 30 2 31 2 178" xfId="11747"/>
    <cellStyle name="표준 2 30 2 31 2 179" xfId="11748"/>
    <cellStyle name="표준 2 30 2 31 2 18" xfId="11749"/>
    <cellStyle name="표준 2 30 2 31 2 180" xfId="11750"/>
    <cellStyle name="표준 2 30 2 31 2 19" xfId="11751"/>
    <cellStyle name="표준 2 30 2 31 2 2" xfId="11752"/>
    <cellStyle name="표준 2 30 2 31 2 20" xfId="11753"/>
    <cellStyle name="표준 2 30 2 31 2 21" xfId="11754"/>
    <cellStyle name="표준 2 30 2 31 2 22" xfId="11755"/>
    <cellStyle name="표준 2 30 2 31 2 23" xfId="11756"/>
    <cellStyle name="표준 2 30 2 31 2 24" xfId="11757"/>
    <cellStyle name="표준 2 30 2 31 2 25" xfId="11758"/>
    <cellStyle name="표준 2 30 2 31 2 26" xfId="11759"/>
    <cellStyle name="표준 2 30 2 31 2 27" xfId="11760"/>
    <cellStyle name="표준 2 30 2 31 2 28" xfId="11761"/>
    <cellStyle name="표준 2 30 2 31 2 29" xfId="11762"/>
    <cellStyle name="표준 2 30 2 31 2 3" xfId="11763"/>
    <cellStyle name="표준 2 30 2 31 2 30" xfId="11764"/>
    <cellStyle name="표준 2 30 2 31 2 31" xfId="11765"/>
    <cellStyle name="표준 2 30 2 31 2 32" xfId="11766"/>
    <cellStyle name="표준 2 30 2 31 2 33" xfId="11767"/>
    <cellStyle name="표준 2 30 2 31 2 34" xfId="11768"/>
    <cellStyle name="표준 2 30 2 31 2 35" xfId="11769"/>
    <cellStyle name="표준 2 30 2 31 2 36" xfId="11770"/>
    <cellStyle name="표준 2 30 2 31 2 37" xfId="11771"/>
    <cellStyle name="표준 2 30 2 31 2 38" xfId="11772"/>
    <cellStyle name="표준 2 30 2 31 2 39" xfId="11773"/>
    <cellStyle name="표준 2 30 2 31 2 4" xfId="11774"/>
    <cellStyle name="표준 2 30 2 31 2 40" xfId="11775"/>
    <cellStyle name="표준 2 30 2 31 2 41" xfId="11776"/>
    <cellStyle name="표준 2 30 2 31 2 42" xfId="11777"/>
    <cellStyle name="표준 2 30 2 31 2 43" xfId="11778"/>
    <cellStyle name="표준 2 30 2 31 2 44" xfId="11779"/>
    <cellStyle name="표준 2 30 2 31 2 45" xfId="11780"/>
    <cellStyle name="표준 2 30 2 31 2 46" xfId="11781"/>
    <cellStyle name="표준 2 30 2 31 2 47" xfId="11782"/>
    <cellStyle name="표준 2 30 2 31 2 48" xfId="11783"/>
    <cellStyle name="표준 2 30 2 31 2 49" xfId="11784"/>
    <cellStyle name="표준 2 30 2 31 2 5" xfId="11785"/>
    <cellStyle name="표준 2 30 2 31 2 50" xfId="11786"/>
    <cellStyle name="표준 2 30 2 31 2 51" xfId="11787"/>
    <cellStyle name="표준 2 30 2 31 2 52" xfId="11788"/>
    <cellStyle name="표준 2 30 2 31 2 53" xfId="11789"/>
    <cellStyle name="표준 2 30 2 31 2 54" xfId="11790"/>
    <cellStyle name="표준 2 30 2 31 2 55" xfId="11791"/>
    <cellStyle name="표준 2 30 2 31 2 56" xfId="11792"/>
    <cellStyle name="표준 2 30 2 31 2 57" xfId="11793"/>
    <cellStyle name="표준 2 30 2 31 2 58" xfId="11794"/>
    <cellStyle name="표준 2 30 2 31 2 59" xfId="11795"/>
    <cellStyle name="표준 2 30 2 31 2 6" xfId="11796"/>
    <cellStyle name="표준 2 30 2 31 2 60" xfId="11797"/>
    <cellStyle name="표준 2 30 2 31 2 61" xfId="11798"/>
    <cellStyle name="표준 2 30 2 31 2 62" xfId="11799"/>
    <cellStyle name="표준 2 30 2 31 2 63" xfId="11800"/>
    <cellStyle name="표준 2 30 2 31 2 64" xfId="11801"/>
    <cellStyle name="표준 2 30 2 31 2 65" xfId="11802"/>
    <cellStyle name="표준 2 30 2 31 2 66" xfId="11803"/>
    <cellStyle name="표준 2 30 2 31 2 67" xfId="11804"/>
    <cellStyle name="표준 2 30 2 31 2 68" xfId="11805"/>
    <cellStyle name="표준 2 30 2 31 2 69" xfId="11806"/>
    <cellStyle name="표준 2 30 2 31 2 7" xfId="11807"/>
    <cellStyle name="표준 2 30 2 31 2 70" xfId="11808"/>
    <cellStyle name="표준 2 30 2 31 2 71" xfId="11809"/>
    <cellStyle name="표준 2 30 2 31 2 72" xfId="11810"/>
    <cellStyle name="표준 2 30 2 31 2 73" xfId="11811"/>
    <cellStyle name="표준 2 30 2 31 2 74" xfId="11812"/>
    <cellStyle name="표준 2 30 2 31 2 75" xfId="11813"/>
    <cellStyle name="표준 2 30 2 31 2 76" xfId="11814"/>
    <cellStyle name="표준 2 30 2 31 2 77" xfId="11815"/>
    <cellStyle name="표준 2 30 2 31 2 78" xfId="11816"/>
    <cellStyle name="표준 2 30 2 31 2 79" xfId="11817"/>
    <cellStyle name="표준 2 30 2 31 2 8" xfId="11818"/>
    <cellStyle name="표준 2 30 2 31 2 80" xfId="11819"/>
    <cellStyle name="표준 2 30 2 31 2 81" xfId="11820"/>
    <cellStyle name="표준 2 30 2 31 2 82" xfId="11821"/>
    <cellStyle name="표준 2 30 2 31 2 83" xfId="11822"/>
    <cellStyle name="표준 2 30 2 31 2 84" xfId="11823"/>
    <cellStyle name="표준 2 30 2 31 2 85" xfId="11824"/>
    <cellStyle name="표준 2 30 2 31 2 86" xfId="11825"/>
    <cellStyle name="표준 2 30 2 31 2 87" xfId="11826"/>
    <cellStyle name="표준 2 30 2 31 2 88" xfId="11827"/>
    <cellStyle name="표준 2 30 2 31 2 89" xfId="11828"/>
    <cellStyle name="표준 2 30 2 31 2 9" xfId="11829"/>
    <cellStyle name="표준 2 30 2 31 2 90" xfId="11830"/>
    <cellStyle name="표준 2 30 2 31 2 91" xfId="11831"/>
    <cellStyle name="표준 2 30 2 31 2 92" xfId="11832"/>
    <cellStyle name="표준 2 30 2 31 2 93" xfId="11833"/>
    <cellStyle name="표준 2 30 2 31 2 94" xfId="11834"/>
    <cellStyle name="표준 2 30 2 31 2 95" xfId="11835"/>
    <cellStyle name="표준 2 30 2 31 2 96" xfId="11836"/>
    <cellStyle name="표준 2 30 2 31 2 97" xfId="11837"/>
    <cellStyle name="표준 2 30 2 31 2 98" xfId="11838"/>
    <cellStyle name="표준 2 30 2 31 2 99" xfId="11839"/>
    <cellStyle name="표준 2 30 2 31 20" xfId="11840"/>
    <cellStyle name="표준 2 30 2 31 21" xfId="11841"/>
    <cellStyle name="표준 2 30 2 31 22" xfId="11842"/>
    <cellStyle name="표준 2 30 2 31 23" xfId="11843"/>
    <cellStyle name="표준 2 30 2 31 24" xfId="11844"/>
    <cellStyle name="표준 2 30 2 31 25" xfId="11845"/>
    <cellStyle name="표준 2 30 2 31 26" xfId="11846"/>
    <cellStyle name="표준 2 30 2 31 27" xfId="11847"/>
    <cellStyle name="표준 2 30 2 31 28" xfId="11848"/>
    <cellStyle name="표준 2 30 2 31 29" xfId="11849"/>
    <cellStyle name="표준 2 30 2 31 3" xfId="11850"/>
    <cellStyle name="표준 2 30 2 31 3 2" xfId="11851"/>
    <cellStyle name="표준 2 30 2 31 3 3" xfId="11852"/>
    <cellStyle name="표준 2 30 2 31 30" xfId="11853"/>
    <cellStyle name="표준 2 30 2 31 31" xfId="11854"/>
    <cellStyle name="표준 2 30 2 31 32" xfId="11855"/>
    <cellStyle name="표준 2 30 2 31 33" xfId="11856"/>
    <cellStyle name="표준 2 30 2 31 34" xfId="11857"/>
    <cellStyle name="표준 2 30 2 31 35" xfId="11858"/>
    <cellStyle name="표준 2 30 2 31 36" xfId="11859"/>
    <cellStyle name="표준 2 30 2 31 37" xfId="11860"/>
    <cellStyle name="표준 2 30 2 31 38" xfId="11861"/>
    <cellStyle name="표준 2 30 2 31 39" xfId="11862"/>
    <cellStyle name="표준 2 30 2 31 4" xfId="11863"/>
    <cellStyle name="표준 2 30 2 31 4 2" xfId="11864"/>
    <cellStyle name="표준 2 30 2 31 4 3" xfId="11865"/>
    <cellStyle name="표준 2 30 2 31 40" xfId="11866"/>
    <cellStyle name="표준 2 30 2 31 41" xfId="11867"/>
    <cellStyle name="표준 2 30 2 31 42" xfId="11868"/>
    <cellStyle name="표준 2 30 2 31 43" xfId="11869"/>
    <cellStyle name="표준 2 30 2 31 44" xfId="11870"/>
    <cellStyle name="표준 2 30 2 31 45" xfId="11871"/>
    <cellStyle name="표준 2 30 2 31 46" xfId="11872"/>
    <cellStyle name="표준 2 30 2 31 47" xfId="11873"/>
    <cellStyle name="표준 2 30 2 31 48" xfId="11874"/>
    <cellStyle name="표준 2 30 2 31 49" xfId="11875"/>
    <cellStyle name="표준 2 30 2 31 5" xfId="11876"/>
    <cellStyle name="표준 2 30 2 31 5 2" xfId="11877"/>
    <cellStyle name="표준 2 30 2 31 5 3" xfId="11878"/>
    <cellStyle name="표준 2 30 2 31 50" xfId="11879"/>
    <cellStyle name="표준 2 30 2 31 51" xfId="11880"/>
    <cellStyle name="표준 2 30 2 31 52" xfId="11881"/>
    <cellStyle name="표준 2 30 2 31 53" xfId="11882"/>
    <cellStyle name="표준 2 30 2 31 54" xfId="11883"/>
    <cellStyle name="표준 2 30 2 31 55" xfId="11884"/>
    <cellStyle name="표준 2 30 2 31 56" xfId="11885"/>
    <cellStyle name="표준 2 30 2 31 57" xfId="11886"/>
    <cellStyle name="표준 2 30 2 31 58" xfId="11887"/>
    <cellStyle name="표준 2 30 2 31 59" xfId="11888"/>
    <cellStyle name="표준 2 30 2 31 6" xfId="11889"/>
    <cellStyle name="표준 2 30 2 31 6 2" xfId="11890"/>
    <cellStyle name="표준 2 30 2 31 6 3" xfId="11891"/>
    <cellStyle name="표준 2 30 2 31 60" xfId="11892"/>
    <cellStyle name="표준 2 30 2 31 61" xfId="11893"/>
    <cellStyle name="표준 2 30 2 31 62" xfId="11894"/>
    <cellStyle name="표준 2 30 2 31 63" xfId="11895"/>
    <cellStyle name="표준 2 30 2 31 64" xfId="11896"/>
    <cellStyle name="표준 2 30 2 31 65" xfId="11897"/>
    <cellStyle name="표준 2 30 2 31 66" xfId="11898"/>
    <cellStyle name="표준 2 30 2 31 67" xfId="11899"/>
    <cellStyle name="표준 2 30 2 31 68" xfId="11900"/>
    <cellStyle name="표준 2 30 2 31 69" xfId="11901"/>
    <cellStyle name="표준 2 30 2 31 7" xfId="11902"/>
    <cellStyle name="표준 2 30 2 31 7 2" xfId="11903"/>
    <cellStyle name="표준 2 30 2 31 7 3" xfId="11904"/>
    <cellStyle name="표준 2 30 2 31 70" xfId="11905"/>
    <cellStyle name="표준 2 30 2 31 71" xfId="11906"/>
    <cellStyle name="표준 2 30 2 31 72" xfId="11907"/>
    <cellStyle name="표준 2 30 2 31 73" xfId="11908"/>
    <cellStyle name="표준 2 30 2 31 74" xfId="11909"/>
    <cellStyle name="표준 2 30 2 31 75" xfId="11910"/>
    <cellStyle name="표준 2 30 2 31 76" xfId="11911"/>
    <cellStyle name="표준 2 30 2 31 77" xfId="11912"/>
    <cellStyle name="표준 2 30 2 31 78" xfId="11913"/>
    <cellStyle name="표준 2 30 2 31 79" xfId="11914"/>
    <cellStyle name="표준 2 30 2 31 8" xfId="11915"/>
    <cellStyle name="표준 2 30 2 31 8 2" xfId="11916"/>
    <cellStyle name="표준 2 30 2 31 8 3" xfId="11917"/>
    <cellStyle name="표준 2 30 2 31 80" xfId="11918"/>
    <cellStyle name="표준 2 30 2 31 81" xfId="11919"/>
    <cellStyle name="표준 2 30 2 31 82" xfId="11920"/>
    <cellStyle name="표준 2 30 2 31 83" xfId="11921"/>
    <cellStyle name="표준 2 30 2 31 84" xfId="11922"/>
    <cellStyle name="표준 2 30 2 31 85" xfId="11923"/>
    <cellStyle name="표준 2 30 2 31 86" xfId="11924"/>
    <cellStyle name="표준 2 30 2 31 87" xfId="11925"/>
    <cellStyle name="표준 2 30 2 31 88" xfId="11926"/>
    <cellStyle name="표준 2 30 2 31 89" xfId="11927"/>
    <cellStyle name="표준 2 30 2 31 9" xfId="11928"/>
    <cellStyle name="표준 2 30 2 31 9 2" xfId="11929"/>
    <cellStyle name="표준 2 30 2 31 9 3" xfId="11930"/>
    <cellStyle name="표준 2 30 2 31 90" xfId="11931"/>
    <cellStyle name="표준 2 30 2 31 91" xfId="11932"/>
    <cellStyle name="표준 2 30 2 31 92" xfId="11933"/>
    <cellStyle name="표준 2 30 2 31 93" xfId="11934"/>
    <cellStyle name="표준 2 30 2 31 94" xfId="11935"/>
    <cellStyle name="표준 2 30 2 31 95" xfId="11936"/>
    <cellStyle name="표준 2 30 2 31 96" xfId="11937"/>
    <cellStyle name="표준 2 30 2 31 97" xfId="11938"/>
    <cellStyle name="표준 2 30 2 31 98" xfId="11939"/>
    <cellStyle name="표준 2 30 2 31 99" xfId="11940"/>
    <cellStyle name="표준 2 30 2 32" xfId="11941"/>
    <cellStyle name="표준 2 30 2 32 2" xfId="11942"/>
    <cellStyle name="표준 2 30 2 32 3" xfId="11943"/>
    <cellStyle name="표준 2 30 2 33" xfId="11944"/>
    <cellStyle name="표준 2 30 2 33 10" xfId="11945"/>
    <cellStyle name="표준 2 30 2 33 100" xfId="11946"/>
    <cellStyle name="표준 2 30 2 33 101" xfId="11947"/>
    <cellStyle name="표준 2 30 2 33 102" xfId="11948"/>
    <cellStyle name="표준 2 30 2 33 103" xfId="11949"/>
    <cellStyle name="표준 2 30 2 33 104" xfId="11950"/>
    <cellStyle name="표준 2 30 2 33 105" xfId="11951"/>
    <cellStyle name="표준 2 30 2 33 106" xfId="11952"/>
    <cellStyle name="표준 2 30 2 33 107" xfId="11953"/>
    <cellStyle name="표준 2 30 2 33 108" xfId="11954"/>
    <cellStyle name="표준 2 30 2 33 109" xfId="11955"/>
    <cellStyle name="표준 2 30 2 33 11" xfId="11956"/>
    <cellStyle name="표준 2 30 2 33 110" xfId="11957"/>
    <cellStyle name="표준 2 30 2 33 111" xfId="11958"/>
    <cellStyle name="표준 2 30 2 33 112" xfId="11959"/>
    <cellStyle name="표준 2 30 2 33 113" xfId="11960"/>
    <cellStyle name="표준 2 30 2 33 114" xfId="11961"/>
    <cellStyle name="표준 2 30 2 33 115" xfId="11962"/>
    <cellStyle name="표준 2 30 2 33 116" xfId="11963"/>
    <cellStyle name="표준 2 30 2 33 117" xfId="11964"/>
    <cellStyle name="표준 2 30 2 33 118" xfId="11965"/>
    <cellStyle name="표준 2 30 2 33 119" xfId="11966"/>
    <cellStyle name="표준 2 30 2 33 12" xfId="11967"/>
    <cellStyle name="표준 2 30 2 33 120" xfId="11968"/>
    <cellStyle name="표준 2 30 2 33 121" xfId="11969"/>
    <cellStyle name="표준 2 30 2 33 122" xfId="11970"/>
    <cellStyle name="표준 2 30 2 33 123" xfId="11971"/>
    <cellStyle name="표준 2 30 2 33 124" xfId="11972"/>
    <cellStyle name="표준 2 30 2 33 125" xfId="11973"/>
    <cellStyle name="표준 2 30 2 33 126" xfId="11974"/>
    <cellStyle name="표준 2 30 2 33 127" xfId="11975"/>
    <cellStyle name="표준 2 30 2 33 128" xfId="11976"/>
    <cellStyle name="표준 2 30 2 33 129" xfId="11977"/>
    <cellStyle name="표준 2 30 2 33 13" xfId="11978"/>
    <cellStyle name="표준 2 30 2 33 130" xfId="11979"/>
    <cellStyle name="표준 2 30 2 33 131" xfId="11980"/>
    <cellStyle name="표준 2 30 2 33 132" xfId="11981"/>
    <cellStyle name="표준 2 30 2 33 133" xfId="11982"/>
    <cellStyle name="표준 2 30 2 33 134" xfId="11983"/>
    <cellStyle name="표준 2 30 2 33 135" xfId="11984"/>
    <cellStyle name="표준 2 30 2 33 136" xfId="11985"/>
    <cellStyle name="표준 2 30 2 33 137" xfId="11986"/>
    <cellStyle name="표준 2 30 2 33 138" xfId="11987"/>
    <cellStyle name="표준 2 30 2 33 139" xfId="11988"/>
    <cellStyle name="표준 2 30 2 33 14" xfId="11989"/>
    <cellStyle name="표준 2 30 2 33 140" xfId="11990"/>
    <cellStyle name="표준 2 30 2 33 141" xfId="11991"/>
    <cellStyle name="표준 2 30 2 33 142" xfId="11992"/>
    <cellStyle name="표준 2 30 2 33 143" xfId="11993"/>
    <cellStyle name="표준 2 30 2 33 144" xfId="11994"/>
    <cellStyle name="표준 2 30 2 33 145" xfId="11995"/>
    <cellStyle name="표준 2 30 2 33 146" xfId="11996"/>
    <cellStyle name="표준 2 30 2 33 147" xfId="11997"/>
    <cellStyle name="표준 2 30 2 33 148" xfId="11998"/>
    <cellStyle name="표준 2 30 2 33 149" xfId="11999"/>
    <cellStyle name="표준 2 30 2 33 15" xfId="12000"/>
    <cellStyle name="표준 2 30 2 33 150" xfId="12001"/>
    <cellStyle name="표준 2 30 2 33 151" xfId="12002"/>
    <cellStyle name="표준 2 30 2 33 152" xfId="12003"/>
    <cellStyle name="표준 2 30 2 33 153" xfId="12004"/>
    <cellStyle name="표준 2 30 2 33 154" xfId="12005"/>
    <cellStyle name="표준 2 30 2 33 155" xfId="12006"/>
    <cellStyle name="표준 2 30 2 33 156" xfId="12007"/>
    <cellStyle name="표준 2 30 2 33 157" xfId="12008"/>
    <cellStyle name="표준 2 30 2 33 158" xfId="12009"/>
    <cellStyle name="표준 2 30 2 33 159" xfId="12010"/>
    <cellStyle name="표준 2 30 2 33 16" xfId="12011"/>
    <cellStyle name="표준 2 30 2 33 160" xfId="12012"/>
    <cellStyle name="표준 2 30 2 33 161" xfId="12013"/>
    <cellStyle name="표준 2 30 2 33 162" xfId="12014"/>
    <cellStyle name="표준 2 30 2 33 163" xfId="12015"/>
    <cellStyle name="표준 2 30 2 33 164" xfId="12016"/>
    <cellStyle name="표준 2 30 2 33 165" xfId="12017"/>
    <cellStyle name="표준 2 30 2 33 166" xfId="12018"/>
    <cellStyle name="표준 2 30 2 33 167" xfId="12019"/>
    <cellStyle name="표준 2 30 2 33 168" xfId="12020"/>
    <cellStyle name="표준 2 30 2 33 169" xfId="12021"/>
    <cellStyle name="표준 2 30 2 33 17" xfId="12022"/>
    <cellStyle name="표준 2 30 2 33 170" xfId="12023"/>
    <cellStyle name="표준 2 30 2 33 171" xfId="12024"/>
    <cellStyle name="표준 2 30 2 33 172" xfId="12025"/>
    <cellStyle name="표준 2 30 2 33 173" xfId="12026"/>
    <cellStyle name="표준 2 30 2 33 174" xfId="12027"/>
    <cellStyle name="표준 2 30 2 33 175" xfId="12028"/>
    <cellStyle name="표준 2 30 2 33 176" xfId="12029"/>
    <cellStyle name="표준 2 30 2 33 177" xfId="12030"/>
    <cellStyle name="표준 2 30 2 33 178" xfId="12031"/>
    <cellStyle name="표준 2 30 2 33 179" xfId="12032"/>
    <cellStyle name="표준 2 30 2 33 18" xfId="12033"/>
    <cellStyle name="표준 2 30 2 33 180" xfId="12034"/>
    <cellStyle name="표준 2 30 2 33 19" xfId="12035"/>
    <cellStyle name="표준 2 30 2 33 2" xfId="12036"/>
    <cellStyle name="표준 2 30 2 33 20" xfId="12037"/>
    <cellStyle name="표준 2 30 2 33 21" xfId="12038"/>
    <cellStyle name="표준 2 30 2 33 22" xfId="12039"/>
    <cellStyle name="표준 2 30 2 33 23" xfId="12040"/>
    <cellStyle name="표준 2 30 2 33 24" xfId="12041"/>
    <cellStyle name="표준 2 30 2 33 25" xfId="12042"/>
    <cellStyle name="표준 2 30 2 33 26" xfId="12043"/>
    <cellStyle name="표준 2 30 2 33 27" xfId="12044"/>
    <cellStyle name="표준 2 30 2 33 28" xfId="12045"/>
    <cellStyle name="표준 2 30 2 33 29" xfId="12046"/>
    <cellStyle name="표준 2 30 2 33 3" xfId="12047"/>
    <cellStyle name="표준 2 30 2 33 30" xfId="12048"/>
    <cellStyle name="표준 2 30 2 33 31" xfId="12049"/>
    <cellStyle name="표준 2 30 2 33 32" xfId="12050"/>
    <cellStyle name="표준 2 30 2 33 33" xfId="12051"/>
    <cellStyle name="표준 2 30 2 33 34" xfId="12052"/>
    <cellStyle name="표준 2 30 2 33 35" xfId="12053"/>
    <cellStyle name="표준 2 30 2 33 36" xfId="12054"/>
    <cellStyle name="표준 2 30 2 33 37" xfId="12055"/>
    <cellStyle name="표준 2 30 2 33 38" xfId="12056"/>
    <cellStyle name="표준 2 30 2 33 39" xfId="12057"/>
    <cellStyle name="표준 2 30 2 33 4" xfId="12058"/>
    <cellStyle name="표준 2 30 2 33 40" xfId="12059"/>
    <cellStyle name="표준 2 30 2 33 41" xfId="12060"/>
    <cellStyle name="표준 2 30 2 33 42" xfId="12061"/>
    <cellStyle name="표준 2 30 2 33 43" xfId="12062"/>
    <cellStyle name="표준 2 30 2 33 44" xfId="12063"/>
    <cellStyle name="표준 2 30 2 33 45" xfId="12064"/>
    <cellStyle name="표준 2 30 2 33 46" xfId="12065"/>
    <cellStyle name="표준 2 30 2 33 47" xfId="12066"/>
    <cellStyle name="표준 2 30 2 33 48" xfId="12067"/>
    <cellStyle name="표준 2 30 2 33 49" xfId="12068"/>
    <cellStyle name="표준 2 30 2 33 5" xfId="12069"/>
    <cellStyle name="표준 2 30 2 33 50" xfId="12070"/>
    <cellStyle name="표준 2 30 2 33 51" xfId="12071"/>
    <cellStyle name="표준 2 30 2 33 52" xfId="12072"/>
    <cellStyle name="표준 2 30 2 33 53" xfId="12073"/>
    <cellStyle name="표준 2 30 2 33 54" xfId="12074"/>
    <cellStyle name="표준 2 30 2 33 55" xfId="12075"/>
    <cellStyle name="표준 2 30 2 33 56" xfId="12076"/>
    <cellStyle name="표준 2 30 2 33 57" xfId="12077"/>
    <cellStyle name="표준 2 30 2 33 58" xfId="12078"/>
    <cellStyle name="표준 2 30 2 33 59" xfId="12079"/>
    <cellStyle name="표준 2 30 2 33 6" xfId="12080"/>
    <cellStyle name="표준 2 30 2 33 60" xfId="12081"/>
    <cellStyle name="표준 2 30 2 33 61" xfId="12082"/>
    <cellStyle name="표준 2 30 2 33 62" xfId="12083"/>
    <cellStyle name="표준 2 30 2 33 63" xfId="12084"/>
    <cellStyle name="표준 2 30 2 33 64" xfId="12085"/>
    <cellStyle name="표준 2 30 2 33 65" xfId="12086"/>
    <cellStyle name="표준 2 30 2 33 66" xfId="12087"/>
    <cellStyle name="표준 2 30 2 33 67" xfId="12088"/>
    <cellStyle name="표준 2 30 2 33 68" xfId="12089"/>
    <cellStyle name="표준 2 30 2 33 69" xfId="12090"/>
    <cellStyle name="표준 2 30 2 33 7" xfId="12091"/>
    <cellStyle name="표준 2 30 2 33 70" xfId="12092"/>
    <cellStyle name="표준 2 30 2 33 71" xfId="12093"/>
    <cellStyle name="표준 2 30 2 33 72" xfId="12094"/>
    <cellStyle name="표준 2 30 2 33 73" xfId="12095"/>
    <cellStyle name="표준 2 30 2 33 74" xfId="12096"/>
    <cellStyle name="표준 2 30 2 33 75" xfId="12097"/>
    <cellStyle name="표준 2 30 2 33 76" xfId="12098"/>
    <cellStyle name="표준 2 30 2 33 77" xfId="12099"/>
    <cellStyle name="표준 2 30 2 33 78" xfId="12100"/>
    <cellStyle name="표준 2 30 2 33 79" xfId="12101"/>
    <cellStyle name="표준 2 30 2 33 8" xfId="12102"/>
    <cellStyle name="표준 2 30 2 33 80" xfId="12103"/>
    <cellStyle name="표준 2 30 2 33 81" xfId="12104"/>
    <cellStyle name="표준 2 30 2 33 82" xfId="12105"/>
    <cellStyle name="표준 2 30 2 33 83" xfId="12106"/>
    <cellStyle name="표준 2 30 2 33 84" xfId="12107"/>
    <cellStyle name="표준 2 30 2 33 85" xfId="12108"/>
    <cellStyle name="표준 2 30 2 33 86" xfId="12109"/>
    <cellStyle name="표준 2 30 2 33 87" xfId="12110"/>
    <cellStyle name="표준 2 30 2 33 88" xfId="12111"/>
    <cellStyle name="표준 2 30 2 33 89" xfId="12112"/>
    <cellStyle name="표준 2 30 2 33 9" xfId="12113"/>
    <cellStyle name="표준 2 30 2 33 90" xfId="12114"/>
    <cellStyle name="표준 2 30 2 33 91" xfId="12115"/>
    <cellStyle name="표준 2 30 2 33 92" xfId="12116"/>
    <cellStyle name="표준 2 30 2 33 93" xfId="12117"/>
    <cellStyle name="표준 2 30 2 33 94" xfId="12118"/>
    <cellStyle name="표준 2 30 2 33 95" xfId="12119"/>
    <cellStyle name="표준 2 30 2 33 96" xfId="12120"/>
    <cellStyle name="표준 2 30 2 33 97" xfId="12121"/>
    <cellStyle name="표준 2 30 2 33 98" xfId="12122"/>
    <cellStyle name="표준 2 30 2 33 99" xfId="12123"/>
    <cellStyle name="표준 2 30 2 34" xfId="12124"/>
    <cellStyle name="표준 2 30 2 34 2" xfId="12125"/>
    <cellStyle name="표준 2 30 2 34 3" xfId="12126"/>
    <cellStyle name="표준 2 30 2 35" xfId="12127"/>
    <cellStyle name="표준 2 30 2 35 2" xfId="12128"/>
    <cellStyle name="표준 2 30 2 35 3" xfId="12129"/>
    <cellStyle name="표준 2 30 2 36" xfId="12130"/>
    <cellStyle name="표준 2 30 2 36 2" xfId="12131"/>
    <cellStyle name="표준 2 30 2 36 3" xfId="12132"/>
    <cellStyle name="표준 2 30 2 37" xfId="12133"/>
    <cellStyle name="표준 2 30 2 37 2" xfId="12134"/>
    <cellStyle name="표준 2 30 2 37 3" xfId="12135"/>
    <cellStyle name="표준 2 30 2 38" xfId="12136"/>
    <cellStyle name="표준 2 30 2 38 2" xfId="12137"/>
    <cellStyle name="표준 2 30 2 38 3" xfId="12138"/>
    <cellStyle name="표준 2 30 2 39" xfId="12139"/>
    <cellStyle name="표준 2 30 2 39 2" xfId="12140"/>
    <cellStyle name="표준 2 30 2 39 3" xfId="12141"/>
    <cellStyle name="표준 2 30 2 4" xfId="12142"/>
    <cellStyle name="표준 2 30 2 4 2" xfId="12143"/>
    <cellStyle name="표준 2 30 2 4 3" xfId="12144"/>
    <cellStyle name="표준 2 30 2 40" xfId="12145"/>
    <cellStyle name="표준 2 30 2 40 2" xfId="12146"/>
    <cellStyle name="표준 2 30 2 40 3" xfId="12147"/>
    <cellStyle name="표준 2 30 2 41" xfId="12148"/>
    <cellStyle name="표준 2 30 2 41 2" xfId="12149"/>
    <cellStyle name="표준 2 30 2 41 3" xfId="12150"/>
    <cellStyle name="표준 2 30 2 42" xfId="12151"/>
    <cellStyle name="표준 2 30 2 42 2" xfId="12152"/>
    <cellStyle name="표준 2 30 2 42 3" xfId="12153"/>
    <cellStyle name="표준 2 30 2 43" xfId="12154"/>
    <cellStyle name="표준 2 30 2 43 2" xfId="12155"/>
    <cellStyle name="표준 2 30 2 43 3" xfId="12156"/>
    <cellStyle name="표준 2 30 2 44" xfId="12157"/>
    <cellStyle name="표준 2 30 2 44 2" xfId="12158"/>
    <cellStyle name="표준 2 30 2 44 3" xfId="12159"/>
    <cellStyle name="표준 2 30 2 45" xfId="12160"/>
    <cellStyle name="표준 2 30 2 46" xfId="12161"/>
    <cellStyle name="표준 2 30 2 47" xfId="12162"/>
    <cellStyle name="표준 2 30 2 48" xfId="12163"/>
    <cellStyle name="표준 2 30 2 49" xfId="12164"/>
    <cellStyle name="표준 2 30 2 5" xfId="12165"/>
    <cellStyle name="표준 2 30 2 5 2" xfId="12166"/>
    <cellStyle name="표준 2 30 2 5 3" xfId="12167"/>
    <cellStyle name="표준 2 30 2 50" xfId="12168"/>
    <cellStyle name="표준 2 30 2 51" xfId="12169"/>
    <cellStyle name="표준 2 30 2 52" xfId="12170"/>
    <cellStyle name="표준 2 30 2 53" xfId="12171"/>
    <cellStyle name="표준 2 30 2 54" xfId="12172"/>
    <cellStyle name="표준 2 30 2 55" xfId="12173"/>
    <cellStyle name="표준 2 30 2 56" xfId="12174"/>
    <cellStyle name="표준 2 30 2 57" xfId="12175"/>
    <cellStyle name="표준 2 30 2 58" xfId="12176"/>
    <cellStyle name="표준 2 30 2 59" xfId="12177"/>
    <cellStyle name="표준 2 30 2 6" xfId="12178"/>
    <cellStyle name="표준 2 30 2 6 2" xfId="12179"/>
    <cellStyle name="표준 2 30 2 6 3" xfId="12180"/>
    <cellStyle name="표준 2 30 2 60" xfId="12181"/>
    <cellStyle name="표준 2 30 2 61" xfId="12182"/>
    <cellStyle name="표준 2 30 2 62" xfId="12183"/>
    <cellStyle name="표준 2 30 2 63" xfId="12184"/>
    <cellStyle name="표준 2 30 2 64" xfId="12185"/>
    <cellStyle name="표준 2 30 2 65" xfId="12186"/>
    <cellStyle name="표준 2 30 2 66" xfId="12187"/>
    <cellStyle name="표준 2 30 2 67" xfId="12188"/>
    <cellStyle name="표준 2 30 2 68" xfId="12189"/>
    <cellStyle name="표준 2 30 2 69" xfId="12190"/>
    <cellStyle name="표준 2 30 2 7" xfId="12191"/>
    <cellStyle name="표준 2 30 2 7 2" xfId="12192"/>
    <cellStyle name="표준 2 30 2 7 3" xfId="12193"/>
    <cellStyle name="표준 2 30 2 70" xfId="12194"/>
    <cellStyle name="표준 2 30 2 71" xfId="12195"/>
    <cellStyle name="표준 2 30 2 72" xfId="12196"/>
    <cellStyle name="표준 2 30 2 73" xfId="12197"/>
    <cellStyle name="표준 2 30 2 74" xfId="12198"/>
    <cellStyle name="표준 2 30 2 75" xfId="12199"/>
    <cellStyle name="표준 2 30 2 76" xfId="12200"/>
    <cellStyle name="표준 2 30 2 77" xfId="12201"/>
    <cellStyle name="표준 2 30 2 78" xfId="12202"/>
    <cellStyle name="표준 2 30 2 79" xfId="12203"/>
    <cellStyle name="표준 2 30 2 8" xfId="12204"/>
    <cellStyle name="표준 2 30 2 8 2" xfId="12205"/>
    <cellStyle name="표준 2 30 2 8 3" xfId="12206"/>
    <cellStyle name="표준 2 30 2 80" xfId="12207"/>
    <cellStyle name="표준 2 30 2 81" xfId="12208"/>
    <cellStyle name="표준 2 30 2 82" xfId="12209"/>
    <cellStyle name="표준 2 30 2 83" xfId="12210"/>
    <cellStyle name="표준 2 30 2 84" xfId="12211"/>
    <cellStyle name="표준 2 30 2 85" xfId="12212"/>
    <cellStyle name="표준 2 30 2 86" xfId="12213"/>
    <cellStyle name="표준 2 30 2 87" xfId="12214"/>
    <cellStyle name="표준 2 30 2 88" xfId="12215"/>
    <cellStyle name="표준 2 30 2 89" xfId="12216"/>
    <cellStyle name="표준 2 30 2 9" xfId="12217"/>
    <cellStyle name="표준 2 30 2 9 2" xfId="12218"/>
    <cellStyle name="표준 2 30 2 9 3" xfId="12219"/>
    <cellStyle name="표준 2 30 2 90" xfId="12220"/>
    <cellStyle name="표준 2 30 2 91" xfId="12221"/>
    <cellStyle name="표준 2 30 2 92" xfId="12222"/>
    <cellStyle name="표준 2 30 2 93" xfId="12223"/>
    <cellStyle name="표준 2 30 2 94" xfId="12224"/>
    <cellStyle name="표준 2 30 2 95" xfId="12225"/>
    <cellStyle name="표준 2 30 2 96" xfId="12226"/>
    <cellStyle name="표준 2 30 2 97" xfId="12227"/>
    <cellStyle name="표준 2 30 2 98" xfId="12228"/>
    <cellStyle name="표준 2 30 2 99" xfId="12229"/>
    <cellStyle name="표준 2 30 20" xfId="12230"/>
    <cellStyle name="표준 2 30 20 2" xfId="12231"/>
    <cellStyle name="표준 2 30 20 3" xfId="12232"/>
    <cellStyle name="표준 2 30 200" xfId="12233"/>
    <cellStyle name="표준 2 30 201" xfId="12234"/>
    <cellStyle name="표준 2 30 202" xfId="12235"/>
    <cellStyle name="표준 2 30 203" xfId="12236"/>
    <cellStyle name="표준 2 30 204" xfId="12237"/>
    <cellStyle name="표준 2 30 205" xfId="12238"/>
    <cellStyle name="표준 2 30 206" xfId="12239"/>
    <cellStyle name="표준 2 30 207" xfId="12240"/>
    <cellStyle name="표준 2 30 208" xfId="12241"/>
    <cellStyle name="표준 2 30 209" xfId="12242"/>
    <cellStyle name="표준 2 30 21" xfId="12243"/>
    <cellStyle name="표준 2 30 21 2" xfId="12244"/>
    <cellStyle name="표준 2 30 21 3" xfId="12245"/>
    <cellStyle name="표준 2 30 210" xfId="12246"/>
    <cellStyle name="표준 2 30 211" xfId="12247"/>
    <cellStyle name="표준 2 30 212" xfId="12248"/>
    <cellStyle name="표준 2 30 213" xfId="12249"/>
    <cellStyle name="표준 2 30 214" xfId="12250"/>
    <cellStyle name="표준 2 30 215" xfId="12251"/>
    <cellStyle name="표준 2 30 216" xfId="12252"/>
    <cellStyle name="표준 2 30 217" xfId="12253"/>
    <cellStyle name="표준 2 30 218" xfId="12254"/>
    <cellStyle name="표준 2 30 219" xfId="12255"/>
    <cellStyle name="표준 2 30 22" xfId="12256"/>
    <cellStyle name="표준 2 30 22 2" xfId="12257"/>
    <cellStyle name="표준 2 30 22 3" xfId="12258"/>
    <cellStyle name="표준 2 30 220" xfId="12259"/>
    <cellStyle name="표준 2 30 221" xfId="12260"/>
    <cellStyle name="표준 2 30 222" xfId="12261"/>
    <cellStyle name="표준 2 30 223" xfId="12262"/>
    <cellStyle name="표준 2 30 223 2" xfId="29866"/>
    <cellStyle name="표준 2 30 224" xfId="12263"/>
    <cellStyle name="표준 2 30 225" xfId="12264"/>
    <cellStyle name="표준 2 30 226" xfId="25837"/>
    <cellStyle name="표준 2 30 23" xfId="12265"/>
    <cellStyle name="표준 2 30 23 2" xfId="12266"/>
    <cellStyle name="표준 2 30 23 3" xfId="12267"/>
    <cellStyle name="표준 2 30 24" xfId="12268"/>
    <cellStyle name="표준 2 30 24 2" xfId="12269"/>
    <cellStyle name="표준 2 30 24 3" xfId="12270"/>
    <cellStyle name="표준 2 30 25" xfId="12271"/>
    <cellStyle name="표준 2 30 25 2" xfId="12272"/>
    <cellStyle name="표준 2 30 25 3" xfId="12273"/>
    <cellStyle name="표준 2 30 26" xfId="12274"/>
    <cellStyle name="표준 2 30 26 2" xfId="12275"/>
    <cellStyle name="표준 2 30 26 3" xfId="12276"/>
    <cellStyle name="표준 2 30 27" xfId="12277"/>
    <cellStyle name="표준 2 30 27 2" xfId="12278"/>
    <cellStyle name="표준 2 30 27 3" xfId="12279"/>
    <cellStyle name="표준 2 30 28" xfId="12280"/>
    <cellStyle name="표준 2 30 28 2" xfId="12281"/>
    <cellStyle name="표준 2 30 28 3" xfId="12282"/>
    <cellStyle name="표준 2 30 29" xfId="12283"/>
    <cellStyle name="표준 2 30 29 2" xfId="12284"/>
    <cellStyle name="표준 2 30 29 3" xfId="12285"/>
    <cellStyle name="표준 2 30 3" xfId="12286"/>
    <cellStyle name="표준 2 30 3 10" xfId="12287"/>
    <cellStyle name="표준 2 30 3 10 2" xfId="12288"/>
    <cellStyle name="표준 2 30 3 10 3" xfId="12289"/>
    <cellStyle name="표준 2 30 3 100" xfId="12290"/>
    <cellStyle name="표준 2 30 3 101" xfId="12291"/>
    <cellStyle name="표준 2 30 3 102" xfId="12292"/>
    <cellStyle name="표준 2 30 3 103" xfId="12293"/>
    <cellStyle name="표준 2 30 3 104" xfId="12294"/>
    <cellStyle name="표준 2 30 3 105" xfId="12295"/>
    <cellStyle name="표준 2 30 3 106" xfId="12296"/>
    <cellStyle name="표준 2 30 3 107" xfId="12297"/>
    <cellStyle name="표준 2 30 3 108" xfId="12298"/>
    <cellStyle name="표준 2 30 3 109" xfId="12299"/>
    <cellStyle name="표준 2 30 3 11" xfId="12300"/>
    <cellStyle name="표준 2 30 3 11 2" xfId="12301"/>
    <cellStyle name="표준 2 30 3 11 3" xfId="12302"/>
    <cellStyle name="표준 2 30 3 110" xfId="12303"/>
    <cellStyle name="표준 2 30 3 111" xfId="12304"/>
    <cellStyle name="표준 2 30 3 112" xfId="12305"/>
    <cellStyle name="표준 2 30 3 113" xfId="12306"/>
    <cellStyle name="표준 2 30 3 114" xfId="12307"/>
    <cellStyle name="표준 2 30 3 115" xfId="12308"/>
    <cellStyle name="표준 2 30 3 116" xfId="12309"/>
    <cellStyle name="표준 2 30 3 117" xfId="12310"/>
    <cellStyle name="표준 2 30 3 118" xfId="12311"/>
    <cellStyle name="표준 2 30 3 119" xfId="12312"/>
    <cellStyle name="표준 2 30 3 12" xfId="12313"/>
    <cellStyle name="표준 2 30 3 12 2" xfId="12314"/>
    <cellStyle name="표준 2 30 3 12 3" xfId="12315"/>
    <cellStyle name="표준 2 30 3 120" xfId="12316"/>
    <cellStyle name="표준 2 30 3 121" xfId="12317"/>
    <cellStyle name="표준 2 30 3 122" xfId="12318"/>
    <cellStyle name="표준 2 30 3 123" xfId="12319"/>
    <cellStyle name="표준 2 30 3 124" xfId="12320"/>
    <cellStyle name="표준 2 30 3 125" xfId="12321"/>
    <cellStyle name="표준 2 30 3 126" xfId="12322"/>
    <cellStyle name="표준 2 30 3 127" xfId="12323"/>
    <cellStyle name="표준 2 30 3 128" xfId="12324"/>
    <cellStyle name="표준 2 30 3 129" xfId="12325"/>
    <cellStyle name="표준 2 30 3 13" xfId="12326"/>
    <cellStyle name="표준 2 30 3 13 2" xfId="12327"/>
    <cellStyle name="표준 2 30 3 13 3" xfId="12328"/>
    <cellStyle name="표준 2 30 3 130" xfId="12329"/>
    <cellStyle name="표준 2 30 3 131" xfId="12330"/>
    <cellStyle name="표준 2 30 3 132" xfId="12331"/>
    <cellStyle name="표준 2 30 3 133" xfId="12332"/>
    <cellStyle name="표준 2 30 3 134" xfId="12333"/>
    <cellStyle name="표준 2 30 3 135" xfId="12334"/>
    <cellStyle name="표준 2 30 3 136" xfId="12335"/>
    <cellStyle name="표준 2 30 3 137" xfId="12336"/>
    <cellStyle name="표준 2 30 3 138" xfId="12337"/>
    <cellStyle name="표준 2 30 3 139" xfId="12338"/>
    <cellStyle name="표준 2 30 3 14" xfId="12339"/>
    <cellStyle name="표준 2 30 3 14 2" xfId="12340"/>
    <cellStyle name="표준 2 30 3 14 3" xfId="12341"/>
    <cellStyle name="표준 2 30 3 140" xfId="12342"/>
    <cellStyle name="표준 2 30 3 141" xfId="12343"/>
    <cellStyle name="표준 2 30 3 142" xfId="12344"/>
    <cellStyle name="표준 2 30 3 143" xfId="12345"/>
    <cellStyle name="표준 2 30 3 144" xfId="12346"/>
    <cellStyle name="표준 2 30 3 145" xfId="12347"/>
    <cellStyle name="표준 2 30 3 146" xfId="12348"/>
    <cellStyle name="표준 2 30 3 147" xfId="12349"/>
    <cellStyle name="표준 2 30 3 148" xfId="12350"/>
    <cellStyle name="표준 2 30 3 149" xfId="12351"/>
    <cellStyle name="표준 2 30 3 15" xfId="12352"/>
    <cellStyle name="표준 2 30 3 15 2" xfId="12353"/>
    <cellStyle name="표준 2 30 3 15 3" xfId="12354"/>
    <cellStyle name="표준 2 30 3 150" xfId="12355"/>
    <cellStyle name="표준 2 30 3 151" xfId="12356"/>
    <cellStyle name="표준 2 30 3 152" xfId="12357"/>
    <cellStyle name="표준 2 30 3 153" xfId="12358"/>
    <cellStyle name="표준 2 30 3 154" xfId="12359"/>
    <cellStyle name="표준 2 30 3 155" xfId="12360"/>
    <cellStyle name="표준 2 30 3 156" xfId="12361"/>
    <cellStyle name="표준 2 30 3 157" xfId="12362"/>
    <cellStyle name="표준 2 30 3 158" xfId="12363"/>
    <cellStyle name="표준 2 30 3 159" xfId="12364"/>
    <cellStyle name="표준 2 30 3 16" xfId="12365"/>
    <cellStyle name="표준 2 30 3 16 2" xfId="12366"/>
    <cellStyle name="표준 2 30 3 16 3" xfId="12367"/>
    <cellStyle name="표준 2 30 3 160" xfId="12368"/>
    <cellStyle name="표준 2 30 3 161" xfId="12369"/>
    <cellStyle name="표준 2 30 3 162" xfId="12370"/>
    <cellStyle name="표준 2 30 3 163" xfId="12371"/>
    <cellStyle name="표준 2 30 3 164" xfId="12372"/>
    <cellStyle name="표준 2 30 3 165" xfId="12373"/>
    <cellStyle name="표준 2 30 3 166" xfId="12374"/>
    <cellStyle name="표준 2 30 3 167" xfId="12375"/>
    <cellStyle name="표준 2 30 3 168" xfId="12376"/>
    <cellStyle name="표준 2 30 3 169" xfId="12377"/>
    <cellStyle name="표준 2 30 3 17" xfId="12378"/>
    <cellStyle name="표준 2 30 3 170" xfId="12379"/>
    <cellStyle name="표준 2 30 3 171" xfId="12380"/>
    <cellStyle name="표준 2 30 3 172" xfId="12381"/>
    <cellStyle name="표준 2 30 3 173" xfId="12382"/>
    <cellStyle name="표준 2 30 3 174" xfId="12383"/>
    <cellStyle name="표준 2 30 3 175" xfId="12384"/>
    <cellStyle name="표준 2 30 3 176" xfId="12385"/>
    <cellStyle name="표준 2 30 3 177" xfId="12386"/>
    <cellStyle name="표준 2 30 3 178" xfId="12387"/>
    <cellStyle name="표준 2 30 3 179" xfId="12388"/>
    <cellStyle name="표준 2 30 3 18" xfId="12389"/>
    <cellStyle name="표준 2 30 3 180" xfId="12390"/>
    <cellStyle name="표준 2 30 3 181" xfId="12391"/>
    <cellStyle name="표준 2 30 3 182" xfId="12392"/>
    <cellStyle name="표준 2 30 3 183" xfId="12393"/>
    <cellStyle name="표준 2 30 3 184" xfId="12394"/>
    <cellStyle name="표준 2 30 3 185" xfId="12395"/>
    <cellStyle name="표준 2 30 3 186" xfId="12396"/>
    <cellStyle name="표준 2 30 3 187" xfId="12397"/>
    <cellStyle name="표준 2 30 3 188" xfId="12398"/>
    <cellStyle name="표준 2 30 3 189" xfId="12399"/>
    <cellStyle name="표준 2 30 3 19" xfId="12400"/>
    <cellStyle name="표준 2 30 3 190" xfId="12401"/>
    <cellStyle name="표준 2 30 3 191" xfId="12402"/>
    <cellStyle name="표준 2 30 3 192" xfId="12403"/>
    <cellStyle name="표준 2 30 3 193" xfId="12404"/>
    <cellStyle name="표준 2 30 3 194" xfId="12405"/>
    <cellStyle name="표준 2 30 3 2" xfId="12406"/>
    <cellStyle name="표준 2 30 3 2 10" xfId="12407"/>
    <cellStyle name="표준 2 30 3 2 10 2" xfId="12408"/>
    <cellStyle name="표준 2 30 3 2 10 3" xfId="12409"/>
    <cellStyle name="표준 2 30 3 2 100" xfId="12410"/>
    <cellStyle name="표준 2 30 3 2 101" xfId="12411"/>
    <cellStyle name="표준 2 30 3 2 102" xfId="12412"/>
    <cellStyle name="표준 2 30 3 2 103" xfId="12413"/>
    <cellStyle name="표준 2 30 3 2 104" xfId="12414"/>
    <cellStyle name="표준 2 30 3 2 105" xfId="12415"/>
    <cellStyle name="표준 2 30 3 2 106" xfId="12416"/>
    <cellStyle name="표준 2 30 3 2 107" xfId="12417"/>
    <cellStyle name="표준 2 30 3 2 108" xfId="12418"/>
    <cellStyle name="표준 2 30 3 2 109" xfId="12419"/>
    <cellStyle name="표준 2 30 3 2 11" xfId="12420"/>
    <cellStyle name="표준 2 30 3 2 11 2" xfId="12421"/>
    <cellStyle name="표준 2 30 3 2 11 3" xfId="12422"/>
    <cellStyle name="표준 2 30 3 2 110" xfId="12423"/>
    <cellStyle name="표준 2 30 3 2 111" xfId="12424"/>
    <cellStyle name="표준 2 30 3 2 112" xfId="12425"/>
    <cellStyle name="표준 2 30 3 2 113" xfId="12426"/>
    <cellStyle name="표준 2 30 3 2 114" xfId="12427"/>
    <cellStyle name="표준 2 30 3 2 115" xfId="12428"/>
    <cellStyle name="표준 2 30 3 2 116" xfId="12429"/>
    <cellStyle name="표준 2 30 3 2 117" xfId="12430"/>
    <cellStyle name="표준 2 30 3 2 118" xfId="12431"/>
    <cellStyle name="표준 2 30 3 2 119" xfId="12432"/>
    <cellStyle name="표준 2 30 3 2 12" xfId="12433"/>
    <cellStyle name="표준 2 30 3 2 12 2" xfId="12434"/>
    <cellStyle name="표준 2 30 3 2 12 3" xfId="12435"/>
    <cellStyle name="표준 2 30 3 2 120" xfId="12436"/>
    <cellStyle name="표준 2 30 3 2 121" xfId="12437"/>
    <cellStyle name="표준 2 30 3 2 122" xfId="12438"/>
    <cellStyle name="표준 2 30 3 2 123" xfId="12439"/>
    <cellStyle name="표준 2 30 3 2 124" xfId="12440"/>
    <cellStyle name="표준 2 30 3 2 125" xfId="12441"/>
    <cellStyle name="표준 2 30 3 2 126" xfId="12442"/>
    <cellStyle name="표준 2 30 3 2 127" xfId="12443"/>
    <cellStyle name="표준 2 30 3 2 128" xfId="12444"/>
    <cellStyle name="표준 2 30 3 2 129" xfId="12445"/>
    <cellStyle name="표준 2 30 3 2 13" xfId="12446"/>
    <cellStyle name="표준 2 30 3 2 13 2" xfId="12447"/>
    <cellStyle name="표준 2 30 3 2 13 3" xfId="12448"/>
    <cellStyle name="표준 2 30 3 2 130" xfId="12449"/>
    <cellStyle name="표준 2 30 3 2 131" xfId="12450"/>
    <cellStyle name="표준 2 30 3 2 132" xfId="12451"/>
    <cellStyle name="표준 2 30 3 2 133" xfId="12452"/>
    <cellStyle name="표준 2 30 3 2 134" xfId="12453"/>
    <cellStyle name="표준 2 30 3 2 135" xfId="12454"/>
    <cellStyle name="표준 2 30 3 2 136" xfId="12455"/>
    <cellStyle name="표준 2 30 3 2 137" xfId="12456"/>
    <cellStyle name="표준 2 30 3 2 138" xfId="12457"/>
    <cellStyle name="표준 2 30 3 2 139" xfId="12458"/>
    <cellStyle name="표준 2 30 3 2 14" xfId="12459"/>
    <cellStyle name="표준 2 30 3 2 14 2" xfId="12460"/>
    <cellStyle name="표준 2 30 3 2 14 3" xfId="12461"/>
    <cellStyle name="표준 2 30 3 2 140" xfId="12462"/>
    <cellStyle name="표준 2 30 3 2 141" xfId="12463"/>
    <cellStyle name="표준 2 30 3 2 142" xfId="12464"/>
    <cellStyle name="표준 2 30 3 2 143" xfId="12465"/>
    <cellStyle name="표준 2 30 3 2 144" xfId="12466"/>
    <cellStyle name="표준 2 30 3 2 145" xfId="12467"/>
    <cellStyle name="표준 2 30 3 2 146" xfId="12468"/>
    <cellStyle name="표준 2 30 3 2 147" xfId="12469"/>
    <cellStyle name="표준 2 30 3 2 148" xfId="12470"/>
    <cellStyle name="표준 2 30 3 2 149" xfId="12471"/>
    <cellStyle name="표준 2 30 3 2 15" xfId="12472"/>
    <cellStyle name="표준 2 30 3 2 150" xfId="12473"/>
    <cellStyle name="표준 2 30 3 2 151" xfId="12474"/>
    <cellStyle name="표준 2 30 3 2 152" xfId="12475"/>
    <cellStyle name="표준 2 30 3 2 153" xfId="12476"/>
    <cellStyle name="표준 2 30 3 2 154" xfId="12477"/>
    <cellStyle name="표준 2 30 3 2 155" xfId="12478"/>
    <cellStyle name="표준 2 30 3 2 156" xfId="12479"/>
    <cellStyle name="표준 2 30 3 2 157" xfId="12480"/>
    <cellStyle name="표준 2 30 3 2 158" xfId="12481"/>
    <cellStyle name="표준 2 30 3 2 159" xfId="12482"/>
    <cellStyle name="표준 2 30 3 2 16" xfId="12483"/>
    <cellStyle name="표준 2 30 3 2 160" xfId="12484"/>
    <cellStyle name="표준 2 30 3 2 161" xfId="12485"/>
    <cellStyle name="표준 2 30 3 2 162" xfId="12486"/>
    <cellStyle name="표준 2 30 3 2 163" xfId="12487"/>
    <cellStyle name="표준 2 30 3 2 164" xfId="12488"/>
    <cellStyle name="표준 2 30 3 2 165" xfId="12489"/>
    <cellStyle name="표준 2 30 3 2 166" xfId="12490"/>
    <cellStyle name="표준 2 30 3 2 167" xfId="12491"/>
    <cellStyle name="표준 2 30 3 2 168" xfId="12492"/>
    <cellStyle name="표준 2 30 3 2 169" xfId="12493"/>
    <cellStyle name="표준 2 30 3 2 17" xfId="12494"/>
    <cellStyle name="표준 2 30 3 2 170" xfId="12495"/>
    <cellStyle name="표준 2 30 3 2 171" xfId="12496"/>
    <cellStyle name="표준 2 30 3 2 172" xfId="12497"/>
    <cellStyle name="표준 2 30 3 2 173" xfId="12498"/>
    <cellStyle name="표준 2 30 3 2 174" xfId="12499"/>
    <cellStyle name="표준 2 30 3 2 175" xfId="12500"/>
    <cellStyle name="표준 2 30 3 2 176" xfId="12501"/>
    <cellStyle name="표준 2 30 3 2 177" xfId="12502"/>
    <cellStyle name="표준 2 30 3 2 178" xfId="12503"/>
    <cellStyle name="표준 2 30 3 2 179" xfId="12504"/>
    <cellStyle name="표준 2 30 3 2 18" xfId="12505"/>
    <cellStyle name="표준 2 30 3 2 180" xfId="12506"/>
    <cellStyle name="표준 2 30 3 2 181" xfId="12507"/>
    <cellStyle name="표준 2 30 3 2 182" xfId="12508"/>
    <cellStyle name="표준 2 30 3 2 183" xfId="12509"/>
    <cellStyle name="표준 2 30 3 2 184" xfId="12510"/>
    <cellStyle name="표준 2 30 3 2 185" xfId="12511"/>
    <cellStyle name="표준 2 30 3 2 186" xfId="12512"/>
    <cellStyle name="표준 2 30 3 2 187" xfId="12513"/>
    <cellStyle name="표준 2 30 3 2 188" xfId="12514"/>
    <cellStyle name="표준 2 30 3 2 189" xfId="12515"/>
    <cellStyle name="표준 2 30 3 2 19" xfId="12516"/>
    <cellStyle name="표준 2 30 3 2 190" xfId="12517"/>
    <cellStyle name="표준 2 30 3 2 191" xfId="12518"/>
    <cellStyle name="표준 2 30 3 2 192" xfId="12519"/>
    <cellStyle name="표준 2 30 3 2 2" xfId="12520"/>
    <cellStyle name="표준 2 30 3 2 2 10" xfId="12521"/>
    <cellStyle name="표준 2 30 3 2 2 100" xfId="12522"/>
    <cellStyle name="표준 2 30 3 2 2 101" xfId="12523"/>
    <cellStyle name="표준 2 30 3 2 2 102" xfId="12524"/>
    <cellStyle name="표준 2 30 3 2 2 103" xfId="12525"/>
    <cellStyle name="표준 2 30 3 2 2 104" xfId="12526"/>
    <cellStyle name="표준 2 30 3 2 2 105" xfId="12527"/>
    <cellStyle name="표준 2 30 3 2 2 106" xfId="12528"/>
    <cellStyle name="표준 2 30 3 2 2 107" xfId="12529"/>
    <cellStyle name="표준 2 30 3 2 2 108" xfId="12530"/>
    <cellStyle name="표준 2 30 3 2 2 109" xfId="12531"/>
    <cellStyle name="표준 2 30 3 2 2 11" xfId="12532"/>
    <cellStyle name="표준 2 30 3 2 2 110" xfId="12533"/>
    <cellStyle name="표준 2 30 3 2 2 111" xfId="12534"/>
    <cellStyle name="표준 2 30 3 2 2 112" xfId="12535"/>
    <cellStyle name="표준 2 30 3 2 2 113" xfId="12536"/>
    <cellStyle name="표준 2 30 3 2 2 114" xfId="12537"/>
    <cellStyle name="표준 2 30 3 2 2 115" xfId="12538"/>
    <cellStyle name="표준 2 30 3 2 2 116" xfId="12539"/>
    <cellStyle name="표준 2 30 3 2 2 117" xfId="12540"/>
    <cellStyle name="표준 2 30 3 2 2 118" xfId="12541"/>
    <cellStyle name="표준 2 30 3 2 2 119" xfId="12542"/>
    <cellStyle name="표준 2 30 3 2 2 12" xfId="12543"/>
    <cellStyle name="표준 2 30 3 2 2 120" xfId="12544"/>
    <cellStyle name="표준 2 30 3 2 2 121" xfId="12545"/>
    <cellStyle name="표준 2 30 3 2 2 122" xfId="12546"/>
    <cellStyle name="표준 2 30 3 2 2 123" xfId="12547"/>
    <cellStyle name="표준 2 30 3 2 2 124" xfId="12548"/>
    <cellStyle name="표준 2 30 3 2 2 125" xfId="12549"/>
    <cellStyle name="표준 2 30 3 2 2 126" xfId="12550"/>
    <cellStyle name="표준 2 30 3 2 2 127" xfId="12551"/>
    <cellStyle name="표준 2 30 3 2 2 128" xfId="12552"/>
    <cellStyle name="표준 2 30 3 2 2 129" xfId="12553"/>
    <cellStyle name="표준 2 30 3 2 2 13" xfId="12554"/>
    <cellStyle name="표준 2 30 3 2 2 130" xfId="12555"/>
    <cellStyle name="표준 2 30 3 2 2 131" xfId="12556"/>
    <cellStyle name="표준 2 30 3 2 2 132" xfId="12557"/>
    <cellStyle name="표준 2 30 3 2 2 133" xfId="12558"/>
    <cellStyle name="표준 2 30 3 2 2 134" xfId="12559"/>
    <cellStyle name="표준 2 30 3 2 2 135" xfId="12560"/>
    <cellStyle name="표준 2 30 3 2 2 136" xfId="12561"/>
    <cellStyle name="표준 2 30 3 2 2 137" xfId="12562"/>
    <cellStyle name="표준 2 30 3 2 2 138" xfId="12563"/>
    <cellStyle name="표준 2 30 3 2 2 139" xfId="12564"/>
    <cellStyle name="표준 2 30 3 2 2 14" xfId="12565"/>
    <cellStyle name="표준 2 30 3 2 2 140" xfId="12566"/>
    <cellStyle name="표준 2 30 3 2 2 141" xfId="12567"/>
    <cellStyle name="표준 2 30 3 2 2 142" xfId="12568"/>
    <cellStyle name="표준 2 30 3 2 2 143" xfId="12569"/>
    <cellStyle name="표준 2 30 3 2 2 144" xfId="12570"/>
    <cellStyle name="표준 2 30 3 2 2 145" xfId="12571"/>
    <cellStyle name="표준 2 30 3 2 2 146" xfId="12572"/>
    <cellStyle name="표준 2 30 3 2 2 147" xfId="12573"/>
    <cellStyle name="표준 2 30 3 2 2 148" xfId="12574"/>
    <cellStyle name="표준 2 30 3 2 2 149" xfId="12575"/>
    <cellStyle name="표준 2 30 3 2 2 15" xfId="12576"/>
    <cellStyle name="표준 2 30 3 2 2 150" xfId="12577"/>
    <cellStyle name="표준 2 30 3 2 2 151" xfId="12578"/>
    <cellStyle name="표준 2 30 3 2 2 152" xfId="12579"/>
    <cellStyle name="표준 2 30 3 2 2 153" xfId="12580"/>
    <cellStyle name="표준 2 30 3 2 2 154" xfId="12581"/>
    <cellStyle name="표준 2 30 3 2 2 155" xfId="12582"/>
    <cellStyle name="표준 2 30 3 2 2 156" xfId="12583"/>
    <cellStyle name="표준 2 30 3 2 2 157" xfId="12584"/>
    <cellStyle name="표준 2 30 3 2 2 158" xfId="12585"/>
    <cellStyle name="표준 2 30 3 2 2 159" xfId="12586"/>
    <cellStyle name="표준 2 30 3 2 2 16" xfId="12587"/>
    <cellStyle name="표준 2 30 3 2 2 160" xfId="12588"/>
    <cellStyle name="표준 2 30 3 2 2 161" xfId="12589"/>
    <cellStyle name="표준 2 30 3 2 2 162" xfId="12590"/>
    <cellStyle name="표준 2 30 3 2 2 163" xfId="12591"/>
    <cellStyle name="표준 2 30 3 2 2 164" xfId="12592"/>
    <cellStyle name="표준 2 30 3 2 2 165" xfId="12593"/>
    <cellStyle name="표준 2 30 3 2 2 166" xfId="12594"/>
    <cellStyle name="표준 2 30 3 2 2 167" xfId="12595"/>
    <cellStyle name="표준 2 30 3 2 2 168" xfId="12596"/>
    <cellStyle name="표준 2 30 3 2 2 169" xfId="12597"/>
    <cellStyle name="표준 2 30 3 2 2 17" xfId="12598"/>
    <cellStyle name="표준 2 30 3 2 2 170" xfId="12599"/>
    <cellStyle name="표준 2 30 3 2 2 171" xfId="12600"/>
    <cellStyle name="표준 2 30 3 2 2 172" xfId="12601"/>
    <cellStyle name="표준 2 30 3 2 2 173" xfId="12602"/>
    <cellStyle name="표준 2 30 3 2 2 174" xfId="12603"/>
    <cellStyle name="표준 2 30 3 2 2 175" xfId="12604"/>
    <cellStyle name="표준 2 30 3 2 2 176" xfId="12605"/>
    <cellStyle name="표준 2 30 3 2 2 177" xfId="12606"/>
    <cellStyle name="표준 2 30 3 2 2 178" xfId="12607"/>
    <cellStyle name="표준 2 30 3 2 2 179" xfId="12608"/>
    <cellStyle name="표준 2 30 3 2 2 18" xfId="12609"/>
    <cellStyle name="표준 2 30 3 2 2 180" xfId="12610"/>
    <cellStyle name="표준 2 30 3 2 2 19" xfId="12611"/>
    <cellStyle name="표준 2 30 3 2 2 2" xfId="12612"/>
    <cellStyle name="표준 2 30 3 2 2 20" xfId="12613"/>
    <cellStyle name="표준 2 30 3 2 2 21" xfId="12614"/>
    <cellStyle name="표준 2 30 3 2 2 22" xfId="12615"/>
    <cellStyle name="표준 2 30 3 2 2 23" xfId="12616"/>
    <cellStyle name="표준 2 30 3 2 2 24" xfId="12617"/>
    <cellStyle name="표준 2 30 3 2 2 25" xfId="12618"/>
    <cellStyle name="표준 2 30 3 2 2 26" xfId="12619"/>
    <cellStyle name="표준 2 30 3 2 2 27" xfId="12620"/>
    <cellStyle name="표준 2 30 3 2 2 28" xfId="12621"/>
    <cellStyle name="표준 2 30 3 2 2 29" xfId="12622"/>
    <cellStyle name="표준 2 30 3 2 2 3" xfId="12623"/>
    <cellStyle name="표준 2 30 3 2 2 30" xfId="12624"/>
    <cellStyle name="표준 2 30 3 2 2 31" xfId="12625"/>
    <cellStyle name="표준 2 30 3 2 2 32" xfId="12626"/>
    <cellStyle name="표준 2 30 3 2 2 33" xfId="12627"/>
    <cellStyle name="표준 2 30 3 2 2 34" xfId="12628"/>
    <cellStyle name="표준 2 30 3 2 2 35" xfId="12629"/>
    <cellStyle name="표준 2 30 3 2 2 36" xfId="12630"/>
    <cellStyle name="표준 2 30 3 2 2 37" xfId="12631"/>
    <cellStyle name="표준 2 30 3 2 2 38" xfId="12632"/>
    <cellStyle name="표준 2 30 3 2 2 39" xfId="12633"/>
    <cellStyle name="표준 2 30 3 2 2 4" xfId="12634"/>
    <cellStyle name="표준 2 30 3 2 2 40" xfId="12635"/>
    <cellStyle name="표준 2 30 3 2 2 41" xfId="12636"/>
    <cellStyle name="표준 2 30 3 2 2 42" xfId="12637"/>
    <cellStyle name="표준 2 30 3 2 2 43" xfId="12638"/>
    <cellStyle name="표준 2 30 3 2 2 44" xfId="12639"/>
    <cellStyle name="표준 2 30 3 2 2 45" xfId="12640"/>
    <cellStyle name="표준 2 30 3 2 2 46" xfId="12641"/>
    <cellStyle name="표준 2 30 3 2 2 47" xfId="12642"/>
    <cellStyle name="표준 2 30 3 2 2 48" xfId="12643"/>
    <cellStyle name="표준 2 30 3 2 2 49" xfId="12644"/>
    <cellStyle name="표준 2 30 3 2 2 5" xfId="12645"/>
    <cellStyle name="표준 2 30 3 2 2 50" xfId="12646"/>
    <cellStyle name="표준 2 30 3 2 2 51" xfId="12647"/>
    <cellStyle name="표준 2 30 3 2 2 52" xfId="12648"/>
    <cellStyle name="표준 2 30 3 2 2 53" xfId="12649"/>
    <cellStyle name="표준 2 30 3 2 2 54" xfId="12650"/>
    <cellStyle name="표준 2 30 3 2 2 55" xfId="12651"/>
    <cellStyle name="표준 2 30 3 2 2 56" xfId="12652"/>
    <cellStyle name="표준 2 30 3 2 2 57" xfId="12653"/>
    <cellStyle name="표준 2 30 3 2 2 58" xfId="12654"/>
    <cellStyle name="표준 2 30 3 2 2 59" xfId="12655"/>
    <cellStyle name="표준 2 30 3 2 2 6" xfId="12656"/>
    <cellStyle name="표준 2 30 3 2 2 60" xfId="12657"/>
    <cellStyle name="표준 2 30 3 2 2 61" xfId="12658"/>
    <cellStyle name="표준 2 30 3 2 2 62" xfId="12659"/>
    <cellStyle name="표준 2 30 3 2 2 63" xfId="12660"/>
    <cellStyle name="표준 2 30 3 2 2 64" xfId="12661"/>
    <cellStyle name="표준 2 30 3 2 2 65" xfId="12662"/>
    <cellStyle name="표준 2 30 3 2 2 66" xfId="12663"/>
    <cellStyle name="표준 2 30 3 2 2 67" xfId="12664"/>
    <cellStyle name="표준 2 30 3 2 2 68" xfId="12665"/>
    <cellStyle name="표준 2 30 3 2 2 69" xfId="12666"/>
    <cellStyle name="표준 2 30 3 2 2 7" xfId="12667"/>
    <cellStyle name="표준 2 30 3 2 2 70" xfId="12668"/>
    <cellStyle name="표준 2 30 3 2 2 71" xfId="12669"/>
    <cellStyle name="표준 2 30 3 2 2 72" xfId="12670"/>
    <cellStyle name="표준 2 30 3 2 2 73" xfId="12671"/>
    <cellStyle name="표준 2 30 3 2 2 74" xfId="12672"/>
    <cellStyle name="표준 2 30 3 2 2 75" xfId="12673"/>
    <cellStyle name="표준 2 30 3 2 2 76" xfId="12674"/>
    <cellStyle name="표준 2 30 3 2 2 77" xfId="12675"/>
    <cellStyle name="표준 2 30 3 2 2 78" xfId="12676"/>
    <cellStyle name="표준 2 30 3 2 2 79" xfId="12677"/>
    <cellStyle name="표준 2 30 3 2 2 8" xfId="12678"/>
    <cellStyle name="표준 2 30 3 2 2 80" xfId="12679"/>
    <cellStyle name="표준 2 30 3 2 2 81" xfId="12680"/>
    <cellStyle name="표준 2 30 3 2 2 82" xfId="12681"/>
    <cellStyle name="표준 2 30 3 2 2 83" xfId="12682"/>
    <cellStyle name="표준 2 30 3 2 2 84" xfId="12683"/>
    <cellStyle name="표준 2 30 3 2 2 85" xfId="12684"/>
    <cellStyle name="표준 2 30 3 2 2 86" xfId="12685"/>
    <cellStyle name="표준 2 30 3 2 2 87" xfId="12686"/>
    <cellStyle name="표준 2 30 3 2 2 88" xfId="12687"/>
    <cellStyle name="표준 2 30 3 2 2 89" xfId="12688"/>
    <cellStyle name="표준 2 30 3 2 2 9" xfId="12689"/>
    <cellStyle name="표준 2 30 3 2 2 90" xfId="12690"/>
    <cellStyle name="표준 2 30 3 2 2 91" xfId="12691"/>
    <cellStyle name="표준 2 30 3 2 2 92" xfId="12692"/>
    <cellStyle name="표준 2 30 3 2 2 93" xfId="12693"/>
    <cellStyle name="표준 2 30 3 2 2 94" xfId="12694"/>
    <cellStyle name="표준 2 30 3 2 2 95" xfId="12695"/>
    <cellStyle name="표준 2 30 3 2 2 96" xfId="12696"/>
    <cellStyle name="표준 2 30 3 2 2 97" xfId="12697"/>
    <cellStyle name="표준 2 30 3 2 2 98" xfId="12698"/>
    <cellStyle name="표준 2 30 3 2 2 99" xfId="12699"/>
    <cellStyle name="표준 2 30 3 2 20" xfId="12700"/>
    <cellStyle name="표준 2 30 3 2 21" xfId="12701"/>
    <cellStyle name="표준 2 30 3 2 22" xfId="12702"/>
    <cellStyle name="표준 2 30 3 2 23" xfId="12703"/>
    <cellStyle name="표준 2 30 3 2 24" xfId="12704"/>
    <cellStyle name="표준 2 30 3 2 25" xfId="12705"/>
    <cellStyle name="표준 2 30 3 2 26" xfId="12706"/>
    <cellStyle name="표준 2 30 3 2 27" xfId="12707"/>
    <cellStyle name="표준 2 30 3 2 28" xfId="12708"/>
    <cellStyle name="표준 2 30 3 2 29" xfId="12709"/>
    <cellStyle name="표준 2 30 3 2 3" xfId="12710"/>
    <cellStyle name="표준 2 30 3 2 3 2" xfId="12711"/>
    <cellStyle name="표준 2 30 3 2 3 3" xfId="12712"/>
    <cellStyle name="표준 2 30 3 2 30" xfId="12713"/>
    <cellStyle name="표준 2 30 3 2 31" xfId="12714"/>
    <cellStyle name="표준 2 30 3 2 32" xfId="12715"/>
    <cellStyle name="표준 2 30 3 2 33" xfId="12716"/>
    <cellStyle name="표준 2 30 3 2 34" xfId="12717"/>
    <cellStyle name="표준 2 30 3 2 35" xfId="12718"/>
    <cellStyle name="표준 2 30 3 2 36" xfId="12719"/>
    <cellStyle name="표준 2 30 3 2 37" xfId="12720"/>
    <cellStyle name="표준 2 30 3 2 38" xfId="12721"/>
    <cellStyle name="표준 2 30 3 2 39" xfId="12722"/>
    <cellStyle name="표준 2 30 3 2 4" xfId="12723"/>
    <cellStyle name="표준 2 30 3 2 4 2" xfId="12724"/>
    <cellStyle name="표준 2 30 3 2 4 3" xfId="12725"/>
    <cellStyle name="표준 2 30 3 2 40" xfId="12726"/>
    <cellStyle name="표준 2 30 3 2 41" xfId="12727"/>
    <cellStyle name="표준 2 30 3 2 42" xfId="12728"/>
    <cellStyle name="표준 2 30 3 2 43" xfId="12729"/>
    <cellStyle name="표준 2 30 3 2 44" xfId="12730"/>
    <cellStyle name="표준 2 30 3 2 45" xfId="12731"/>
    <cellStyle name="표준 2 30 3 2 46" xfId="12732"/>
    <cellStyle name="표준 2 30 3 2 47" xfId="12733"/>
    <cellStyle name="표준 2 30 3 2 48" xfId="12734"/>
    <cellStyle name="표준 2 30 3 2 49" xfId="12735"/>
    <cellStyle name="표준 2 30 3 2 5" xfId="12736"/>
    <cellStyle name="표준 2 30 3 2 5 2" xfId="12737"/>
    <cellStyle name="표준 2 30 3 2 5 3" xfId="12738"/>
    <cellStyle name="표준 2 30 3 2 50" xfId="12739"/>
    <cellStyle name="표준 2 30 3 2 51" xfId="12740"/>
    <cellStyle name="표준 2 30 3 2 52" xfId="12741"/>
    <cellStyle name="표준 2 30 3 2 53" xfId="12742"/>
    <cellStyle name="표준 2 30 3 2 54" xfId="12743"/>
    <cellStyle name="표준 2 30 3 2 55" xfId="12744"/>
    <cellStyle name="표준 2 30 3 2 56" xfId="12745"/>
    <cellStyle name="표준 2 30 3 2 57" xfId="12746"/>
    <cellStyle name="표준 2 30 3 2 58" xfId="12747"/>
    <cellStyle name="표준 2 30 3 2 59" xfId="12748"/>
    <cellStyle name="표준 2 30 3 2 6" xfId="12749"/>
    <cellStyle name="표준 2 30 3 2 6 2" xfId="12750"/>
    <cellStyle name="표준 2 30 3 2 6 3" xfId="12751"/>
    <cellStyle name="표준 2 30 3 2 60" xfId="12752"/>
    <cellStyle name="표준 2 30 3 2 61" xfId="12753"/>
    <cellStyle name="표준 2 30 3 2 62" xfId="12754"/>
    <cellStyle name="표준 2 30 3 2 63" xfId="12755"/>
    <cellStyle name="표준 2 30 3 2 64" xfId="12756"/>
    <cellStyle name="표준 2 30 3 2 65" xfId="12757"/>
    <cellStyle name="표준 2 30 3 2 66" xfId="12758"/>
    <cellStyle name="표준 2 30 3 2 67" xfId="12759"/>
    <cellStyle name="표준 2 30 3 2 68" xfId="12760"/>
    <cellStyle name="표준 2 30 3 2 69" xfId="12761"/>
    <cellStyle name="표준 2 30 3 2 7" xfId="12762"/>
    <cellStyle name="표준 2 30 3 2 7 2" xfId="12763"/>
    <cellStyle name="표준 2 30 3 2 7 3" xfId="12764"/>
    <cellStyle name="표준 2 30 3 2 70" xfId="12765"/>
    <cellStyle name="표준 2 30 3 2 71" xfId="12766"/>
    <cellStyle name="표준 2 30 3 2 72" xfId="12767"/>
    <cellStyle name="표준 2 30 3 2 73" xfId="12768"/>
    <cellStyle name="표준 2 30 3 2 74" xfId="12769"/>
    <cellStyle name="표준 2 30 3 2 75" xfId="12770"/>
    <cellStyle name="표준 2 30 3 2 76" xfId="12771"/>
    <cellStyle name="표준 2 30 3 2 77" xfId="12772"/>
    <cellStyle name="표준 2 30 3 2 78" xfId="12773"/>
    <cellStyle name="표준 2 30 3 2 79" xfId="12774"/>
    <cellStyle name="표준 2 30 3 2 8" xfId="12775"/>
    <cellStyle name="표준 2 30 3 2 8 2" xfId="12776"/>
    <cellStyle name="표준 2 30 3 2 8 3" xfId="12777"/>
    <cellStyle name="표준 2 30 3 2 80" xfId="12778"/>
    <cellStyle name="표준 2 30 3 2 81" xfId="12779"/>
    <cellStyle name="표준 2 30 3 2 82" xfId="12780"/>
    <cellStyle name="표준 2 30 3 2 83" xfId="12781"/>
    <cellStyle name="표준 2 30 3 2 84" xfId="12782"/>
    <cellStyle name="표준 2 30 3 2 85" xfId="12783"/>
    <cellStyle name="표준 2 30 3 2 86" xfId="12784"/>
    <cellStyle name="표준 2 30 3 2 87" xfId="12785"/>
    <cellStyle name="표준 2 30 3 2 88" xfId="12786"/>
    <cellStyle name="표준 2 30 3 2 89" xfId="12787"/>
    <cellStyle name="표준 2 30 3 2 9" xfId="12788"/>
    <cellStyle name="표준 2 30 3 2 9 2" xfId="12789"/>
    <cellStyle name="표준 2 30 3 2 9 3" xfId="12790"/>
    <cellStyle name="표준 2 30 3 2 90" xfId="12791"/>
    <cellStyle name="표준 2 30 3 2 91" xfId="12792"/>
    <cellStyle name="표준 2 30 3 2 92" xfId="12793"/>
    <cellStyle name="표준 2 30 3 2 93" xfId="12794"/>
    <cellStyle name="표준 2 30 3 2 94" xfId="12795"/>
    <cellStyle name="표준 2 30 3 2 95" xfId="12796"/>
    <cellStyle name="표준 2 30 3 2 96" xfId="12797"/>
    <cellStyle name="표준 2 30 3 2 97" xfId="12798"/>
    <cellStyle name="표준 2 30 3 2 98" xfId="12799"/>
    <cellStyle name="표준 2 30 3 2 99" xfId="12800"/>
    <cellStyle name="표준 2 30 3 20" xfId="12801"/>
    <cellStyle name="표준 2 30 3 21" xfId="12802"/>
    <cellStyle name="표준 2 30 3 22" xfId="12803"/>
    <cellStyle name="표준 2 30 3 23" xfId="12804"/>
    <cellStyle name="표준 2 30 3 24" xfId="12805"/>
    <cellStyle name="표준 2 30 3 25" xfId="12806"/>
    <cellStyle name="표준 2 30 3 26" xfId="12807"/>
    <cellStyle name="표준 2 30 3 27" xfId="12808"/>
    <cellStyle name="표준 2 30 3 28" xfId="12809"/>
    <cellStyle name="표준 2 30 3 29" xfId="12810"/>
    <cellStyle name="표준 2 30 3 3" xfId="12811"/>
    <cellStyle name="표준 2 30 3 3 2" xfId="12812"/>
    <cellStyle name="표준 2 30 3 3 3" xfId="12813"/>
    <cellStyle name="표준 2 30 3 30" xfId="12814"/>
    <cellStyle name="표준 2 30 3 31" xfId="12815"/>
    <cellStyle name="표준 2 30 3 32" xfId="12816"/>
    <cellStyle name="표준 2 30 3 33" xfId="12817"/>
    <cellStyle name="표준 2 30 3 34" xfId="12818"/>
    <cellStyle name="표준 2 30 3 35" xfId="12819"/>
    <cellStyle name="표준 2 30 3 36" xfId="12820"/>
    <cellStyle name="표준 2 30 3 37" xfId="12821"/>
    <cellStyle name="표준 2 30 3 38" xfId="12822"/>
    <cellStyle name="표준 2 30 3 39" xfId="12823"/>
    <cellStyle name="표준 2 30 3 4" xfId="12824"/>
    <cellStyle name="표준 2 30 3 4 2" xfId="12825"/>
    <cellStyle name="표준 2 30 3 4 3" xfId="12826"/>
    <cellStyle name="표준 2 30 3 40" xfId="12827"/>
    <cellStyle name="표준 2 30 3 41" xfId="12828"/>
    <cellStyle name="표준 2 30 3 42" xfId="12829"/>
    <cellStyle name="표준 2 30 3 43" xfId="12830"/>
    <cellStyle name="표준 2 30 3 44" xfId="12831"/>
    <cellStyle name="표준 2 30 3 45" xfId="12832"/>
    <cellStyle name="표준 2 30 3 46" xfId="12833"/>
    <cellStyle name="표준 2 30 3 47" xfId="12834"/>
    <cellStyle name="표준 2 30 3 48" xfId="12835"/>
    <cellStyle name="표준 2 30 3 49" xfId="12836"/>
    <cellStyle name="표준 2 30 3 5" xfId="12837"/>
    <cellStyle name="표준 2 30 3 5 10" xfId="12838"/>
    <cellStyle name="표준 2 30 3 5 100" xfId="12839"/>
    <cellStyle name="표준 2 30 3 5 101" xfId="12840"/>
    <cellStyle name="표준 2 30 3 5 102" xfId="12841"/>
    <cellStyle name="표준 2 30 3 5 103" xfId="12842"/>
    <cellStyle name="표준 2 30 3 5 104" xfId="12843"/>
    <cellStyle name="표준 2 30 3 5 105" xfId="12844"/>
    <cellStyle name="표준 2 30 3 5 106" xfId="12845"/>
    <cellStyle name="표준 2 30 3 5 107" xfId="12846"/>
    <cellStyle name="표준 2 30 3 5 108" xfId="12847"/>
    <cellStyle name="표준 2 30 3 5 109" xfId="12848"/>
    <cellStyle name="표준 2 30 3 5 11" xfId="12849"/>
    <cellStyle name="표준 2 30 3 5 110" xfId="12850"/>
    <cellStyle name="표준 2 30 3 5 111" xfId="12851"/>
    <cellStyle name="표준 2 30 3 5 112" xfId="12852"/>
    <cellStyle name="표준 2 30 3 5 113" xfId="12853"/>
    <cellStyle name="표준 2 30 3 5 114" xfId="12854"/>
    <cellStyle name="표준 2 30 3 5 115" xfId="12855"/>
    <cellStyle name="표준 2 30 3 5 116" xfId="12856"/>
    <cellStyle name="표준 2 30 3 5 117" xfId="12857"/>
    <cellStyle name="표준 2 30 3 5 118" xfId="12858"/>
    <cellStyle name="표준 2 30 3 5 119" xfId="12859"/>
    <cellStyle name="표준 2 30 3 5 12" xfId="12860"/>
    <cellStyle name="표준 2 30 3 5 120" xfId="12861"/>
    <cellStyle name="표준 2 30 3 5 121" xfId="12862"/>
    <cellStyle name="표준 2 30 3 5 122" xfId="12863"/>
    <cellStyle name="표준 2 30 3 5 123" xfId="12864"/>
    <cellStyle name="표준 2 30 3 5 124" xfId="12865"/>
    <cellStyle name="표준 2 30 3 5 125" xfId="12866"/>
    <cellStyle name="표준 2 30 3 5 126" xfId="12867"/>
    <cellStyle name="표준 2 30 3 5 127" xfId="12868"/>
    <cellStyle name="표준 2 30 3 5 128" xfId="12869"/>
    <cellStyle name="표준 2 30 3 5 129" xfId="12870"/>
    <cellStyle name="표준 2 30 3 5 13" xfId="12871"/>
    <cellStyle name="표준 2 30 3 5 130" xfId="12872"/>
    <cellStyle name="표준 2 30 3 5 131" xfId="12873"/>
    <cellStyle name="표준 2 30 3 5 132" xfId="12874"/>
    <cellStyle name="표준 2 30 3 5 133" xfId="12875"/>
    <cellStyle name="표준 2 30 3 5 134" xfId="12876"/>
    <cellStyle name="표준 2 30 3 5 135" xfId="12877"/>
    <cellStyle name="표준 2 30 3 5 136" xfId="12878"/>
    <cellStyle name="표준 2 30 3 5 137" xfId="12879"/>
    <cellStyle name="표준 2 30 3 5 138" xfId="12880"/>
    <cellStyle name="표준 2 30 3 5 139" xfId="12881"/>
    <cellStyle name="표준 2 30 3 5 14" xfId="12882"/>
    <cellStyle name="표준 2 30 3 5 140" xfId="12883"/>
    <cellStyle name="표준 2 30 3 5 141" xfId="12884"/>
    <cellStyle name="표준 2 30 3 5 142" xfId="12885"/>
    <cellStyle name="표준 2 30 3 5 143" xfId="12886"/>
    <cellStyle name="표준 2 30 3 5 144" xfId="12887"/>
    <cellStyle name="표준 2 30 3 5 145" xfId="12888"/>
    <cellStyle name="표준 2 30 3 5 146" xfId="12889"/>
    <cellStyle name="표준 2 30 3 5 147" xfId="12890"/>
    <cellStyle name="표준 2 30 3 5 148" xfId="12891"/>
    <cellStyle name="표준 2 30 3 5 149" xfId="12892"/>
    <cellStyle name="표준 2 30 3 5 15" xfId="12893"/>
    <cellStyle name="표준 2 30 3 5 150" xfId="12894"/>
    <cellStyle name="표준 2 30 3 5 151" xfId="12895"/>
    <cellStyle name="표준 2 30 3 5 152" xfId="12896"/>
    <cellStyle name="표준 2 30 3 5 153" xfId="12897"/>
    <cellStyle name="표준 2 30 3 5 154" xfId="12898"/>
    <cellStyle name="표준 2 30 3 5 155" xfId="12899"/>
    <cellStyle name="표준 2 30 3 5 156" xfId="12900"/>
    <cellStyle name="표준 2 30 3 5 157" xfId="12901"/>
    <cellStyle name="표준 2 30 3 5 158" xfId="12902"/>
    <cellStyle name="표준 2 30 3 5 159" xfId="12903"/>
    <cellStyle name="표준 2 30 3 5 16" xfId="12904"/>
    <cellStyle name="표준 2 30 3 5 160" xfId="12905"/>
    <cellStyle name="표준 2 30 3 5 161" xfId="12906"/>
    <cellStyle name="표준 2 30 3 5 162" xfId="12907"/>
    <cellStyle name="표준 2 30 3 5 163" xfId="12908"/>
    <cellStyle name="표준 2 30 3 5 164" xfId="12909"/>
    <cellStyle name="표준 2 30 3 5 165" xfId="12910"/>
    <cellStyle name="표준 2 30 3 5 166" xfId="12911"/>
    <cellStyle name="표준 2 30 3 5 167" xfId="12912"/>
    <cellStyle name="표준 2 30 3 5 168" xfId="12913"/>
    <cellStyle name="표준 2 30 3 5 169" xfId="12914"/>
    <cellStyle name="표준 2 30 3 5 17" xfId="12915"/>
    <cellStyle name="표준 2 30 3 5 170" xfId="12916"/>
    <cellStyle name="표준 2 30 3 5 171" xfId="12917"/>
    <cellStyle name="표준 2 30 3 5 172" xfId="12918"/>
    <cellStyle name="표준 2 30 3 5 173" xfId="12919"/>
    <cellStyle name="표준 2 30 3 5 174" xfId="12920"/>
    <cellStyle name="표준 2 30 3 5 175" xfId="12921"/>
    <cellStyle name="표준 2 30 3 5 176" xfId="12922"/>
    <cellStyle name="표준 2 30 3 5 177" xfId="12923"/>
    <cellStyle name="표준 2 30 3 5 178" xfId="12924"/>
    <cellStyle name="표준 2 30 3 5 179" xfId="12925"/>
    <cellStyle name="표준 2 30 3 5 18" xfId="12926"/>
    <cellStyle name="표준 2 30 3 5 180" xfId="12927"/>
    <cellStyle name="표준 2 30 3 5 19" xfId="12928"/>
    <cellStyle name="표준 2 30 3 5 2" xfId="12929"/>
    <cellStyle name="표준 2 30 3 5 20" xfId="12930"/>
    <cellStyle name="표준 2 30 3 5 21" xfId="12931"/>
    <cellStyle name="표준 2 30 3 5 22" xfId="12932"/>
    <cellStyle name="표준 2 30 3 5 23" xfId="12933"/>
    <cellStyle name="표준 2 30 3 5 24" xfId="12934"/>
    <cellStyle name="표준 2 30 3 5 25" xfId="12935"/>
    <cellStyle name="표준 2 30 3 5 26" xfId="12936"/>
    <cellStyle name="표준 2 30 3 5 27" xfId="12937"/>
    <cellStyle name="표준 2 30 3 5 28" xfId="12938"/>
    <cellStyle name="표준 2 30 3 5 29" xfId="12939"/>
    <cellStyle name="표준 2 30 3 5 3" xfId="12940"/>
    <cellStyle name="표준 2 30 3 5 30" xfId="12941"/>
    <cellStyle name="표준 2 30 3 5 31" xfId="12942"/>
    <cellStyle name="표준 2 30 3 5 32" xfId="12943"/>
    <cellStyle name="표준 2 30 3 5 33" xfId="12944"/>
    <cellStyle name="표준 2 30 3 5 34" xfId="12945"/>
    <cellStyle name="표준 2 30 3 5 35" xfId="12946"/>
    <cellStyle name="표준 2 30 3 5 36" xfId="12947"/>
    <cellStyle name="표준 2 30 3 5 37" xfId="12948"/>
    <cellStyle name="표준 2 30 3 5 38" xfId="12949"/>
    <cellStyle name="표준 2 30 3 5 39" xfId="12950"/>
    <cellStyle name="표준 2 30 3 5 4" xfId="12951"/>
    <cellStyle name="표준 2 30 3 5 40" xfId="12952"/>
    <cellStyle name="표준 2 30 3 5 41" xfId="12953"/>
    <cellStyle name="표준 2 30 3 5 42" xfId="12954"/>
    <cellStyle name="표준 2 30 3 5 43" xfId="12955"/>
    <cellStyle name="표준 2 30 3 5 44" xfId="12956"/>
    <cellStyle name="표준 2 30 3 5 45" xfId="12957"/>
    <cellStyle name="표준 2 30 3 5 46" xfId="12958"/>
    <cellStyle name="표준 2 30 3 5 47" xfId="12959"/>
    <cellStyle name="표준 2 30 3 5 48" xfId="12960"/>
    <cellStyle name="표준 2 30 3 5 49" xfId="12961"/>
    <cellStyle name="표준 2 30 3 5 5" xfId="12962"/>
    <cellStyle name="표준 2 30 3 5 50" xfId="12963"/>
    <cellStyle name="표준 2 30 3 5 51" xfId="12964"/>
    <cellStyle name="표준 2 30 3 5 52" xfId="12965"/>
    <cellStyle name="표준 2 30 3 5 53" xfId="12966"/>
    <cellStyle name="표준 2 30 3 5 54" xfId="12967"/>
    <cellStyle name="표준 2 30 3 5 55" xfId="12968"/>
    <cellStyle name="표준 2 30 3 5 56" xfId="12969"/>
    <cellStyle name="표준 2 30 3 5 57" xfId="12970"/>
    <cellStyle name="표준 2 30 3 5 58" xfId="12971"/>
    <cellStyle name="표준 2 30 3 5 59" xfId="12972"/>
    <cellStyle name="표준 2 30 3 5 6" xfId="12973"/>
    <cellStyle name="표준 2 30 3 5 60" xfId="12974"/>
    <cellStyle name="표준 2 30 3 5 61" xfId="12975"/>
    <cellStyle name="표준 2 30 3 5 62" xfId="12976"/>
    <cellStyle name="표준 2 30 3 5 63" xfId="12977"/>
    <cellStyle name="표준 2 30 3 5 64" xfId="12978"/>
    <cellStyle name="표준 2 30 3 5 65" xfId="12979"/>
    <cellStyle name="표준 2 30 3 5 66" xfId="12980"/>
    <cellStyle name="표준 2 30 3 5 67" xfId="12981"/>
    <cellStyle name="표준 2 30 3 5 68" xfId="12982"/>
    <cellStyle name="표준 2 30 3 5 69" xfId="12983"/>
    <cellStyle name="표준 2 30 3 5 7" xfId="12984"/>
    <cellStyle name="표준 2 30 3 5 70" xfId="12985"/>
    <cellStyle name="표준 2 30 3 5 71" xfId="12986"/>
    <cellStyle name="표준 2 30 3 5 72" xfId="12987"/>
    <cellStyle name="표준 2 30 3 5 73" xfId="12988"/>
    <cellStyle name="표준 2 30 3 5 74" xfId="12989"/>
    <cellStyle name="표준 2 30 3 5 75" xfId="12990"/>
    <cellStyle name="표준 2 30 3 5 76" xfId="12991"/>
    <cellStyle name="표준 2 30 3 5 77" xfId="12992"/>
    <cellStyle name="표준 2 30 3 5 78" xfId="12993"/>
    <cellStyle name="표준 2 30 3 5 79" xfId="12994"/>
    <cellStyle name="표준 2 30 3 5 8" xfId="12995"/>
    <cellStyle name="표준 2 30 3 5 80" xfId="12996"/>
    <cellStyle name="표준 2 30 3 5 81" xfId="12997"/>
    <cellStyle name="표준 2 30 3 5 82" xfId="12998"/>
    <cellStyle name="표준 2 30 3 5 83" xfId="12999"/>
    <cellStyle name="표준 2 30 3 5 84" xfId="13000"/>
    <cellStyle name="표준 2 30 3 5 85" xfId="13001"/>
    <cellStyle name="표준 2 30 3 5 86" xfId="13002"/>
    <cellStyle name="표준 2 30 3 5 87" xfId="13003"/>
    <cellStyle name="표준 2 30 3 5 88" xfId="13004"/>
    <cellStyle name="표준 2 30 3 5 89" xfId="13005"/>
    <cellStyle name="표준 2 30 3 5 9" xfId="13006"/>
    <cellStyle name="표준 2 30 3 5 90" xfId="13007"/>
    <cellStyle name="표준 2 30 3 5 91" xfId="13008"/>
    <cellStyle name="표준 2 30 3 5 92" xfId="13009"/>
    <cellStyle name="표준 2 30 3 5 93" xfId="13010"/>
    <cellStyle name="표준 2 30 3 5 94" xfId="13011"/>
    <cellStyle name="표준 2 30 3 5 95" xfId="13012"/>
    <cellStyle name="표준 2 30 3 5 96" xfId="13013"/>
    <cellStyle name="표준 2 30 3 5 97" xfId="13014"/>
    <cellStyle name="표준 2 30 3 5 98" xfId="13015"/>
    <cellStyle name="표준 2 30 3 5 99" xfId="13016"/>
    <cellStyle name="표준 2 30 3 50" xfId="13017"/>
    <cellStyle name="표준 2 30 3 51" xfId="13018"/>
    <cellStyle name="표준 2 30 3 52" xfId="13019"/>
    <cellStyle name="표준 2 30 3 53" xfId="13020"/>
    <cellStyle name="표준 2 30 3 54" xfId="13021"/>
    <cellStyle name="표준 2 30 3 55" xfId="13022"/>
    <cellStyle name="표준 2 30 3 56" xfId="13023"/>
    <cellStyle name="표준 2 30 3 57" xfId="13024"/>
    <cellStyle name="표준 2 30 3 58" xfId="13025"/>
    <cellStyle name="표준 2 30 3 59" xfId="13026"/>
    <cellStyle name="표준 2 30 3 6" xfId="13027"/>
    <cellStyle name="표준 2 30 3 6 2" xfId="13028"/>
    <cellStyle name="표준 2 30 3 6 3" xfId="13029"/>
    <cellStyle name="표준 2 30 3 60" xfId="13030"/>
    <cellStyle name="표준 2 30 3 61" xfId="13031"/>
    <cellStyle name="표준 2 30 3 62" xfId="13032"/>
    <cellStyle name="표준 2 30 3 63" xfId="13033"/>
    <cellStyle name="표준 2 30 3 64" xfId="13034"/>
    <cellStyle name="표준 2 30 3 65" xfId="13035"/>
    <cellStyle name="표준 2 30 3 66" xfId="13036"/>
    <cellStyle name="표준 2 30 3 67" xfId="13037"/>
    <cellStyle name="표준 2 30 3 68" xfId="13038"/>
    <cellStyle name="표준 2 30 3 69" xfId="13039"/>
    <cellStyle name="표준 2 30 3 7" xfId="13040"/>
    <cellStyle name="표준 2 30 3 7 2" xfId="13041"/>
    <cellStyle name="표준 2 30 3 7 3" xfId="13042"/>
    <cellStyle name="표준 2 30 3 70" xfId="13043"/>
    <cellStyle name="표준 2 30 3 71" xfId="13044"/>
    <cellStyle name="표준 2 30 3 72" xfId="13045"/>
    <cellStyle name="표준 2 30 3 73" xfId="13046"/>
    <cellStyle name="표준 2 30 3 74" xfId="13047"/>
    <cellStyle name="표준 2 30 3 75" xfId="13048"/>
    <cellStyle name="표준 2 30 3 76" xfId="13049"/>
    <cellStyle name="표준 2 30 3 77" xfId="13050"/>
    <cellStyle name="표준 2 30 3 78" xfId="13051"/>
    <cellStyle name="표준 2 30 3 79" xfId="13052"/>
    <cellStyle name="표준 2 30 3 8" xfId="13053"/>
    <cellStyle name="표준 2 30 3 8 2" xfId="13054"/>
    <cellStyle name="표준 2 30 3 8 3" xfId="13055"/>
    <cellStyle name="표준 2 30 3 80" xfId="13056"/>
    <cellStyle name="표준 2 30 3 81" xfId="13057"/>
    <cellStyle name="표준 2 30 3 82" xfId="13058"/>
    <cellStyle name="표준 2 30 3 83" xfId="13059"/>
    <cellStyle name="표준 2 30 3 84" xfId="13060"/>
    <cellStyle name="표준 2 30 3 85" xfId="13061"/>
    <cellStyle name="표준 2 30 3 86" xfId="13062"/>
    <cellStyle name="표준 2 30 3 87" xfId="13063"/>
    <cellStyle name="표준 2 30 3 88" xfId="13064"/>
    <cellStyle name="표준 2 30 3 89" xfId="13065"/>
    <cellStyle name="표준 2 30 3 9" xfId="13066"/>
    <cellStyle name="표준 2 30 3 9 2" xfId="13067"/>
    <cellStyle name="표준 2 30 3 9 3" xfId="13068"/>
    <cellStyle name="표준 2 30 3 90" xfId="13069"/>
    <cellStyle name="표준 2 30 3 91" xfId="13070"/>
    <cellStyle name="표준 2 30 3 92" xfId="13071"/>
    <cellStyle name="표준 2 30 3 93" xfId="13072"/>
    <cellStyle name="표준 2 30 3 94" xfId="13073"/>
    <cellStyle name="표준 2 30 3 95" xfId="13074"/>
    <cellStyle name="표준 2 30 3 96" xfId="13075"/>
    <cellStyle name="표준 2 30 3 97" xfId="13076"/>
    <cellStyle name="표준 2 30 3 98" xfId="13077"/>
    <cellStyle name="표준 2 30 3 99" xfId="13078"/>
    <cellStyle name="표준 2 30 30" xfId="13079"/>
    <cellStyle name="표준 2 30 30 2" xfId="13080"/>
    <cellStyle name="표준 2 30 30 3" xfId="13081"/>
    <cellStyle name="표준 2 30 31" xfId="13082"/>
    <cellStyle name="표준 2 30 31 10" xfId="13083"/>
    <cellStyle name="표준 2 30 31 10 2" xfId="13084"/>
    <cellStyle name="표준 2 30 31 10 3" xfId="13085"/>
    <cellStyle name="표준 2 30 31 100" xfId="13086"/>
    <cellStyle name="표준 2 30 31 101" xfId="13087"/>
    <cellStyle name="표준 2 30 31 102" xfId="13088"/>
    <cellStyle name="표준 2 30 31 103" xfId="13089"/>
    <cellStyle name="표준 2 30 31 104" xfId="13090"/>
    <cellStyle name="표준 2 30 31 105" xfId="13091"/>
    <cellStyle name="표준 2 30 31 106" xfId="13092"/>
    <cellStyle name="표준 2 30 31 107" xfId="13093"/>
    <cellStyle name="표준 2 30 31 108" xfId="13094"/>
    <cellStyle name="표준 2 30 31 109" xfId="13095"/>
    <cellStyle name="표준 2 30 31 11" xfId="13096"/>
    <cellStyle name="표준 2 30 31 11 2" xfId="13097"/>
    <cellStyle name="표준 2 30 31 11 3" xfId="13098"/>
    <cellStyle name="표준 2 30 31 110" xfId="13099"/>
    <cellStyle name="표준 2 30 31 111" xfId="13100"/>
    <cellStyle name="표준 2 30 31 112" xfId="13101"/>
    <cellStyle name="표준 2 30 31 113" xfId="13102"/>
    <cellStyle name="표준 2 30 31 114" xfId="13103"/>
    <cellStyle name="표준 2 30 31 115" xfId="13104"/>
    <cellStyle name="표준 2 30 31 116" xfId="13105"/>
    <cellStyle name="표준 2 30 31 117" xfId="13106"/>
    <cellStyle name="표준 2 30 31 118" xfId="13107"/>
    <cellStyle name="표준 2 30 31 119" xfId="13108"/>
    <cellStyle name="표준 2 30 31 12" xfId="13109"/>
    <cellStyle name="표준 2 30 31 12 2" xfId="13110"/>
    <cellStyle name="표준 2 30 31 12 3" xfId="13111"/>
    <cellStyle name="표준 2 30 31 120" xfId="13112"/>
    <cellStyle name="표준 2 30 31 121" xfId="13113"/>
    <cellStyle name="표준 2 30 31 122" xfId="13114"/>
    <cellStyle name="표준 2 30 31 123" xfId="13115"/>
    <cellStyle name="표준 2 30 31 124" xfId="13116"/>
    <cellStyle name="표준 2 30 31 125" xfId="13117"/>
    <cellStyle name="표준 2 30 31 126" xfId="13118"/>
    <cellStyle name="표준 2 30 31 127" xfId="13119"/>
    <cellStyle name="표준 2 30 31 128" xfId="13120"/>
    <cellStyle name="표준 2 30 31 129" xfId="13121"/>
    <cellStyle name="표준 2 30 31 13" xfId="13122"/>
    <cellStyle name="표준 2 30 31 13 2" xfId="13123"/>
    <cellStyle name="표준 2 30 31 13 3" xfId="13124"/>
    <cellStyle name="표준 2 30 31 130" xfId="13125"/>
    <cellStyle name="표준 2 30 31 131" xfId="13126"/>
    <cellStyle name="표준 2 30 31 132" xfId="13127"/>
    <cellStyle name="표준 2 30 31 133" xfId="13128"/>
    <cellStyle name="표준 2 30 31 134" xfId="13129"/>
    <cellStyle name="표준 2 30 31 135" xfId="13130"/>
    <cellStyle name="표준 2 30 31 136" xfId="13131"/>
    <cellStyle name="표준 2 30 31 137" xfId="13132"/>
    <cellStyle name="표준 2 30 31 138" xfId="13133"/>
    <cellStyle name="표준 2 30 31 139" xfId="13134"/>
    <cellStyle name="표준 2 30 31 14" xfId="13135"/>
    <cellStyle name="표준 2 30 31 14 2" xfId="13136"/>
    <cellStyle name="표준 2 30 31 14 3" xfId="13137"/>
    <cellStyle name="표준 2 30 31 140" xfId="13138"/>
    <cellStyle name="표준 2 30 31 141" xfId="13139"/>
    <cellStyle name="표준 2 30 31 142" xfId="13140"/>
    <cellStyle name="표준 2 30 31 143" xfId="13141"/>
    <cellStyle name="표준 2 30 31 144" xfId="13142"/>
    <cellStyle name="표준 2 30 31 145" xfId="13143"/>
    <cellStyle name="표준 2 30 31 146" xfId="13144"/>
    <cellStyle name="표준 2 30 31 147" xfId="13145"/>
    <cellStyle name="표준 2 30 31 148" xfId="13146"/>
    <cellStyle name="표준 2 30 31 149" xfId="13147"/>
    <cellStyle name="표준 2 30 31 15" xfId="13148"/>
    <cellStyle name="표준 2 30 31 150" xfId="13149"/>
    <cellStyle name="표준 2 30 31 151" xfId="13150"/>
    <cellStyle name="표준 2 30 31 152" xfId="13151"/>
    <cellStyle name="표준 2 30 31 153" xfId="13152"/>
    <cellStyle name="표준 2 30 31 154" xfId="13153"/>
    <cellStyle name="표준 2 30 31 155" xfId="13154"/>
    <cellStyle name="표준 2 30 31 156" xfId="13155"/>
    <cellStyle name="표준 2 30 31 157" xfId="13156"/>
    <cellStyle name="표준 2 30 31 158" xfId="13157"/>
    <cellStyle name="표준 2 30 31 159" xfId="13158"/>
    <cellStyle name="표준 2 30 31 16" xfId="13159"/>
    <cellStyle name="표준 2 30 31 160" xfId="13160"/>
    <cellStyle name="표준 2 30 31 161" xfId="13161"/>
    <cellStyle name="표준 2 30 31 162" xfId="13162"/>
    <cellStyle name="표준 2 30 31 163" xfId="13163"/>
    <cellStyle name="표준 2 30 31 164" xfId="13164"/>
    <cellStyle name="표준 2 30 31 165" xfId="13165"/>
    <cellStyle name="표준 2 30 31 166" xfId="13166"/>
    <cellStyle name="표준 2 30 31 167" xfId="13167"/>
    <cellStyle name="표준 2 30 31 168" xfId="13168"/>
    <cellStyle name="표준 2 30 31 169" xfId="13169"/>
    <cellStyle name="표준 2 30 31 17" xfId="13170"/>
    <cellStyle name="표준 2 30 31 170" xfId="13171"/>
    <cellStyle name="표준 2 30 31 171" xfId="13172"/>
    <cellStyle name="표준 2 30 31 172" xfId="13173"/>
    <cellStyle name="표준 2 30 31 173" xfId="13174"/>
    <cellStyle name="표준 2 30 31 174" xfId="13175"/>
    <cellStyle name="표준 2 30 31 175" xfId="13176"/>
    <cellStyle name="표준 2 30 31 176" xfId="13177"/>
    <cellStyle name="표준 2 30 31 177" xfId="13178"/>
    <cellStyle name="표준 2 30 31 178" xfId="13179"/>
    <cellStyle name="표준 2 30 31 179" xfId="13180"/>
    <cellStyle name="표준 2 30 31 18" xfId="13181"/>
    <cellStyle name="표준 2 30 31 180" xfId="13182"/>
    <cellStyle name="표준 2 30 31 181" xfId="13183"/>
    <cellStyle name="표준 2 30 31 182" xfId="13184"/>
    <cellStyle name="표준 2 30 31 183" xfId="13185"/>
    <cellStyle name="표준 2 30 31 184" xfId="13186"/>
    <cellStyle name="표준 2 30 31 185" xfId="13187"/>
    <cellStyle name="표준 2 30 31 186" xfId="13188"/>
    <cellStyle name="표준 2 30 31 187" xfId="13189"/>
    <cellStyle name="표준 2 30 31 188" xfId="13190"/>
    <cellStyle name="표준 2 30 31 189" xfId="13191"/>
    <cellStyle name="표준 2 30 31 19" xfId="13192"/>
    <cellStyle name="표준 2 30 31 190" xfId="13193"/>
    <cellStyle name="표준 2 30 31 191" xfId="13194"/>
    <cellStyle name="표준 2 30 31 192" xfId="13195"/>
    <cellStyle name="표준 2 30 31 2" xfId="13196"/>
    <cellStyle name="표준 2 30 31 2 10" xfId="13197"/>
    <cellStyle name="표준 2 30 31 2 100" xfId="13198"/>
    <cellStyle name="표준 2 30 31 2 101" xfId="13199"/>
    <cellStyle name="표준 2 30 31 2 102" xfId="13200"/>
    <cellStyle name="표준 2 30 31 2 103" xfId="13201"/>
    <cellStyle name="표준 2 30 31 2 104" xfId="13202"/>
    <cellStyle name="표준 2 30 31 2 105" xfId="13203"/>
    <cellStyle name="표준 2 30 31 2 106" xfId="13204"/>
    <cellStyle name="표준 2 30 31 2 107" xfId="13205"/>
    <cellStyle name="표준 2 30 31 2 108" xfId="13206"/>
    <cellStyle name="표준 2 30 31 2 109" xfId="13207"/>
    <cellStyle name="표준 2 30 31 2 11" xfId="13208"/>
    <cellStyle name="표준 2 30 31 2 110" xfId="13209"/>
    <cellStyle name="표준 2 30 31 2 111" xfId="13210"/>
    <cellStyle name="표준 2 30 31 2 112" xfId="13211"/>
    <cellStyle name="표준 2 30 31 2 113" xfId="13212"/>
    <cellStyle name="표준 2 30 31 2 114" xfId="13213"/>
    <cellStyle name="표준 2 30 31 2 115" xfId="13214"/>
    <cellStyle name="표준 2 30 31 2 116" xfId="13215"/>
    <cellStyle name="표준 2 30 31 2 117" xfId="13216"/>
    <cellStyle name="표준 2 30 31 2 118" xfId="13217"/>
    <cellStyle name="표준 2 30 31 2 119" xfId="13218"/>
    <cellStyle name="표준 2 30 31 2 12" xfId="13219"/>
    <cellStyle name="표준 2 30 31 2 120" xfId="13220"/>
    <cellStyle name="표준 2 30 31 2 121" xfId="13221"/>
    <cellStyle name="표준 2 30 31 2 122" xfId="13222"/>
    <cellStyle name="표준 2 30 31 2 123" xfId="13223"/>
    <cellStyle name="표준 2 30 31 2 124" xfId="13224"/>
    <cellStyle name="표준 2 30 31 2 125" xfId="13225"/>
    <cellStyle name="표준 2 30 31 2 126" xfId="13226"/>
    <cellStyle name="표준 2 30 31 2 127" xfId="13227"/>
    <cellStyle name="표준 2 30 31 2 128" xfId="13228"/>
    <cellStyle name="표준 2 30 31 2 129" xfId="13229"/>
    <cellStyle name="표준 2 30 31 2 13" xfId="13230"/>
    <cellStyle name="표준 2 30 31 2 130" xfId="13231"/>
    <cellStyle name="표준 2 30 31 2 131" xfId="13232"/>
    <cellStyle name="표준 2 30 31 2 132" xfId="13233"/>
    <cellStyle name="표준 2 30 31 2 133" xfId="13234"/>
    <cellStyle name="표준 2 30 31 2 134" xfId="13235"/>
    <cellStyle name="표준 2 30 31 2 135" xfId="13236"/>
    <cellStyle name="표준 2 30 31 2 136" xfId="13237"/>
    <cellStyle name="표준 2 30 31 2 137" xfId="13238"/>
    <cellStyle name="표준 2 30 31 2 138" xfId="13239"/>
    <cellStyle name="표준 2 30 31 2 139" xfId="13240"/>
    <cellStyle name="표준 2 30 31 2 14" xfId="13241"/>
    <cellStyle name="표준 2 30 31 2 140" xfId="13242"/>
    <cellStyle name="표준 2 30 31 2 141" xfId="13243"/>
    <cellStyle name="표준 2 30 31 2 142" xfId="13244"/>
    <cellStyle name="표준 2 30 31 2 143" xfId="13245"/>
    <cellStyle name="표준 2 30 31 2 144" xfId="13246"/>
    <cellStyle name="표준 2 30 31 2 145" xfId="13247"/>
    <cellStyle name="표준 2 30 31 2 146" xfId="13248"/>
    <cellStyle name="표준 2 30 31 2 147" xfId="13249"/>
    <cellStyle name="표준 2 30 31 2 148" xfId="13250"/>
    <cellStyle name="표준 2 30 31 2 149" xfId="13251"/>
    <cellStyle name="표준 2 30 31 2 15" xfId="13252"/>
    <cellStyle name="표준 2 30 31 2 150" xfId="13253"/>
    <cellStyle name="표준 2 30 31 2 151" xfId="13254"/>
    <cellStyle name="표준 2 30 31 2 152" xfId="13255"/>
    <cellStyle name="표준 2 30 31 2 153" xfId="13256"/>
    <cellStyle name="표준 2 30 31 2 154" xfId="13257"/>
    <cellStyle name="표준 2 30 31 2 155" xfId="13258"/>
    <cellStyle name="표준 2 30 31 2 156" xfId="13259"/>
    <cellStyle name="표준 2 30 31 2 157" xfId="13260"/>
    <cellStyle name="표준 2 30 31 2 158" xfId="13261"/>
    <cellStyle name="표준 2 30 31 2 159" xfId="13262"/>
    <cellStyle name="표준 2 30 31 2 16" xfId="13263"/>
    <cellStyle name="표준 2 30 31 2 160" xfId="13264"/>
    <cellStyle name="표준 2 30 31 2 161" xfId="13265"/>
    <cellStyle name="표준 2 30 31 2 162" xfId="13266"/>
    <cellStyle name="표준 2 30 31 2 163" xfId="13267"/>
    <cellStyle name="표준 2 30 31 2 164" xfId="13268"/>
    <cellStyle name="표준 2 30 31 2 165" xfId="13269"/>
    <cellStyle name="표준 2 30 31 2 166" xfId="13270"/>
    <cellStyle name="표준 2 30 31 2 167" xfId="13271"/>
    <cellStyle name="표준 2 30 31 2 168" xfId="13272"/>
    <cellStyle name="표준 2 30 31 2 169" xfId="13273"/>
    <cellStyle name="표준 2 30 31 2 17" xfId="13274"/>
    <cellStyle name="표준 2 30 31 2 170" xfId="13275"/>
    <cellStyle name="표준 2 30 31 2 171" xfId="13276"/>
    <cellStyle name="표준 2 30 31 2 172" xfId="13277"/>
    <cellStyle name="표준 2 30 31 2 173" xfId="13278"/>
    <cellStyle name="표준 2 30 31 2 174" xfId="13279"/>
    <cellStyle name="표준 2 30 31 2 175" xfId="13280"/>
    <cellStyle name="표준 2 30 31 2 176" xfId="13281"/>
    <cellStyle name="표준 2 30 31 2 177" xfId="13282"/>
    <cellStyle name="표준 2 30 31 2 178" xfId="13283"/>
    <cellStyle name="표준 2 30 31 2 179" xfId="13284"/>
    <cellStyle name="표준 2 30 31 2 18" xfId="13285"/>
    <cellStyle name="표준 2 30 31 2 180" xfId="13286"/>
    <cellStyle name="표준 2 30 31 2 19" xfId="13287"/>
    <cellStyle name="표준 2 30 31 2 2" xfId="13288"/>
    <cellStyle name="표준 2 30 31 2 20" xfId="13289"/>
    <cellStyle name="표준 2 30 31 2 21" xfId="13290"/>
    <cellStyle name="표준 2 30 31 2 22" xfId="13291"/>
    <cellStyle name="표준 2 30 31 2 23" xfId="13292"/>
    <cellStyle name="표준 2 30 31 2 24" xfId="13293"/>
    <cellStyle name="표준 2 30 31 2 25" xfId="13294"/>
    <cellStyle name="표준 2 30 31 2 26" xfId="13295"/>
    <cellStyle name="표준 2 30 31 2 27" xfId="13296"/>
    <cellStyle name="표준 2 30 31 2 28" xfId="13297"/>
    <cellStyle name="표준 2 30 31 2 29" xfId="13298"/>
    <cellStyle name="표준 2 30 31 2 3" xfId="13299"/>
    <cellStyle name="표준 2 30 31 2 30" xfId="13300"/>
    <cellStyle name="표준 2 30 31 2 31" xfId="13301"/>
    <cellStyle name="표준 2 30 31 2 32" xfId="13302"/>
    <cellStyle name="표준 2 30 31 2 33" xfId="13303"/>
    <cellStyle name="표준 2 30 31 2 34" xfId="13304"/>
    <cellStyle name="표준 2 30 31 2 35" xfId="13305"/>
    <cellStyle name="표준 2 30 31 2 36" xfId="13306"/>
    <cellStyle name="표준 2 30 31 2 37" xfId="13307"/>
    <cellStyle name="표준 2 30 31 2 38" xfId="13308"/>
    <cellStyle name="표준 2 30 31 2 39" xfId="13309"/>
    <cellStyle name="표준 2 30 31 2 4" xfId="13310"/>
    <cellStyle name="표준 2 30 31 2 40" xfId="13311"/>
    <cellStyle name="표준 2 30 31 2 41" xfId="13312"/>
    <cellStyle name="표준 2 30 31 2 42" xfId="13313"/>
    <cellStyle name="표준 2 30 31 2 43" xfId="13314"/>
    <cellStyle name="표준 2 30 31 2 44" xfId="13315"/>
    <cellStyle name="표준 2 30 31 2 45" xfId="13316"/>
    <cellStyle name="표준 2 30 31 2 46" xfId="13317"/>
    <cellStyle name="표준 2 30 31 2 47" xfId="13318"/>
    <cellStyle name="표준 2 30 31 2 48" xfId="13319"/>
    <cellStyle name="표준 2 30 31 2 49" xfId="13320"/>
    <cellStyle name="표준 2 30 31 2 5" xfId="13321"/>
    <cellStyle name="표준 2 30 31 2 50" xfId="13322"/>
    <cellStyle name="표준 2 30 31 2 51" xfId="13323"/>
    <cellStyle name="표준 2 30 31 2 52" xfId="13324"/>
    <cellStyle name="표준 2 30 31 2 53" xfId="13325"/>
    <cellStyle name="표준 2 30 31 2 54" xfId="13326"/>
    <cellStyle name="표준 2 30 31 2 55" xfId="13327"/>
    <cellStyle name="표준 2 30 31 2 56" xfId="13328"/>
    <cellStyle name="표준 2 30 31 2 57" xfId="13329"/>
    <cellStyle name="표준 2 30 31 2 58" xfId="13330"/>
    <cellStyle name="표준 2 30 31 2 59" xfId="13331"/>
    <cellStyle name="표준 2 30 31 2 6" xfId="13332"/>
    <cellStyle name="표준 2 30 31 2 60" xfId="13333"/>
    <cellStyle name="표준 2 30 31 2 61" xfId="13334"/>
    <cellStyle name="표준 2 30 31 2 62" xfId="13335"/>
    <cellStyle name="표준 2 30 31 2 63" xfId="13336"/>
    <cellStyle name="표준 2 30 31 2 64" xfId="13337"/>
    <cellStyle name="표준 2 30 31 2 65" xfId="13338"/>
    <cellStyle name="표준 2 30 31 2 66" xfId="13339"/>
    <cellStyle name="표준 2 30 31 2 67" xfId="13340"/>
    <cellStyle name="표준 2 30 31 2 68" xfId="13341"/>
    <cellStyle name="표준 2 30 31 2 69" xfId="13342"/>
    <cellStyle name="표준 2 30 31 2 7" xfId="13343"/>
    <cellStyle name="표준 2 30 31 2 70" xfId="13344"/>
    <cellStyle name="표준 2 30 31 2 71" xfId="13345"/>
    <cellStyle name="표준 2 30 31 2 72" xfId="13346"/>
    <cellStyle name="표준 2 30 31 2 73" xfId="13347"/>
    <cellStyle name="표준 2 30 31 2 74" xfId="13348"/>
    <cellStyle name="표준 2 30 31 2 75" xfId="13349"/>
    <cellStyle name="표준 2 30 31 2 76" xfId="13350"/>
    <cellStyle name="표준 2 30 31 2 77" xfId="13351"/>
    <cellStyle name="표준 2 30 31 2 78" xfId="13352"/>
    <cellStyle name="표준 2 30 31 2 79" xfId="13353"/>
    <cellStyle name="표준 2 30 31 2 8" xfId="13354"/>
    <cellStyle name="표준 2 30 31 2 80" xfId="13355"/>
    <cellStyle name="표준 2 30 31 2 81" xfId="13356"/>
    <cellStyle name="표준 2 30 31 2 82" xfId="13357"/>
    <cellStyle name="표준 2 30 31 2 83" xfId="13358"/>
    <cellStyle name="표준 2 30 31 2 84" xfId="13359"/>
    <cellStyle name="표준 2 30 31 2 85" xfId="13360"/>
    <cellStyle name="표준 2 30 31 2 86" xfId="13361"/>
    <cellStyle name="표준 2 30 31 2 87" xfId="13362"/>
    <cellStyle name="표준 2 30 31 2 88" xfId="13363"/>
    <cellStyle name="표준 2 30 31 2 89" xfId="13364"/>
    <cellStyle name="표준 2 30 31 2 9" xfId="13365"/>
    <cellStyle name="표준 2 30 31 2 90" xfId="13366"/>
    <cellStyle name="표준 2 30 31 2 91" xfId="13367"/>
    <cellStyle name="표준 2 30 31 2 92" xfId="13368"/>
    <cellStyle name="표준 2 30 31 2 93" xfId="13369"/>
    <cellStyle name="표준 2 30 31 2 94" xfId="13370"/>
    <cellStyle name="표준 2 30 31 2 95" xfId="13371"/>
    <cellStyle name="표준 2 30 31 2 96" xfId="13372"/>
    <cellStyle name="표준 2 30 31 2 97" xfId="13373"/>
    <cellStyle name="표준 2 30 31 2 98" xfId="13374"/>
    <cellStyle name="표준 2 30 31 2 99" xfId="13375"/>
    <cellStyle name="표준 2 30 31 20" xfId="13376"/>
    <cellStyle name="표준 2 30 31 21" xfId="13377"/>
    <cellStyle name="표준 2 30 31 22" xfId="13378"/>
    <cellStyle name="표준 2 30 31 23" xfId="13379"/>
    <cellStyle name="표준 2 30 31 24" xfId="13380"/>
    <cellStyle name="표준 2 30 31 25" xfId="13381"/>
    <cellStyle name="표준 2 30 31 26" xfId="13382"/>
    <cellStyle name="표준 2 30 31 27" xfId="13383"/>
    <cellStyle name="표준 2 30 31 28" xfId="13384"/>
    <cellStyle name="표준 2 30 31 29" xfId="13385"/>
    <cellStyle name="표준 2 30 31 3" xfId="13386"/>
    <cellStyle name="표준 2 30 31 3 2" xfId="13387"/>
    <cellStyle name="표준 2 30 31 3 3" xfId="13388"/>
    <cellStyle name="표준 2 30 31 30" xfId="13389"/>
    <cellStyle name="표준 2 30 31 31" xfId="13390"/>
    <cellStyle name="표준 2 30 31 32" xfId="13391"/>
    <cellStyle name="표준 2 30 31 33" xfId="13392"/>
    <cellStyle name="표준 2 30 31 34" xfId="13393"/>
    <cellStyle name="표준 2 30 31 35" xfId="13394"/>
    <cellStyle name="표준 2 30 31 36" xfId="13395"/>
    <cellStyle name="표준 2 30 31 37" xfId="13396"/>
    <cellStyle name="표준 2 30 31 38" xfId="13397"/>
    <cellStyle name="표준 2 30 31 39" xfId="13398"/>
    <cellStyle name="표준 2 30 31 4" xfId="13399"/>
    <cellStyle name="표준 2 30 31 4 2" xfId="13400"/>
    <cellStyle name="표준 2 30 31 4 3" xfId="13401"/>
    <cellStyle name="표준 2 30 31 40" xfId="13402"/>
    <cellStyle name="표준 2 30 31 41" xfId="13403"/>
    <cellStyle name="표준 2 30 31 42" xfId="13404"/>
    <cellStyle name="표준 2 30 31 43" xfId="13405"/>
    <cellStyle name="표준 2 30 31 44" xfId="13406"/>
    <cellStyle name="표준 2 30 31 45" xfId="13407"/>
    <cellStyle name="표준 2 30 31 46" xfId="13408"/>
    <cellStyle name="표준 2 30 31 47" xfId="13409"/>
    <cellStyle name="표준 2 30 31 48" xfId="13410"/>
    <cellStyle name="표준 2 30 31 49" xfId="13411"/>
    <cellStyle name="표준 2 30 31 5" xfId="13412"/>
    <cellStyle name="표준 2 30 31 5 2" xfId="13413"/>
    <cellStyle name="표준 2 30 31 5 3" xfId="13414"/>
    <cellStyle name="표준 2 30 31 50" xfId="13415"/>
    <cellStyle name="표준 2 30 31 51" xfId="13416"/>
    <cellStyle name="표준 2 30 31 52" xfId="13417"/>
    <cellStyle name="표준 2 30 31 53" xfId="13418"/>
    <cellStyle name="표준 2 30 31 54" xfId="13419"/>
    <cellStyle name="표준 2 30 31 55" xfId="13420"/>
    <cellStyle name="표준 2 30 31 56" xfId="13421"/>
    <cellStyle name="표준 2 30 31 57" xfId="13422"/>
    <cellStyle name="표준 2 30 31 58" xfId="13423"/>
    <cellStyle name="표준 2 30 31 59" xfId="13424"/>
    <cellStyle name="표준 2 30 31 6" xfId="13425"/>
    <cellStyle name="표준 2 30 31 6 2" xfId="13426"/>
    <cellStyle name="표준 2 30 31 6 3" xfId="13427"/>
    <cellStyle name="표준 2 30 31 60" xfId="13428"/>
    <cellStyle name="표준 2 30 31 61" xfId="13429"/>
    <cellStyle name="표준 2 30 31 62" xfId="13430"/>
    <cellStyle name="표준 2 30 31 63" xfId="13431"/>
    <cellStyle name="표준 2 30 31 64" xfId="13432"/>
    <cellStyle name="표준 2 30 31 65" xfId="13433"/>
    <cellStyle name="표준 2 30 31 66" xfId="13434"/>
    <cellStyle name="표준 2 30 31 67" xfId="13435"/>
    <cellStyle name="표준 2 30 31 68" xfId="13436"/>
    <cellStyle name="표준 2 30 31 69" xfId="13437"/>
    <cellStyle name="표준 2 30 31 7" xfId="13438"/>
    <cellStyle name="표준 2 30 31 7 2" xfId="13439"/>
    <cellStyle name="표준 2 30 31 7 3" xfId="13440"/>
    <cellStyle name="표준 2 30 31 70" xfId="13441"/>
    <cellStyle name="표준 2 30 31 71" xfId="13442"/>
    <cellStyle name="표준 2 30 31 72" xfId="13443"/>
    <cellStyle name="표준 2 30 31 73" xfId="13444"/>
    <cellStyle name="표준 2 30 31 74" xfId="13445"/>
    <cellStyle name="표준 2 30 31 75" xfId="13446"/>
    <cellStyle name="표준 2 30 31 76" xfId="13447"/>
    <cellStyle name="표준 2 30 31 77" xfId="13448"/>
    <cellStyle name="표준 2 30 31 78" xfId="13449"/>
    <cellStyle name="표준 2 30 31 79" xfId="13450"/>
    <cellStyle name="표준 2 30 31 8" xfId="13451"/>
    <cellStyle name="표준 2 30 31 8 2" xfId="13452"/>
    <cellStyle name="표준 2 30 31 8 3" xfId="13453"/>
    <cellStyle name="표준 2 30 31 80" xfId="13454"/>
    <cellStyle name="표준 2 30 31 81" xfId="13455"/>
    <cellStyle name="표준 2 30 31 82" xfId="13456"/>
    <cellStyle name="표준 2 30 31 83" xfId="13457"/>
    <cellStyle name="표준 2 30 31 84" xfId="13458"/>
    <cellStyle name="표준 2 30 31 85" xfId="13459"/>
    <cellStyle name="표준 2 30 31 86" xfId="13460"/>
    <cellStyle name="표준 2 30 31 87" xfId="13461"/>
    <cellStyle name="표준 2 30 31 88" xfId="13462"/>
    <cellStyle name="표준 2 30 31 89" xfId="13463"/>
    <cellStyle name="표준 2 30 31 9" xfId="13464"/>
    <cellStyle name="표준 2 30 31 9 2" xfId="13465"/>
    <cellStyle name="표준 2 30 31 9 3" xfId="13466"/>
    <cellStyle name="표준 2 30 31 90" xfId="13467"/>
    <cellStyle name="표준 2 30 31 91" xfId="13468"/>
    <cellStyle name="표준 2 30 31 92" xfId="13469"/>
    <cellStyle name="표준 2 30 31 93" xfId="13470"/>
    <cellStyle name="표준 2 30 31 94" xfId="13471"/>
    <cellStyle name="표준 2 30 31 95" xfId="13472"/>
    <cellStyle name="표준 2 30 31 96" xfId="13473"/>
    <cellStyle name="표준 2 30 31 97" xfId="13474"/>
    <cellStyle name="표준 2 30 31 98" xfId="13475"/>
    <cellStyle name="표준 2 30 31 99" xfId="13476"/>
    <cellStyle name="표준 2 30 32" xfId="13477"/>
    <cellStyle name="표준 2 30 32 2" xfId="13478"/>
    <cellStyle name="표준 2 30 32 3" xfId="13479"/>
    <cellStyle name="표준 2 30 33" xfId="13480"/>
    <cellStyle name="표준 2 30 33 10" xfId="13481"/>
    <cellStyle name="표준 2 30 33 100" xfId="13482"/>
    <cellStyle name="표준 2 30 33 101" xfId="13483"/>
    <cellStyle name="표준 2 30 33 102" xfId="13484"/>
    <cellStyle name="표준 2 30 33 103" xfId="13485"/>
    <cellStyle name="표준 2 30 33 104" xfId="13486"/>
    <cellStyle name="표준 2 30 33 105" xfId="13487"/>
    <cellStyle name="표준 2 30 33 106" xfId="13488"/>
    <cellStyle name="표준 2 30 33 107" xfId="13489"/>
    <cellStyle name="표준 2 30 33 108" xfId="13490"/>
    <cellStyle name="표준 2 30 33 109" xfId="13491"/>
    <cellStyle name="표준 2 30 33 11" xfId="13492"/>
    <cellStyle name="표준 2 30 33 110" xfId="13493"/>
    <cellStyle name="표준 2 30 33 111" xfId="13494"/>
    <cellStyle name="표준 2 30 33 112" xfId="13495"/>
    <cellStyle name="표준 2 30 33 113" xfId="13496"/>
    <cellStyle name="표준 2 30 33 114" xfId="13497"/>
    <cellStyle name="표준 2 30 33 115" xfId="13498"/>
    <cellStyle name="표준 2 30 33 116" xfId="13499"/>
    <cellStyle name="표준 2 30 33 117" xfId="13500"/>
    <cellStyle name="표준 2 30 33 118" xfId="13501"/>
    <cellStyle name="표준 2 30 33 119" xfId="13502"/>
    <cellStyle name="표준 2 30 33 12" xfId="13503"/>
    <cellStyle name="표준 2 30 33 120" xfId="13504"/>
    <cellStyle name="표준 2 30 33 121" xfId="13505"/>
    <cellStyle name="표준 2 30 33 122" xfId="13506"/>
    <cellStyle name="표준 2 30 33 123" xfId="13507"/>
    <cellStyle name="표준 2 30 33 124" xfId="13508"/>
    <cellStyle name="표준 2 30 33 125" xfId="13509"/>
    <cellStyle name="표준 2 30 33 126" xfId="13510"/>
    <cellStyle name="표준 2 30 33 127" xfId="13511"/>
    <cellStyle name="표준 2 30 33 128" xfId="13512"/>
    <cellStyle name="표준 2 30 33 129" xfId="13513"/>
    <cellStyle name="표준 2 30 33 13" xfId="13514"/>
    <cellStyle name="표준 2 30 33 130" xfId="13515"/>
    <cellStyle name="표준 2 30 33 131" xfId="13516"/>
    <cellStyle name="표준 2 30 33 132" xfId="13517"/>
    <cellStyle name="표준 2 30 33 133" xfId="13518"/>
    <cellStyle name="표준 2 30 33 134" xfId="13519"/>
    <cellStyle name="표준 2 30 33 135" xfId="13520"/>
    <cellStyle name="표준 2 30 33 136" xfId="13521"/>
    <cellStyle name="표준 2 30 33 137" xfId="13522"/>
    <cellStyle name="표준 2 30 33 138" xfId="13523"/>
    <cellStyle name="표준 2 30 33 139" xfId="13524"/>
    <cellStyle name="표준 2 30 33 14" xfId="13525"/>
    <cellStyle name="표준 2 30 33 140" xfId="13526"/>
    <cellStyle name="표준 2 30 33 141" xfId="13527"/>
    <cellStyle name="표준 2 30 33 142" xfId="13528"/>
    <cellStyle name="표준 2 30 33 143" xfId="13529"/>
    <cellStyle name="표준 2 30 33 144" xfId="13530"/>
    <cellStyle name="표준 2 30 33 145" xfId="13531"/>
    <cellStyle name="표준 2 30 33 146" xfId="13532"/>
    <cellStyle name="표준 2 30 33 147" xfId="13533"/>
    <cellStyle name="표준 2 30 33 148" xfId="13534"/>
    <cellStyle name="표준 2 30 33 149" xfId="13535"/>
    <cellStyle name="표준 2 30 33 15" xfId="13536"/>
    <cellStyle name="표준 2 30 33 150" xfId="13537"/>
    <cellStyle name="표준 2 30 33 151" xfId="13538"/>
    <cellStyle name="표준 2 30 33 152" xfId="13539"/>
    <cellStyle name="표준 2 30 33 153" xfId="13540"/>
    <cellStyle name="표준 2 30 33 154" xfId="13541"/>
    <cellStyle name="표준 2 30 33 155" xfId="13542"/>
    <cellStyle name="표준 2 30 33 156" xfId="13543"/>
    <cellStyle name="표준 2 30 33 157" xfId="13544"/>
    <cellStyle name="표준 2 30 33 158" xfId="13545"/>
    <cellStyle name="표준 2 30 33 159" xfId="13546"/>
    <cellStyle name="표준 2 30 33 16" xfId="13547"/>
    <cellStyle name="표준 2 30 33 160" xfId="13548"/>
    <cellStyle name="표준 2 30 33 161" xfId="13549"/>
    <cellStyle name="표준 2 30 33 162" xfId="13550"/>
    <cellStyle name="표준 2 30 33 163" xfId="13551"/>
    <cellStyle name="표준 2 30 33 164" xfId="13552"/>
    <cellStyle name="표준 2 30 33 165" xfId="13553"/>
    <cellStyle name="표준 2 30 33 166" xfId="13554"/>
    <cellStyle name="표준 2 30 33 167" xfId="13555"/>
    <cellStyle name="표준 2 30 33 168" xfId="13556"/>
    <cellStyle name="표준 2 30 33 169" xfId="13557"/>
    <cellStyle name="표준 2 30 33 17" xfId="13558"/>
    <cellStyle name="표준 2 30 33 170" xfId="13559"/>
    <cellStyle name="표준 2 30 33 171" xfId="13560"/>
    <cellStyle name="표준 2 30 33 172" xfId="13561"/>
    <cellStyle name="표준 2 30 33 173" xfId="13562"/>
    <cellStyle name="표준 2 30 33 174" xfId="13563"/>
    <cellStyle name="표준 2 30 33 175" xfId="13564"/>
    <cellStyle name="표준 2 30 33 176" xfId="13565"/>
    <cellStyle name="표준 2 30 33 177" xfId="13566"/>
    <cellStyle name="표준 2 30 33 178" xfId="13567"/>
    <cellStyle name="표준 2 30 33 179" xfId="13568"/>
    <cellStyle name="표준 2 30 33 18" xfId="13569"/>
    <cellStyle name="표준 2 30 33 180" xfId="13570"/>
    <cellStyle name="표준 2 30 33 19" xfId="13571"/>
    <cellStyle name="표준 2 30 33 2" xfId="13572"/>
    <cellStyle name="표준 2 30 33 20" xfId="13573"/>
    <cellStyle name="표준 2 30 33 21" xfId="13574"/>
    <cellStyle name="표준 2 30 33 22" xfId="13575"/>
    <cellStyle name="표준 2 30 33 23" xfId="13576"/>
    <cellStyle name="표준 2 30 33 24" xfId="13577"/>
    <cellStyle name="표준 2 30 33 25" xfId="13578"/>
    <cellStyle name="표준 2 30 33 26" xfId="13579"/>
    <cellStyle name="표준 2 30 33 27" xfId="13580"/>
    <cellStyle name="표준 2 30 33 28" xfId="13581"/>
    <cellStyle name="표준 2 30 33 29" xfId="13582"/>
    <cellStyle name="표준 2 30 33 3" xfId="13583"/>
    <cellStyle name="표준 2 30 33 30" xfId="13584"/>
    <cellStyle name="표준 2 30 33 31" xfId="13585"/>
    <cellStyle name="표준 2 30 33 32" xfId="13586"/>
    <cellStyle name="표준 2 30 33 33" xfId="13587"/>
    <cellStyle name="표준 2 30 33 34" xfId="13588"/>
    <cellStyle name="표준 2 30 33 35" xfId="13589"/>
    <cellStyle name="표준 2 30 33 36" xfId="13590"/>
    <cellStyle name="표준 2 30 33 37" xfId="13591"/>
    <cellStyle name="표준 2 30 33 38" xfId="13592"/>
    <cellStyle name="표준 2 30 33 39" xfId="13593"/>
    <cellStyle name="표준 2 30 33 4" xfId="13594"/>
    <cellStyle name="표준 2 30 33 40" xfId="13595"/>
    <cellStyle name="표준 2 30 33 41" xfId="13596"/>
    <cellStyle name="표준 2 30 33 42" xfId="13597"/>
    <cellStyle name="표준 2 30 33 43" xfId="13598"/>
    <cellStyle name="표준 2 30 33 44" xfId="13599"/>
    <cellStyle name="표준 2 30 33 45" xfId="13600"/>
    <cellStyle name="표준 2 30 33 46" xfId="13601"/>
    <cellStyle name="표준 2 30 33 47" xfId="13602"/>
    <cellStyle name="표준 2 30 33 48" xfId="13603"/>
    <cellStyle name="표준 2 30 33 49" xfId="13604"/>
    <cellStyle name="표준 2 30 33 5" xfId="13605"/>
    <cellStyle name="표준 2 30 33 50" xfId="13606"/>
    <cellStyle name="표준 2 30 33 51" xfId="13607"/>
    <cellStyle name="표준 2 30 33 52" xfId="13608"/>
    <cellStyle name="표준 2 30 33 53" xfId="13609"/>
    <cellStyle name="표준 2 30 33 54" xfId="13610"/>
    <cellStyle name="표준 2 30 33 55" xfId="13611"/>
    <cellStyle name="표준 2 30 33 56" xfId="13612"/>
    <cellStyle name="표준 2 30 33 57" xfId="13613"/>
    <cellStyle name="표준 2 30 33 58" xfId="13614"/>
    <cellStyle name="표준 2 30 33 59" xfId="13615"/>
    <cellStyle name="표준 2 30 33 6" xfId="13616"/>
    <cellStyle name="표준 2 30 33 60" xfId="13617"/>
    <cellStyle name="표준 2 30 33 61" xfId="13618"/>
    <cellStyle name="표준 2 30 33 62" xfId="13619"/>
    <cellStyle name="표준 2 30 33 63" xfId="13620"/>
    <cellStyle name="표준 2 30 33 64" xfId="13621"/>
    <cellStyle name="표준 2 30 33 65" xfId="13622"/>
    <cellStyle name="표준 2 30 33 66" xfId="13623"/>
    <cellStyle name="표준 2 30 33 67" xfId="13624"/>
    <cellStyle name="표준 2 30 33 68" xfId="13625"/>
    <cellStyle name="표준 2 30 33 69" xfId="13626"/>
    <cellStyle name="표준 2 30 33 7" xfId="13627"/>
    <cellStyle name="표준 2 30 33 70" xfId="13628"/>
    <cellStyle name="표준 2 30 33 71" xfId="13629"/>
    <cellStyle name="표준 2 30 33 72" xfId="13630"/>
    <cellStyle name="표준 2 30 33 73" xfId="13631"/>
    <cellStyle name="표준 2 30 33 74" xfId="13632"/>
    <cellStyle name="표준 2 30 33 75" xfId="13633"/>
    <cellStyle name="표준 2 30 33 76" xfId="13634"/>
    <cellStyle name="표준 2 30 33 77" xfId="13635"/>
    <cellStyle name="표준 2 30 33 78" xfId="13636"/>
    <cellStyle name="표준 2 30 33 79" xfId="13637"/>
    <cellStyle name="표준 2 30 33 8" xfId="13638"/>
    <cellStyle name="표준 2 30 33 80" xfId="13639"/>
    <cellStyle name="표준 2 30 33 81" xfId="13640"/>
    <cellStyle name="표준 2 30 33 82" xfId="13641"/>
    <cellStyle name="표준 2 30 33 83" xfId="13642"/>
    <cellStyle name="표준 2 30 33 84" xfId="13643"/>
    <cellStyle name="표준 2 30 33 85" xfId="13644"/>
    <cellStyle name="표준 2 30 33 86" xfId="13645"/>
    <cellStyle name="표준 2 30 33 87" xfId="13646"/>
    <cellStyle name="표준 2 30 33 88" xfId="13647"/>
    <cellStyle name="표준 2 30 33 89" xfId="13648"/>
    <cellStyle name="표준 2 30 33 9" xfId="13649"/>
    <cellStyle name="표준 2 30 33 90" xfId="13650"/>
    <cellStyle name="표준 2 30 33 91" xfId="13651"/>
    <cellStyle name="표준 2 30 33 92" xfId="13652"/>
    <cellStyle name="표준 2 30 33 93" xfId="13653"/>
    <cellStyle name="표준 2 30 33 94" xfId="13654"/>
    <cellStyle name="표준 2 30 33 95" xfId="13655"/>
    <cellStyle name="표준 2 30 33 96" xfId="13656"/>
    <cellStyle name="표준 2 30 33 97" xfId="13657"/>
    <cellStyle name="표준 2 30 33 98" xfId="13658"/>
    <cellStyle name="표준 2 30 33 99" xfId="13659"/>
    <cellStyle name="표준 2 30 34" xfId="13660"/>
    <cellStyle name="표준 2 30 34 2" xfId="13661"/>
    <cellStyle name="표준 2 30 34 3" xfId="13662"/>
    <cellStyle name="표준 2 30 35" xfId="13663"/>
    <cellStyle name="표준 2 30 35 2" xfId="13664"/>
    <cellStyle name="표준 2 30 35 3" xfId="13665"/>
    <cellStyle name="표준 2 30 36" xfId="13666"/>
    <cellStyle name="표준 2 30 36 2" xfId="13667"/>
    <cellStyle name="표준 2 30 36 3" xfId="13668"/>
    <cellStyle name="표준 2 30 37" xfId="13669"/>
    <cellStyle name="표준 2 30 37 2" xfId="13670"/>
    <cellStyle name="표준 2 30 37 3" xfId="13671"/>
    <cellStyle name="표준 2 30 38" xfId="13672"/>
    <cellStyle name="표준 2 30 38 2" xfId="13673"/>
    <cellStyle name="표준 2 30 38 3" xfId="13674"/>
    <cellStyle name="표준 2 30 39" xfId="13675"/>
    <cellStyle name="표준 2 30 39 2" xfId="13676"/>
    <cellStyle name="표준 2 30 39 3" xfId="13677"/>
    <cellStyle name="표준 2 30 4" xfId="13678"/>
    <cellStyle name="표준 2 30 4 2" xfId="13679"/>
    <cellStyle name="표준 2 30 4 3" xfId="13680"/>
    <cellStyle name="표준 2 30 40" xfId="13681"/>
    <cellStyle name="표준 2 30 40 2" xfId="13682"/>
    <cellStyle name="표준 2 30 40 3" xfId="13683"/>
    <cellStyle name="표준 2 30 41" xfId="13684"/>
    <cellStyle name="표준 2 30 41 2" xfId="13685"/>
    <cellStyle name="표준 2 30 41 3" xfId="13686"/>
    <cellStyle name="표준 2 30 42" xfId="13687"/>
    <cellStyle name="표준 2 30 42 2" xfId="13688"/>
    <cellStyle name="표준 2 30 42 3" xfId="13689"/>
    <cellStyle name="표준 2 30 43" xfId="13690"/>
    <cellStyle name="표준 2 30 43 2" xfId="13691"/>
    <cellStyle name="표준 2 30 43 3" xfId="13692"/>
    <cellStyle name="표준 2 30 44" xfId="13693"/>
    <cellStyle name="표준 2 30 44 2" xfId="13694"/>
    <cellStyle name="표준 2 30 44 3" xfId="13695"/>
    <cellStyle name="표준 2 30 45" xfId="13696"/>
    <cellStyle name="표준 2 30 46" xfId="13697"/>
    <cellStyle name="표준 2 30 47" xfId="13698"/>
    <cellStyle name="표준 2 30 48" xfId="13699"/>
    <cellStyle name="표준 2 30 49" xfId="13700"/>
    <cellStyle name="표준 2 30 5" xfId="13701"/>
    <cellStyle name="표준 2 30 5 2" xfId="13702"/>
    <cellStyle name="표준 2 30 5 3" xfId="13703"/>
    <cellStyle name="표준 2 30 50" xfId="13704"/>
    <cellStyle name="표준 2 30 51" xfId="13705"/>
    <cellStyle name="표준 2 30 52" xfId="13706"/>
    <cellStyle name="표준 2 30 53" xfId="13707"/>
    <cellStyle name="표준 2 30 54" xfId="13708"/>
    <cellStyle name="표준 2 30 55" xfId="13709"/>
    <cellStyle name="표준 2 30 56" xfId="13710"/>
    <cellStyle name="표준 2 30 57" xfId="13711"/>
    <cellStyle name="표준 2 30 58" xfId="13712"/>
    <cellStyle name="표준 2 30 59" xfId="13713"/>
    <cellStyle name="표준 2 30 6" xfId="13714"/>
    <cellStyle name="표준 2 30 6 2" xfId="13715"/>
    <cellStyle name="표준 2 30 6 3" xfId="13716"/>
    <cellStyle name="표준 2 30 60" xfId="13717"/>
    <cellStyle name="표준 2 30 61" xfId="13718"/>
    <cellStyle name="표준 2 30 62" xfId="13719"/>
    <cellStyle name="표준 2 30 63" xfId="13720"/>
    <cellStyle name="표준 2 30 64" xfId="13721"/>
    <cellStyle name="표준 2 30 65" xfId="13722"/>
    <cellStyle name="표준 2 30 66" xfId="13723"/>
    <cellStyle name="표준 2 30 67" xfId="13724"/>
    <cellStyle name="표준 2 30 68" xfId="13725"/>
    <cellStyle name="표준 2 30 69" xfId="13726"/>
    <cellStyle name="표준 2 30 7" xfId="13727"/>
    <cellStyle name="표준 2 30 7 2" xfId="13728"/>
    <cellStyle name="표준 2 30 7 3" xfId="13729"/>
    <cellStyle name="표준 2 30 70" xfId="13730"/>
    <cellStyle name="표준 2 30 71" xfId="13731"/>
    <cellStyle name="표준 2 30 72" xfId="13732"/>
    <cellStyle name="표준 2 30 73" xfId="13733"/>
    <cellStyle name="표준 2 30 74" xfId="13734"/>
    <cellStyle name="표준 2 30 75" xfId="13735"/>
    <cellStyle name="표준 2 30 76" xfId="13736"/>
    <cellStyle name="표준 2 30 77" xfId="13737"/>
    <cellStyle name="표준 2 30 78" xfId="13738"/>
    <cellStyle name="표준 2 30 79" xfId="13739"/>
    <cellStyle name="표준 2 30 8" xfId="13740"/>
    <cellStyle name="표준 2 30 8 2" xfId="13741"/>
    <cellStyle name="표준 2 30 8 3" xfId="13742"/>
    <cellStyle name="표준 2 30 80" xfId="13743"/>
    <cellStyle name="표준 2 30 81" xfId="13744"/>
    <cellStyle name="표준 2 30 82" xfId="13745"/>
    <cellStyle name="표준 2 30 83" xfId="13746"/>
    <cellStyle name="표준 2 30 84" xfId="13747"/>
    <cellStyle name="표준 2 30 85" xfId="13748"/>
    <cellStyle name="표준 2 30 86" xfId="13749"/>
    <cellStyle name="표준 2 30 87" xfId="13750"/>
    <cellStyle name="표준 2 30 88" xfId="13751"/>
    <cellStyle name="표준 2 30 89" xfId="13752"/>
    <cellStyle name="표준 2 30 9" xfId="13753"/>
    <cellStyle name="표준 2 30 9 2" xfId="13754"/>
    <cellStyle name="표준 2 30 9 3" xfId="13755"/>
    <cellStyle name="표준 2 30 90" xfId="13756"/>
    <cellStyle name="표준 2 30 91" xfId="13757"/>
    <cellStyle name="표준 2 30 92" xfId="13758"/>
    <cellStyle name="표준 2 30 93" xfId="13759"/>
    <cellStyle name="표준 2 30 94" xfId="13760"/>
    <cellStyle name="표준 2 30 95" xfId="13761"/>
    <cellStyle name="표준 2 30 96" xfId="13762"/>
    <cellStyle name="표준 2 30 97" xfId="13763"/>
    <cellStyle name="표준 2 30 98" xfId="13764"/>
    <cellStyle name="표준 2 30 99" xfId="13765"/>
    <cellStyle name="표준 2 31" xfId="13766"/>
    <cellStyle name="표준 2 31 2" xfId="13767"/>
    <cellStyle name="표준 2 31 3" xfId="13768"/>
    <cellStyle name="표준 2 31 4" xfId="13769"/>
    <cellStyle name="표준 2 31 4 2" xfId="29867"/>
    <cellStyle name="표준 2 31 5" xfId="13770"/>
    <cellStyle name="표준 2 31 6" xfId="13771"/>
    <cellStyle name="표준 2 31 7" xfId="25838"/>
    <cellStyle name="표준 2 32" xfId="13772"/>
    <cellStyle name="표준 2 32 2" xfId="13773"/>
    <cellStyle name="표준 2 32 3" xfId="13774"/>
    <cellStyle name="표준 2 32 4" xfId="13775"/>
    <cellStyle name="표준 2 32 4 2" xfId="29868"/>
    <cellStyle name="표준 2 32 5" xfId="13776"/>
    <cellStyle name="표준 2 32 6" xfId="13777"/>
    <cellStyle name="표준 2 32 7" xfId="25839"/>
    <cellStyle name="표준 2 33" xfId="13778"/>
    <cellStyle name="표준 2 33 2" xfId="13779"/>
    <cellStyle name="표준 2 33 3" xfId="13780"/>
    <cellStyle name="표준 2 33 4" xfId="13781"/>
    <cellStyle name="표준 2 33 4 2" xfId="29869"/>
    <cellStyle name="표준 2 33 5" xfId="13782"/>
    <cellStyle name="표준 2 33 6" xfId="13783"/>
    <cellStyle name="표준 2 33 7" xfId="25840"/>
    <cellStyle name="표준 2 34" xfId="13784"/>
    <cellStyle name="표준 2 34 2" xfId="13785"/>
    <cellStyle name="표준 2 34 3" xfId="13786"/>
    <cellStyle name="표준 2 34 4" xfId="13787"/>
    <cellStyle name="표준 2 34 4 2" xfId="29870"/>
    <cellStyle name="표준 2 34 5" xfId="13788"/>
    <cellStyle name="표준 2 34 6" xfId="13789"/>
    <cellStyle name="표준 2 34 7" xfId="25841"/>
    <cellStyle name="표준 2 35" xfId="13790"/>
    <cellStyle name="표준 2 35 2" xfId="13791"/>
    <cellStyle name="표준 2 35 3" xfId="13792"/>
    <cellStyle name="표준 2 35 4" xfId="13793"/>
    <cellStyle name="표준 2 35 4 2" xfId="29871"/>
    <cellStyle name="표준 2 35 5" xfId="13794"/>
    <cellStyle name="표준 2 35 6" xfId="13795"/>
    <cellStyle name="표준 2 35 7" xfId="25842"/>
    <cellStyle name="표준 2 36" xfId="13796"/>
    <cellStyle name="표준 2 36 10" xfId="13797"/>
    <cellStyle name="표준 2 36 10 2" xfId="13798"/>
    <cellStyle name="표준 2 36 10 3" xfId="13799"/>
    <cellStyle name="표준 2 36 100" xfId="13800"/>
    <cellStyle name="표준 2 36 101" xfId="13801"/>
    <cellStyle name="표준 2 36 102" xfId="13802"/>
    <cellStyle name="표준 2 36 103" xfId="13803"/>
    <cellStyle name="표준 2 36 104" xfId="13804"/>
    <cellStyle name="표준 2 36 105" xfId="13805"/>
    <cellStyle name="표준 2 36 106" xfId="13806"/>
    <cellStyle name="표준 2 36 107" xfId="13807"/>
    <cellStyle name="표준 2 36 108" xfId="13808"/>
    <cellStyle name="표준 2 36 109" xfId="13809"/>
    <cellStyle name="표준 2 36 11" xfId="13810"/>
    <cellStyle name="표준 2 36 11 2" xfId="13811"/>
    <cellStyle name="표준 2 36 11 3" xfId="13812"/>
    <cellStyle name="표준 2 36 110" xfId="13813"/>
    <cellStyle name="표준 2 36 111" xfId="13814"/>
    <cellStyle name="표준 2 36 112" xfId="13815"/>
    <cellStyle name="표준 2 36 113" xfId="13816"/>
    <cellStyle name="표준 2 36 114" xfId="13817"/>
    <cellStyle name="표준 2 36 115" xfId="13818"/>
    <cellStyle name="표준 2 36 116" xfId="13819"/>
    <cellStyle name="표준 2 36 117" xfId="13820"/>
    <cellStyle name="표준 2 36 118" xfId="13821"/>
    <cellStyle name="표준 2 36 119" xfId="13822"/>
    <cellStyle name="표준 2 36 12" xfId="13823"/>
    <cellStyle name="표준 2 36 12 2" xfId="13824"/>
    <cellStyle name="표준 2 36 12 3" xfId="13825"/>
    <cellStyle name="표준 2 36 120" xfId="13826"/>
    <cellStyle name="표준 2 36 121" xfId="13827"/>
    <cellStyle name="표준 2 36 122" xfId="13828"/>
    <cellStyle name="표준 2 36 123" xfId="13829"/>
    <cellStyle name="표준 2 36 124" xfId="13830"/>
    <cellStyle name="표준 2 36 125" xfId="13831"/>
    <cellStyle name="표준 2 36 126" xfId="13832"/>
    <cellStyle name="표준 2 36 127" xfId="13833"/>
    <cellStyle name="표준 2 36 128" xfId="13834"/>
    <cellStyle name="표준 2 36 129" xfId="13835"/>
    <cellStyle name="표준 2 36 13" xfId="13836"/>
    <cellStyle name="표준 2 36 13 2" xfId="13837"/>
    <cellStyle name="표준 2 36 13 3" xfId="13838"/>
    <cellStyle name="표준 2 36 130" xfId="13839"/>
    <cellStyle name="표준 2 36 131" xfId="13840"/>
    <cellStyle name="표준 2 36 132" xfId="13841"/>
    <cellStyle name="표준 2 36 133" xfId="13842"/>
    <cellStyle name="표준 2 36 134" xfId="13843"/>
    <cellStyle name="표준 2 36 135" xfId="13844"/>
    <cellStyle name="표준 2 36 136" xfId="13845"/>
    <cellStyle name="표준 2 36 137" xfId="13846"/>
    <cellStyle name="표준 2 36 138" xfId="13847"/>
    <cellStyle name="표준 2 36 139" xfId="13848"/>
    <cellStyle name="표준 2 36 14" xfId="13849"/>
    <cellStyle name="표준 2 36 14 2" xfId="13850"/>
    <cellStyle name="표준 2 36 14 3" xfId="13851"/>
    <cellStyle name="표준 2 36 140" xfId="13852"/>
    <cellStyle name="표준 2 36 141" xfId="13853"/>
    <cellStyle name="표준 2 36 142" xfId="13854"/>
    <cellStyle name="표준 2 36 143" xfId="13855"/>
    <cellStyle name="표준 2 36 144" xfId="13856"/>
    <cellStyle name="표준 2 36 145" xfId="13857"/>
    <cellStyle name="표준 2 36 146" xfId="13858"/>
    <cellStyle name="표준 2 36 147" xfId="13859"/>
    <cellStyle name="표준 2 36 148" xfId="13860"/>
    <cellStyle name="표준 2 36 149" xfId="13861"/>
    <cellStyle name="표준 2 36 15" xfId="13862"/>
    <cellStyle name="표준 2 36 15 2" xfId="13863"/>
    <cellStyle name="표준 2 36 15 3" xfId="13864"/>
    <cellStyle name="표준 2 36 150" xfId="13865"/>
    <cellStyle name="표준 2 36 151" xfId="13866"/>
    <cellStyle name="표준 2 36 152" xfId="13867"/>
    <cellStyle name="표준 2 36 153" xfId="13868"/>
    <cellStyle name="표준 2 36 154" xfId="13869"/>
    <cellStyle name="표준 2 36 155" xfId="13870"/>
    <cellStyle name="표준 2 36 156" xfId="13871"/>
    <cellStyle name="표준 2 36 157" xfId="13872"/>
    <cellStyle name="표준 2 36 158" xfId="13873"/>
    <cellStyle name="표준 2 36 159" xfId="13874"/>
    <cellStyle name="표준 2 36 16" xfId="13875"/>
    <cellStyle name="표준 2 36 16 2" xfId="13876"/>
    <cellStyle name="표준 2 36 16 3" xfId="13877"/>
    <cellStyle name="표준 2 36 160" xfId="13878"/>
    <cellStyle name="표준 2 36 161" xfId="13879"/>
    <cellStyle name="표준 2 36 162" xfId="13880"/>
    <cellStyle name="표준 2 36 163" xfId="13881"/>
    <cellStyle name="표준 2 36 164" xfId="13882"/>
    <cellStyle name="표준 2 36 165" xfId="13883"/>
    <cellStyle name="표준 2 36 166" xfId="13884"/>
    <cellStyle name="표준 2 36 167" xfId="13885"/>
    <cellStyle name="표준 2 36 168" xfId="13886"/>
    <cellStyle name="표준 2 36 169" xfId="13887"/>
    <cellStyle name="표준 2 36 17" xfId="13888"/>
    <cellStyle name="표준 2 36 170" xfId="13889"/>
    <cellStyle name="표준 2 36 171" xfId="13890"/>
    <cellStyle name="표준 2 36 172" xfId="13891"/>
    <cellStyle name="표준 2 36 173" xfId="13892"/>
    <cellStyle name="표준 2 36 174" xfId="13893"/>
    <cellStyle name="표준 2 36 175" xfId="13894"/>
    <cellStyle name="표준 2 36 176" xfId="13895"/>
    <cellStyle name="표준 2 36 177" xfId="13896"/>
    <cellStyle name="표준 2 36 178" xfId="13897"/>
    <cellStyle name="표준 2 36 179" xfId="13898"/>
    <cellStyle name="표준 2 36 18" xfId="13899"/>
    <cellStyle name="표준 2 36 180" xfId="13900"/>
    <cellStyle name="표준 2 36 181" xfId="13901"/>
    <cellStyle name="표준 2 36 182" xfId="13902"/>
    <cellStyle name="표준 2 36 183" xfId="13903"/>
    <cellStyle name="표준 2 36 184" xfId="13904"/>
    <cellStyle name="표준 2 36 185" xfId="13905"/>
    <cellStyle name="표준 2 36 186" xfId="13906"/>
    <cellStyle name="표준 2 36 187" xfId="13907"/>
    <cellStyle name="표준 2 36 188" xfId="13908"/>
    <cellStyle name="표준 2 36 189" xfId="13909"/>
    <cellStyle name="표준 2 36 19" xfId="13910"/>
    <cellStyle name="표준 2 36 190" xfId="13911"/>
    <cellStyle name="표준 2 36 191" xfId="13912"/>
    <cellStyle name="표준 2 36 192" xfId="13913"/>
    <cellStyle name="표준 2 36 193" xfId="13914"/>
    <cellStyle name="표준 2 36 194" xfId="13915"/>
    <cellStyle name="표준 2 36 195" xfId="13916"/>
    <cellStyle name="표준 2 36 195 2" xfId="29872"/>
    <cellStyle name="표준 2 36 196" xfId="13917"/>
    <cellStyle name="표준 2 36 197" xfId="13918"/>
    <cellStyle name="표준 2 36 198" xfId="25843"/>
    <cellStyle name="표준 2 36 2" xfId="13919"/>
    <cellStyle name="표준 2 36 2 10" xfId="13920"/>
    <cellStyle name="표준 2 36 2 10 2" xfId="13921"/>
    <cellStyle name="표준 2 36 2 10 3" xfId="13922"/>
    <cellStyle name="표준 2 36 2 100" xfId="13923"/>
    <cellStyle name="표준 2 36 2 101" xfId="13924"/>
    <cellStyle name="표준 2 36 2 102" xfId="13925"/>
    <cellStyle name="표준 2 36 2 103" xfId="13926"/>
    <cellStyle name="표준 2 36 2 104" xfId="13927"/>
    <cellStyle name="표준 2 36 2 105" xfId="13928"/>
    <cellStyle name="표준 2 36 2 106" xfId="13929"/>
    <cellStyle name="표준 2 36 2 107" xfId="13930"/>
    <cellStyle name="표준 2 36 2 108" xfId="13931"/>
    <cellStyle name="표준 2 36 2 109" xfId="13932"/>
    <cellStyle name="표준 2 36 2 11" xfId="13933"/>
    <cellStyle name="표준 2 36 2 11 2" xfId="13934"/>
    <cellStyle name="표준 2 36 2 11 3" xfId="13935"/>
    <cellStyle name="표준 2 36 2 110" xfId="13936"/>
    <cellStyle name="표준 2 36 2 111" xfId="13937"/>
    <cellStyle name="표준 2 36 2 112" xfId="13938"/>
    <cellStyle name="표준 2 36 2 113" xfId="13939"/>
    <cellStyle name="표준 2 36 2 114" xfId="13940"/>
    <cellStyle name="표준 2 36 2 115" xfId="13941"/>
    <cellStyle name="표준 2 36 2 116" xfId="13942"/>
    <cellStyle name="표준 2 36 2 117" xfId="13943"/>
    <cellStyle name="표준 2 36 2 118" xfId="13944"/>
    <cellStyle name="표준 2 36 2 119" xfId="13945"/>
    <cellStyle name="표준 2 36 2 12" xfId="13946"/>
    <cellStyle name="표준 2 36 2 12 2" xfId="13947"/>
    <cellStyle name="표준 2 36 2 12 3" xfId="13948"/>
    <cellStyle name="표준 2 36 2 120" xfId="13949"/>
    <cellStyle name="표준 2 36 2 121" xfId="13950"/>
    <cellStyle name="표준 2 36 2 122" xfId="13951"/>
    <cellStyle name="표준 2 36 2 123" xfId="13952"/>
    <cellStyle name="표준 2 36 2 124" xfId="13953"/>
    <cellStyle name="표준 2 36 2 125" xfId="13954"/>
    <cellStyle name="표준 2 36 2 126" xfId="13955"/>
    <cellStyle name="표준 2 36 2 127" xfId="13956"/>
    <cellStyle name="표준 2 36 2 128" xfId="13957"/>
    <cellStyle name="표준 2 36 2 129" xfId="13958"/>
    <cellStyle name="표준 2 36 2 13" xfId="13959"/>
    <cellStyle name="표준 2 36 2 13 2" xfId="13960"/>
    <cellStyle name="표준 2 36 2 13 3" xfId="13961"/>
    <cellStyle name="표준 2 36 2 130" xfId="13962"/>
    <cellStyle name="표준 2 36 2 131" xfId="13963"/>
    <cellStyle name="표준 2 36 2 132" xfId="13964"/>
    <cellStyle name="표준 2 36 2 133" xfId="13965"/>
    <cellStyle name="표준 2 36 2 134" xfId="13966"/>
    <cellStyle name="표준 2 36 2 135" xfId="13967"/>
    <cellStyle name="표준 2 36 2 136" xfId="13968"/>
    <cellStyle name="표준 2 36 2 137" xfId="13969"/>
    <cellStyle name="표준 2 36 2 138" xfId="13970"/>
    <cellStyle name="표준 2 36 2 139" xfId="13971"/>
    <cellStyle name="표준 2 36 2 14" xfId="13972"/>
    <cellStyle name="표준 2 36 2 14 2" xfId="13973"/>
    <cellStyle name="표준 2 36 2 14 3" xfId="13974"/>
    <cellStyle name="표준 2 36 2 140" xfId="13975"/>
    <cellStyle name="표준 2 36 2 141" xfId="13976"/>
    <cellStyle name="표준 2 36 2 142" xfId="13977"/>
    <cellStyle name="표준 2 36 2 143" xfId="13978"/>
    <cellStyle name="표준 2 36 2 144" xfId="13979"/>
    <cellStyle name="표준 2 36 2 145" xfId="13980"/>
    <cellStyle name="표준 2 36 2 146" xfId="13981"/>
    <cellStyle name="표준 2 36 2 147" xfId="13982"/>
    <cellStyle name="표준 2 36 2 148" xfId="13983"/>
    <cellStyle name="표준 2 36 2 149" xfId="13984"/>
    <cellStyle name="표준 2 36 2 15" xfId="13985"/>
    <cellStyle name="표준 2 36 2 150" xfId="13986"/>
    <cellStyle name="표준 2 36 2 151" xfId="13987"/>
    <cellStyle name="표준 2 36 2 152" xfId="13988"/>
    <cellStyle name="표준 2 36 2 153" xfId="13989"/>
    <cellStyle name="표준 2 36 2 154" xfId="13990"/>
    <cellStyle name="표준 2 36 2 155" xfId="13991"/>
    <cellStyle name="표준 2 36 2 156" xfId="13992"/>
    <cellStyle name="표준 2 36 2 157" xfId="13993"/>
    <cellStyle name="표준 2 36 2 158" xfId="13994"/>
    <cellStyle name="표준 2 36 2 159" xfId="13995"/>
    <cellStyle name="표준 2 36 2 16" xfId="13996"/>
    <cellStyle name="표준 2 36 2 160" xfId="13997"/>
    <cellStyle name="표준 2 36 2 161" xfId="13998"/>
    <cellStyle name="표준 2 36 2 162" xfId="13999"/>
    <cellStyle name="표준 2 36 2 163" xfId="14000"/>
    <cellStyle name="표준 2 36 2 164" xfId="14001"/>
    <cellStyle name="표준 2 36 2 165" xfId="14002"/>
    <cellStyle name="표준 2 36 2 166" xfId="14003"/>
    <cellStyle name="표준 2 36 2 167" xfId="14004"/>
    <cellStyle name="표준 2 36 2 168" xfId="14005"/>
    <cellStyle name="표준 2 36 2 169" xfId="14006"/>
    <cellStyle name="표준 2 36 2 17" xfId="14007"/>
    <cellStyle name="표준 2 36 2 170" xfId="14008"/>
    <cellStyle name="표준 2 36 2 171" xfId="14009"/>
    <cellStyle name="표준 2 36 2 172" xfId="14010"/>
    <cellStyle name="표준 2 36 2 173" xfId="14011"/>
    <cellStyle name="표준 2 36 2 174" xfId="14012"/>
    <cellStyle name="표준 2 36 2 175" xfId="14013"/>
    <cellStyle name="표준 2 36 2 176" xfId="14014"/>
    <cellStyle name="표준 2 36 2 177" xfId="14015"/>
    <cellStyle name="표준 2 36 2 178" xfId="14016"/>
    <cellStyle name="표준 2 36 2 179" xfId="14017"/>
    <cellStyle name="표준 2 36 2 18" xfId="14018"/>
    <cellStyle name="표준 2 36 2 180" xfId="14019"/>
    <cellStyle name="표준 2 36 2 181" xfId="14020"/>
    <cellStyle name="표준 2 36 2 182" xfId="14021"/>
    <cellStyle name="표준 2 36 2 183" xfId="14022"/>
    <cellStyle name="표준 2 36 2 184" xfId="14023"/>
    <cellStyle name="표준 2 36 2 185" xfId="14024"/>
    <cellStyle name="표준 2 36 2 186" xfId="14025"/>
    <cellStyle name="표준 2 36 2 187" xfId="14026"/>
    <cellStyle name="표준 2 36 2 188" xfId="14027"/>
    <cellStyle name="표준 2 36 2 189" xfId="14028"/>
    <cellStyle name="표준 2 36 2 19" xfId="14029"/>
    <cellStyle name="표준 2 36 2 190" xfId="14030"/>
    <cellStyle name="표준 2 36 2 191" xfId="14031"/>
    <cellStyle name="표준 2 36 2 192" xfId="14032"/>
    <cellStyle name="표준 2 36 2 2" xfId="14033"/>
    <cellStyle name="표준 2 36 2 2 10" xfId="14034"/>
    <cellStyle name="표준 2 36 2 2 100" xfId="14035"/>
    <cellStyle name="표준 2 36 2 2 101" xfId="14036"/>
    <cellStyle name="표준 2 36 2 2 102" xfId="14037"/>
    <cellStyle name="표준 2 36 2 2 103" xfId="14038"/>
    <cellStyle name="표준 2 36 2 2 104" xfId="14039"/>
    <cellStyle name="표준 2 36 2 2 105" xfId="14040"/>
    <cellStyle name="표준 2 36 2 2 106" xfId="14041"/>
    <cellStyle name="표준 2 36 2 2 107" xfId="14042"/>
    <cellStyle name="표준 2 36 2 2 108" xfId="14043"/>
    <cellStyle name="표준 2 36 2 2 109" xfId="14044"/>
    <cellStyle name="표준 2 36 2 2 11" xfId="14045"/>
    <cellStyle name="표준 2 36 2 2 110" xfId="14046"/>
    <cellStyle name="표준 2 36 2 2 111" xfId="14047"/>
    <cellStyle name="표준 2 36 2 2 112" xfId="14048"/>
    <cellStyle name="표준 2 36 2 2 113" xfId="14049"/>
    <cellStyle name="표준 2 36 2 2 114" xfId="14050"/>
    <cellStyle name="표준 2 36 2 2 115" xfId="14051"/>
    <cellStyle name="표준 2 36 2 2 116" xfId="14052"/>
    <cellStyle name="표준 2 36 2 2 117" xfId="14053"/>
    <cellStyle name="표준 2 36 2 2 118" xfId="14054"/>
    <cellStyle name="표준 2 36 2 2 119" xfId="14055"/>
    <cellStyle name="표준 2 36 2 2 12" xfId="14056"/>
    <cellStyle name="표준 2 36 2 2 120" xfId="14057"/>
    <cellStyle name="표준 2 36 2 2 121" xfId="14058"/>
    <cellStyle name="표준 2 36 2 2 122" xfId="14059"/>
    <cellStyle name="표준 2 36 2 2 123" xfId="14060"/>
    <cellStyle name="표준 2 36 2 2 124" xfId="14061"/>
    <cellStyle name="표준 2 36 2 2 125" xfId="14062"/>
    <cellStyle name="표준 2 36 2 2 126" xfId="14063"/>
    <cellStyle name="표준 2 36 2 2 127" xfId="14064"/>
    <cellStyle name="표준 2 36 2 2 128" xfId="14065"/>
    <cellStyle name="표준 2 36 2 2 129" xfId="14066"/>
    <cellStyle name="표준 2 36 2 2 13" xfId="14067"/>
    <cellStyle name="표준 2 36 2 2 130" xfId="14068"/>
    <cellStyle name="표준 2 36 2 2 131" xfId="14069"/>
    <cellStyle name="표준 2 36 2 2 132" xfId="14070"/>
    <cellStyle name="표준 2 36 2 2 133" xfId="14071"/>
    <cellStyle name="표준 2 36 2 2 134" xfId="14072"/>
    <cellStyle name="표준 2 36 2 2 135" xfId="14073"/>
    <cellStyle name="표준 2 36 2 2 136" xfId="14074"/>
    <cellStyle name="표준 2 36 2 2 137" xfId="14075"/>
    <cellStyle name="표준 2 36 2 2 138" xfId="14076"/>
    <cellStyle name="표준 2 36 2 2 139" xfId="14077"/>
    <cellStyle name="표준 2 36 2 2 14" xfId="14078"/>
    <cellStyle name="표준 2 36 2 2 140" xfId="14079"/>
    <cellStyle name="표준 2 36 2 2 141" xfId="14080"/>
    <cellStyle name="표준 2 36 2 2 142" xfId="14081"/>
    <cellStyle name="표준 2 36 2 2 143" xfId="14082"/>
    <cellStyle name="표준 2 36 2 2 144" xfId="14083"/>
    <cellStyle name="표준 2 36 2 2 145" xfId="14084"/>
    <cellStyle name="표준 2 36 2 2 146" xfId="14085"/>
    <cellStyle name="표준 2 36 2 2 147" xfId="14086"/>
    <cellStyle name="표준 2 36 2 2 148" xfId="14087"/>
    <cellStyle name="표준 2 36 2 2 149" xfId="14088"/>
    <cellStyle name="표준 2 36 2 2 15" xfId="14089"/>
    <cellStyle name="표준 2 36 2 2 150" xfId="14090"/>
    <cellStyle name="표준 2 36 2 2 151" xfId="14091"/>
    <cellStyle name="표준 2 36 2 2 152" xfId="14092"/>
    <cellStyle name="표준 2 36 2 2 153" xfId="14093"/>
    <cellStyle name="표준 2 36 2 2 154" xfId="14094"/>
    <cellStyle name="표준 2 36 2 2 155" xfId="14095"/>
    <cellStyle name="표준 2 36 2 2 156" xfId="14096"/>
    <cellStyle name="표준 2 36 2 2 157" xfId="14097"/>
    <cellStyle name="표준 2 36 2 2 158" xfId="14098"/>
    <cellStyle name="표준 2 36 2 2 159" xfId="14099"/>
    <cellStyle name="표준 2 36 2 2 16" xfId="14100"/>
    <cellStyle name="표준 2 36 2 2 160" xfId="14101"/>
    <cellStyle name="표준 2 36 2 2 161" xfId="14102"/>
    <cellStyle name="표준 2 36 2 2 162" xfId="14103"/>
    <cellStyle name="표준 2 36 2 2 163" xfId="14104"/>
    <cellStyle name="표준 2 36 2 2 164" xfId="14105"/>
    <cellStyle name="표준 2 36 2 2 165" xfId="14106"/>
    <cellStyle name="표준 2 36 2 2 166" xfId="14107"/>
    <cellStyle name="표준 2 36 2 2 167" xfId="14108"/>
    <cellStyle name="표준 2 36 2 2 168" xfId="14109"/>
    <cellStyle name="표준 2 36 2 2 169" xfId="14110"/>
    <cellStyle name="표준 2 36 2 2 17" xfId="14111"/>
    <cellStyle name="표준 2 36 2 2 170" xfId="14112"/>
    <cellStyle name="표준 2 36 2 2 171" xfId="14113"/>
    <cellStyle name="표준 2 36 2 2 172" xfId="14114"/>
    <cellStyle name="표준 2 36 2 2 173" xfId="14115"/>
    <cellStyle name="표준 2 36 2 2 174" xfId="14116"/>
    <cellStyle name="표준 2 36 2 2 175" xfId="14117"/>
    <cellStyle name="표준 2 36 2 2 176" xfId="14118"/>
    <cellStyle name="표준 2 36 2 2 177" xfId="14119"/>
    <cellStyle name="표준 2 36 2 2 178" xfId="14120"/>
    <cellStyle name="표준 2 36 2 2 179" xfId="14121"/>
    <cellStyle name="표준 2 36 2 2 18" xfId="14122"/>
    <cellStyle name="표준 2 36 2 2 180" xfId="14123"/>
    <cellStyle name="표준 2 36 2 2 19" xfId="14124"/>
    <cellStyle name="표준 2 36 2 2 2" xfId="14125"/>
    <cellStyle name="표준 2 36 2 2 20" xfId="14126"/>
    <cellStyle name="표준 2 36 2 2 21" xfId="14127"/>
    <cellStyle name="표준 2 36 2 2 22" xfId="14128"/>
    <cellStyle name="표준 2 36 2 2 23" xfId="14129"/>
    <cellStyle name="표준 2 36 2 2 24" xfId="14130"/>
    <cellStyle name="표준 2 36 2 2 25" xfId="14131"/>
    <cellStyle name="표준 2 36 2 2 26" xfId="14132"/>
    <cellStyle name="표준 2 36 2 2 27" xfId="14133"/>
    <cellStyle name="표준 2 36 2 2 28" xfId="14134"/>
    <cellStyle name="표준 2 36 2 2 29" xfId="14135"/>
    <cellStyle name="표준 2 36 2 2 3" xfId="14136"/>
    <cellStyle name="표준 2 36 2 2 30" xfId="14137"/>
    <cellStyle name="표준 2 36 2 2 31" xfId="14138"/>
    <cellStyle name="표준 2 36 2 2 32" xfId="14139"/>
    <cellStyle name="표준 2 36 2 2 33" xfId="14140"/>
    <cellStyle name="표준 2 36 2 2 34" xfId="14141"/>
    <cellStyle name="표준 2 36 2 2 35" xfId="14142"/>
    <cellStyle name="표준 2 36 2 2 36" xfId="14143"/>
    <cellStyle name="표준 2 36 2 2 37" xfId="14144"/>
    <cellStyle name="표준 2 36 2 2 38" xfId="14145"/>
    <cellStyle name="표준 2 36 2 2 39" xfId="14146"/>
    <cellStyle name="표준 2 36 2 2 4" xfId="14147"/>
    <cellStyle name="표준 2 36 2 2 40" xfId="14148"/>
    <cellStyle name="표준 2 36 2 2 41" xfId="14149"/>
    <cellStyle name="표준 2 36 2 2 42" xfId="14150"/>
    <cellStyle name="표준 2 36 2 2 43" xfId="14151"/>
    <cellStyle name="표준 2 36 2 2 44" xfId="14152"/>
    <cellStyle name="표준 2 36 2 2 45" xfId="14153"/>
    <cellStyle name="표준 2 36 2 2 46" xfId="14154"/>
    <cellStyle name="표준 2 36 2 2 47" xfId="14155"/>
    <cellStyle name="표준 2 36 2 2 48" xfId="14156"/>
    <cellStyle name="표준 2 36 2 2 49" xfId="14157"/>
    <cellStyle name="표준 2 36 2 2 5" xfId="14158"/>
    <cellStyle name="표준 2 36 2 2 50" xfId="14159"/>
    <cellStyle name="표준 2 36 2 2 51" xfId="14160"/>
    <cellStyle name="표준 2 36 2 2 52" xfId="14161"/>
    <cellStyle name="표준 2 36 2 2 53" xfId="14162"/>
    <cellStyle name="표준 2 36 2 2 54" xfId="14163"/>
    <cellStyle name="표준 2 36 2 2 55" xfId="14164"/>
    <cellStyle name="표준 2 36 2 2 56" xfId="14165"/>
    <cellStyle name="표준 2 36 2 2 57" xfId="14166"/>
    <cellStyle name="표준 2 36 2 2 58" xfId="14167"/>
    <cellStyle name="표준 2 36 2 2 59" xfId="14168"/>
    <cellStyle name="표준 2 36 2 2 6" xfId="14169"/>
    <cellStyle name="표준 2 36 2 2 60" xfId="14170"/>
    <cellStyle name="표준 2 36 2 2 61" xfId="14171"/>
    <cellStyle name="표준 2 36 2 2 62" xfId="14172"/>
    <cellStyle name="표준 2 36 2 2 63" xfId="14173"/>
    <cellStyle name="표준 2 36 2 2 64" xfId="14174"/>
    <cellStyle name="표준 2 36 2 2 65" xfId="14175"/>
    <cellStyle name="표준 2 36 2 2 66" xfId="14176"/>
    <cellStyle name="표준 2 36 2 2 67" xfId="14177"/>
    <cellStyle name="표준 2 36 2 2 68" xfId="14178"/>
    <cellStyle name="표준 2 36 2 2 69" xfId="14179"/>
    <cellStyle name="표준 2 36 2 2 7" xfId="14180"/>
    <cellStyle name="표준 2 36 2 2 70" xfId="14181"/>
    <cellStyle name="표준 2 36 2 2 71" xfId="14182"/>
    <cellStyle name="표준 2 36 2 2 72" xfId="14183"/>
    <cellStyle name="표준 2 36 2 2 73" xfId="14184"/>
    <cellStyle name="표준 2 36 2 2 74" xfId="14185"/>
    <cellStyle name="표준 2 36 2 2 75" xfId="14186"/>
    <cellStyle name="표준 2 36 2 2 76" xfId="14187"/>
    <cellStyle name="표준 2 36 2 2 77" xfId="14188"/>
    <cellStyle name="표준 2 36 2 2 78" xfId="14189"/>
    <cellStyle name="표준 2 36 2 2 79" xfId="14190"/>
    <cellStyle name="표준 2 36 2 2 8" xfId="14191"/>
    <cellStyle name="표준 2 36 2 2 80" xfId="14192"/>
    <cellStyle name="표준 2 36 2 2 81" xfId="14193"/>
    <cellStyle name="표준 2 36 2 2 82" xfId="14194"/>
    <cellStyle name="표준 2 36 2 2 83" xfId="14195"/>
    <cellStyle name="표준 2 36 2 2 84" xfId="14196"/>
    <cellStyle name="표준 2 36 2 2 85" xfId="14197"/>
    <cellStyle name="표준 2 36 2 2 86" xfId="14198"/>
    <cellStyle name="표준 2 36 2 2 87" xfId="14199"/>
    <cellStyle name="표준 2 36 2 2 88" xfId="14200"/>
    <cellStyle name="표준 2 36 2 2 89" xfId="14201"/>
    <cellStyle name="표준 2 36 2 2 9" xfId="14202"/>
    <cellStyle name="표준 2 36 2 2 90" xfId="14203"/>
    <cellStyle name="표준 2 36 2 2 91" xfId="14204"/>
    <cellStyle name="표준 2 36 2 2 92" xfId="14205"/>
    <cellStyle name="표준 2 36 2 2 93" xfId="14206"/>
    <cellStyle name="표준 2 36 2 2 94" xfId="14207"/>
    <cellStyle name="표준 2 36 2 2 95" xfId="14208"/>
    <cellStyle name="표준 2 36 2 2 96" xfId="14209"/>
    <cellStyle name="표준 2 36 2 2 97" xfId="14210"/>
    <cellStyle name="표준 2 36 2 2 98" xfId="14211"/>
    <cellStyle name="표준 2 36 2 2 99" xfId="14212"/>
    <cellStyle name="표준 2 36 2 20" xfId="14213"/>
    <cellStyle name="표준 2 36 2 21" xfId="14214"/>
    <cellStyle name="표준 2 36 2 22" xfId="14215"/>
    <cellStyle name="표준 2 36 2 23" xfId="14216"/>
    <cellStyle name="표준 2 36 2 24" xfId="14217"/>
    <cellStyle name="표준 2 36 2 25" xfId="14218"/>
    <cellStyle name="표준 2 36 2 26" xfId="14219"/>
    <cellStyle name="표준 2 36 2 27" xfId="14220"/>
    <cellStyle name="표준 2 36 2 28" xfId="14221"/>
    <cellStyle name="표준 2 36 2 29" xfId="14222"/>
    <cellStyle name="표준 2 36 2 3" xfId="14223"/>
    <cellStyle name="표준 2 36 2 3 2" xfId="14224"/>
    <cellStyle name="표준 2 36 2 3 3" xfId="14225"/>
    <cellStyle name="표준 2 36 2 30" xfId="14226"/>
    <cellStyle name="표준 2 36 2 31" xfId="14227"/>
    <cellStyle name="표준 2 36 2 32" xfId="14228"/>
    <cellStyle name="표준 2 36 2 33" xfId="14229"/>
    <cellStyle name="표준 2 36 2 34" xfId="14230"/>
    <cellStyle name="표준 2 36 2 35" xfId="14231"/>
    <cellStyle name="표준 2 36 2 36" xfId="14232"/>
    <cellStyle name="표준 2 36 2 37" xfId="14233"/>
    <cellStyle name="표준 2 36 2 38" xfId="14234"/>
    <cellStyle name="표준 2 36 2 39" xfId="14235"/>
    <cellStyle name="표준 2 36 2 4" xfId="14236"/>
    <cellStyle name="표준 2 36 2 4 2" xfId="14237"/>
    <cellStyle name="표준 2 36 2 4 3" xfId="14238"/>
    <cellStyle name="표준 2 36 2 40" xfId="14239"/>
    <cellStyle name="표준 2 36 2 41" xfId="14240"/>
    <cellStyle name="표준 2 36 2 42" xfId="14241"/>
    <cellStyle name="표준 2 36 2 43" xfId="14242"/>
    <cellStyle name="표준 2 36 2 44" xfId="14243"/>
    <cellStyle name="표준 2 36 2 45" xfId="14244"/>
    <cellStyle name="표준 2 36 2 46" xfId="14245"/>
    <cellStyle name="표준 2 36 2 47" xfId="14246"/>
    <cellStyle name="표준 2 36 2 48" xfId="14247"/>
    <cellStyle name="표준 2 36 2 49" xfId="14248"/>
    <cellStyle name="표준 2 36 2 5" xfId="14249"/>
    <cellStyle name="표준 2 36 2 5 2" xfId="14250"/>
    <cellStyle name="표준 2 36 2 5 3" xfId="14251"/>
    <cellStyle name="표준 2 36 2 50" xfId="14252"/>
    <cellStyle name="표준 2 36 2 51" xfId="14253"/>
    <cellStyle name="표준 2 36 2 52" xfId="14254"/>
    <cellStyle name="표준 2 36 2 53" xfId="14255"/>
    <cellStyle name="표준 2 36 2 54" xfId="14256"/>
    <cellStyle name="표준 2 36 2 55" xfId="14257"/>
    <cellStyle name="표준 2 36 2 56" xfId="14258"/>
    <cellStyle name="표준 2 36 2 57" xfId="14259"/>
    <cellStyle name="표준 2 36 2 58" xfId="14260"/>
    <cellStyle name="표준 2 36 2 59" xfId="14261"/>
    <cellStyle name="표준 2 36 2 6" xfId="14262"/>
    <cellStyle name="표준 2 36 2 6 2" xfId="14263"/>
    <cellStyle name="표준 2 36 2 6 3" xfId="14264"/>
    <cellStyle name="표준 2 36 2 60" xfId="14265"/>
    <cellStyle name="표준 2 36 2 61" xfId="14266"/>
    <cellStyle name="표준 2 36 2 62" xfId="14267"/>
    <cellStyle name="표준 2 36 2 63" xfId="14268"/>
    <cellStyle name="표준 2 36 2 64" xfId="14269"/>
    <cellStyle name="표준 2 36 2 65" xfId="14270"/>
    <cellStyle name="표준 2 36 2 66" xfId="14271"/>
    <cellStyle name="표준 2 36 2 67" xfId="14272"/>
    <cellStyle name="표준 2 36 2 68" xfId="14273"/>
    <cellStyle name="표준 2 36 2 69" xfId="14274"/>
    <cellStyle name="표준 2 36 2 7" xfId="14275"/>
    <cellStyle name="표준 2 36 2 7 2" xfId="14276"/>
    <cellStyle name="표준 2 36 2 7 3" xfId="14277"/>
    <cellStyle name="표준 2 36 2 70" xfId="14278"/>
    <cellStyle name="표준 2 36 2 71" xfId="14279"/>
    <cellStyle name="표준 2 36 2 72" xfId="14280"/>
    <cellStyle name="표준 2 36 2 73" xfId="14281"/>
    <cellStyle name="표준 2 36 2 74" xfId="14282"/>
    <cellStyle name="표준 2 36 2 75" xfId="14283"/>
    <cellStyle name="표준 2 36 2 76" xfId="14284"/>
    <cellStyle name="표준 2 36 2 77" xfId="14285"/>
    <cellStyle name="표준 2 36 2 78" xfId="14286"/>
    <cellStyle name="표준 2 36 2 79" xfId="14287"/>
    <cellStyle name="표준 2 36 2 8" xfId="14288"/>
    <cellStyle name="표준 2 36 2 8 2" xfId="14289"/>
    <cellStyle name="표준 2 36 2 8 3" xfId="14290"/>
    <cellStyle name="표준 2 36 2 80" xfId="14291"/>
    <cellStyle name="표준 2 36 2 81" xfId="14292"/>
    <cellStyle name="표준 2 36 2 82" xfId="14293"/>
    <cellStyle name="표준 2 36 2 83" xfId="14294"/>
    <cellStyle name="표준 2 36 2 84" xfId="14295"/>
    <cellStyle name="표준 2 36 2 85" xfId="14296"/>
    <cellStyle name="표준 2 36 2 86" xfId="14297"/>
    <cellStyle name="표준 2 36 2 87" xfId="14298"/>
    <cellStyle name="표준 2 36 2 88" xfId="14299"/>
    <cellStyle name="표준 2 36 2 89" xfId="14300"/>
    <cellStyle name="표준 2 36 2 9" xfId="14301"/>
    <cellStyle name="표준 2 36 2 9 2" xfId="14302"/>
    <cellStyle name="표준 2 36 2 9 3" xfId="14303"/>
    <cellStyle name="표준 2 36 2 90" xfId="14304"/>
    <cellStyle name="표준 2 36 2 91" xfId="14305"/>
    <cellStyle name="표준 2 36 2 92" xfId="14306"/>
    <cellStyle name="표준 2 36 2 93" xfId="14307"/>
    <cellStyle name="표준 2 36 2 94" xfId="14308"/>
    <cellStyle name="표준 2 36 2 95" xfId="14309"/>
    <cellStyle name="표준 2 36 2 96" xfId="14310"/>
    <cellStyle name="표준 2 36 2 97" xfId="14311"/>
    <cellStyle name="표준 2 36 2 98" xfId="14312"/>
    <cellStyle name="표준 2 36 2 99" xfId="14313"/>
    <cellStyle name="표준 2 36 20" xfId="14314"/>
    <cellStyle name="표준 2 36 21" xfId="14315"/>
    <cellStyle name="표준 2 36 22" xfId="14316"/>
    <cellStyle name="표준 2 36 23" xfId="14317"/>
    <cellStyle name="표준 2 36 24" xfId="14318"/>
    <cellStyle name="표준 2 36 25" xfId="14319"/>
    <cellStyle name="표준 2 36 26" xfId="14320"/>
    <cellStyle name="표준 2 36 27" xfId="14321"/>
    <cellStyle name="표준 2 36 28" xfId="14322"/>
    <cellStyle name="표준 2 36 29" xfId="14323"/>
    <cellStyle name="표준 2 36 3" xfId="14324"/>
    <cellStyle name="표준 2 36 3 2" xfId="14325"/>
    <cellStyle name="표준 2 36 3 3" xfId="14326"/>
    <cellStyle name="표준 2 36 30" xfId="14327"/>
    <cellStyle name="표준 2 36 31" xfId="14328"/>
    <cellStyle name="표준 2 36 32" xfId="14329"/>
    <cellStyle name="표준 2 36 33" xfId="14330"/>
    <cellStyle name="표준 2 36 34" xfId="14331"/>
    <cellStyle name="표준 2 36 35" xfId="14332"/>
    <cellStyle name="표준 2 36 36" xfId="14333"/>
    <cellStyle name="표준 2 36 37" xfId="14334"/>
    <cellStyle name="표준 2 36 38" xfId="14335"/>
    <cellStyle name="표준 2 36 39" xfId="14336"/>
    <cellStyle name="표준 2 36 4" xfId="14337"/>
    <cellStyle name="표준 2 36 4 2" xfId="14338"/>
    <cellStyle name="표준 2 36 4 3" xfId="14339"/>
    <cellStyle name="표준 2 36 40" xfId="14340"/>
    <cellStyle name="표준 2 36 41" xfId="14341"/>
    <cellStyle name="표준 2 36 42" xfId="14342"/>
    <cellStyle name="표준 2 36 43" xfId="14343"/>
    <cellStyle name="표준 2 36 44" xfId="14344"/>
    <cellStyle name="표준 2 36 45" xfId="14345"/>
    <cellStyle name="표준 2 36 46" xfId="14346"/>
    <cellStyle name="표준 2 36 47" xfId="14347"/>
    <cellStyle name="표준 2 36 48" xfId="14348"/>
    <cellStyle name="표준 2 36 49" xfId="14349"/>
    <cellStyle name="표준 2 36 5" xfId="14350"/>
    <cellStyle name="표준 2 36 5 10" xfId="14351"/>
    <cellStyle name="표준 2 36 5 100" xfId="14352"/>
    <cellStyle name="표준 2 36 5 101" xfId="14353"/>
    <cellStyle name="표준 2 36 5 102" xfId="14354"/>
    <cellStyle name="표준 2 36 5 103" xfId="14355"/>
    <cellStyle name="표준 2 36 5 104" xfId="14356"/>
    <cellStyle name="표준 2 36 5 105" xfId="14357"/>
    <cellStyle name="표준 2 36 5 106" xfId="14358"/>
    <cellStyle name="표준 2 36 5 107" xfId="14359"/>
    <cellStyle name="표준 2 36 5 108" xfId="14360"/>
    <cellStyle name="표준 2 36 5 109" xfId="14361"/>
    <cellStyle name="표준 2 36 5 11" xfId="14362"/>
    <cellStyle name="표준 2 36 5 110" xfId="14363"/>
    <cellStyle name="표준 2 36 5 111" xfId="14364"/>
    <cellStyle name="표준 2 36 5 112" xfId="14365"/>
    <cellStyle name="표준 2 36 5 113" xfId="14366"/>
    <cellStyle name="표준 2 36 5 114" xfId="14367"/>
    <cellStyle name="표준 2 36 5 115" xfId="14368"/>
    <cellStyle name="표준 2 36 5 116" xfId="14369"/>
    <cellStyle name="표준 2 36 5 117" xfId="14370"/>
    <cellStyle name="표준 2 36 5 118" xfId="14371"/>
    <cellStyle name="표준 2 36 5 119" xfId="14372"/>
    <cellStyle name="표준 2 36 5 12" xfId="14373"/>
    <cellStyle name="표준 2 36 5 120" xfId="14374"/>
    <cellStyle name="표준 2 36 5 121" xfId="14375"/>
    <cellStyle name="표준 2 36 5 122" xfId="14376"/>
    <cellStyle name="표준 2 36 5 123" xfId="14377"/>
    <cellStyle name="표준 2 36 5 124" xfId="14378"/>
    <cellStyle name="표준 2 36 5 125" xfId="14379"/>
    <cellStyle name="표준 2 36 5 126" xfId="14380"/>
    <cellStyle name="표준 2 36 5 127" xfId="14381"/>
    <cellStyle name="표준 2 36 5 128" xfId="14382"/>
    <cellStyle name="표준 2 36 5 129" xfId="14383"/>
    <cellStyle name="표준 2 36 5 13" xfId="14384"/>
    <cellStyle name="표준 2 36 5 130" xfId="14385"/>
    <cellStyle name="표준 2 36 5 131" xfId="14386"/>
    <cellStyle name="표준 2 36 5 132" xfId="14387"/>
    <cellStyle name="표준 2 36 5 133" xfId="14388"/>
    <cellStyle name="표준 2 36 5 134" xfId="14389"/>
    <cellStyle name="표준 2 36 5 135" xfId="14390"/>
    <cellStyle name="표준 2 36 5 136" xfId="14391"/>
    <cellStyle name="표준 2 36 5 137" xfId="14392"/>
    <cellStyle name="표준 2 36 5 138" xfId="14393"/>
    <cellStyle name="표준 2 36 5 139" xfId="14394"/>
    <cellStyle name="표준 2 36 5 14" xfId="14395"/>
    <cellStyle name="표준 2 36 5 140" xfId="14396"/>
    <cellStyle name="표준 2 36 5 141" xfId="14397"/>
    <cellStyle name="표준 2 36 5 142" xfId="14398"/>
    <cellStyle name="표준 2 36 5 143" xfId="14399"/>
    <cellStyle name="표준 2 36 5 144" xfId="14400"/>
    <cellStyle name="표준 2 36 5 145" xfId="14401"/>
    <cellStyle name="표준 2 36 5 146" xfId="14402"/>
    <cellStyle name="표준 2 36 5 147" xfId="14403"/>
    <cellStyle name="표준 2 36 5 148" xfId="14404"/>
    <cellStyle name="표준 2 36 5 149" xfId="14405"/>
    <cellStyle name="표준 2 36 5 15" xfId="14406"/>
    <cellStyle name="표준 2 36 5 150" xfId="14407"/>
    <cellStyle name="표준 2 36 5 151" xfId="14408"/>
    <cellStyle name="표준 2 36 5 152" xfId="14409"/>
    <cellStyle name="표준 2 36 5 153" xfId="14410"/>
    <cellStyle name="표준 2 36 5 154" xfId="14411"/>
    <cellStyle name="표준 2 36 5 155" xfId="14412"/>
    <cellStyle name="표준 2 36 5 156" xfId="14413"/>
    <cellStyle name="표준 2 36 5 157" xfId="14414"/>
    <cellStyle name="표준 2 36 5 158" xfId="14415"/>
    <cellStyle name="표준 2 36 5 159" xfId="14416"/>
    <cellStyle name="표준 2 36 5 16" xfId="14417"/>
    <cellStyle name="표준 2 36 5 160" xfId="14418"/>
    <cellStyle name="표준 2 36 5 161" xfId="14419"/>
    <cellStyle name="표준 2 36 5 162" xfId="14420"/>
    <cellStyle name="표준 2 36 5 163" xfId="14421"/>
    <cellStyle name="표준 2 36 5 164" xfId="14422"/>
    <cellStyle name="표준 2 36 5 165" xfId="14423"/>
    <cellStyle name="표준 2 36 5 166" xfId="14424"/>
    <cellStyle name="표준 2 36 5 167" xfId="14425"/>
    <cellStyle name="표준 2 36 5 168" xfId="14426"/>
    <cellStyle name="표준 2 36 5 169" xfId="14427"/>
    <cellStyle name="표준 2 36 5 17" xfId="14428"/>
    <cellStyle name="표준 2 36 5 170" xfId="14429"/>
    <cellStyle name="표준 2 36 5 171" xfId="14430"/>
    <cellStyle name="표준 2 36 5 172" xfId="14431"/>
    <cellStyle name="표준 2 36 5 173" xfId="14432"/>
    <cellStyle name="표준 2 36 5 174" xfId="14433"/>
    <cellStyle name="표준 2 36 5 175" xfId="14434"/>
    <cellStyle name="표준 2 36 5 176" xfId="14435"/>
    <cellStyle name="표준 2 36 5 177" xfId="14436"/>
    <cellStyle name="표준 2 36 5 178" xfId="14437"/>
    <cellStyle name="표준 2 36 5 179" xfId="14438"/>
    <cellStyle name="표준 2 36 5 18" xfId="14439"/>
    <cellStyle name="표준 2 36 5 180" xfId="14440"/>
    <cellStyle name="표준 2 36 5 19" xfId="14441"/>
    <cellStyle name="표준 2 36 5 2" xfId="14442"/>
    <cellStyle name="표준 2 36 5 20" xfId="14443"/>
    <cellStyle name="표준 2 36 5 21" xfId="14444"/>
    <cellStyle name="표준 2 36 5 22" xfId="14445"/>
    <cellStyle name="표준 2 36 5 23" xfId="14446"/>
    <cellStyle name="표준 2 36 5 24" xfId="14447"/>
    <cellStyle name="표준 2 36 5 25" xfId="14448"/>
    <cellStyle name="표준 2 36 5 26" xfId="14449"/>
    <cellStyle name="표준 2 36 5 27" xfId="14450"/>
    <cellStyle name="표준 2 36 5 28" xfId="14451"/>
    <cellStyle name="표준 2 36 5 29" xfId="14452"/>
    <cellStyle name="표준 2 36 5 3" xfId="14453"/>
    <cellStyle name="표준 2 36 5 30" xfId="14454"/>
    <cellStyle name="표준 2 36 5 31" xfId="14455"/>
    <cellStyle name="표준 2 36 5 32" xfId="14456"/>
    <cellStyle name="표준 2 36 5 33" xfId="14457"/>
    <cellStyle name="표준 2 36 5 34" xfId="14458"/>
    <cellStyle name="표준 2 36 5 35" xfId="14459"/>
    <cellStyle name="표준 2 36 5 36" xfId="14460"/>
    <cellStyle name="표준 2 36 5 37" xfId="14461"/>
    <cellStyle name="표준 2 36 5 38" xfId="14462"/>
    <cellStyle name="표준 2 36 5 39" xfId="14463"/>
    <cellStyle name="표준 2 36 5 4" xfId="14464"/>
    <cellStyle name="표준 2 36 5 40" xfId="14465"/>
    <cellStyle name="표준 2 36 5 41" xfId="14466"/>
    <cellStyle name="표준 2 36 5 42" xfId="14467"/>
    <cellStyle name="표준 2 36 5 43" xfId="14468"/>
    <cellStyle name="표준 2 36 5 44" xfId="14469"/>
    <cellStyle name="표준 2 36 5 45" xfId="14470"/>
    <cellStyle name="표준 2 36 5 46" xfId="14471"/>
    <cellStyle name="표준 2 36 5 47" xfId="14472"/>
    <cellStyle name="표준 2 36 5 48" xfId="14473"/>
    <cellStyle name="표준 2 36 5 49" xfId="14474"/>
    <cellStyle name="표준 2 36 5 5" xfId="14475"/>
    <cellStyle name="표준 2 36 5 50" xfId="14476"/>
    <cellStyle name="표준 2 36 5 51" xfId="14477"/>
    <cellStyle name="표준 2 36 5 52" xfId="14478"/>
    <cellStyle name="표준 2 36 5 53" xfId="14479"/>
    <cellStyle name="표준 2 36 5 54" xfId="14480"/>
    <cellStyle name="표준 2 36 5 55" xfId="14481"/>
    <cellStyle name="표준 2 36 5 56" xfId="14482"/>
    <cellStyle name="표준 2 36 5 57" xfId="14483"/>
    <cellStyle name="표준 2 36 5 58" xfId="14484"/>
    <cellStyle name="표준 2 36 5 59" xfId="14485"/>
    <cellStyle name="표준 2 36 5 6" xfId="14486"/>
    <cellStyle name="표준 2 36 5 60" xfId="14487"/>
    <cellStyle name="표준 2 36 5 61" xfId="14488"/>
    <cellStyle name="표준 2 36 5 62" xfId="14489"/>
    <cellStyle name="표준 2 36 5 63" xfId="14490"/>
    <cellStyle name="표준 2 36 5 64" xfId="14491"/>
    <cellStyle name="표준 2 36 5 65" xfId="14492"/>
    <cellStyle name="표준 2 36 5 66" xfId="14493"/>
    <cellStyle name="표준 2 36 5 67" xfId="14494"/>
    <cellStyle name="표준 2 36 5 68" xfId="14495"/>
    <cellStyle name="표준 2 36 5 69" xfId="14496"/>
    <cellStyle name="표준 2 36 5 7" xfId="14497"/>
    <cellStyle name="표준 2 36 5 70" xfId="14498"/>
    <cellStyle name="표준 2 36 5 71" xfId="14499"/>
    <cellStyle name="표준 2 36 5 72" xfId="14500"/>
    <cellStyle name="표준 2 36 5 73" xfId="14501"/>
    <cellStyle name="표준 2 36 5 74" xfId="14502"/>
    <cellStyle name="표준 2 36 5 75" xfId="14503"/>
    <cellStyle name="표준 2 36 5 76" xfId="14504"/>
    <cellStyle name="표준 2 36 5 77" xfId="14505"/>
    <cellStyle name="표준 2 36 5 78" xfId="14506"/>
    <cellStyle name="표준 2 36 5 79" xfId="14507"/>
    <cellStyle name="표준 2 36 5 8" xfId="14508"/>
    <cellStyle name="표준 2 36 5 80" xfId="14509"/>
    <cellStyle name="표준 2 36 5 81" xfId="14510"/>
    <cellStyle name="표준 2 36 5 82" xfId="14511"/>
    <cellStyle name="표준 2 36 5 83" xfId="14512"/>
    <cellStyle name="표준 2 36 5 84" xfId="14513"/>
    <cellStyle name="표준 2 36 5 85" xfId="14514"/>
    <cellStyle name="표준 2 36 5 86" xfId="14515"/>
    <cellStyle name="표준 2 36 5 87" xfId="14516"/>
    <cellStyle name="표준 2 36 5 88" xfId="14517"/>
    <cellStyle name="표준 2 36 5 89" xfId="14518"/>
    <cellStyle name="표준 2 36 5 9" xfId="14519"/>
    <cellStyle name="표준 2 36 5 90" xfId="14520"/>
    <cellStyle name="표준 2 36 5 91" xfId="14521"/>
    <cellStyle name="표준 2 36 5 92" xfId="14522"/>
    <cellStyle name="표준 2 36 5 93" xfId="14523"/>
    <cellStyle name="표준 2 36 5 94" xfId="14524"/>
    <cellStyle name="표준 2 36 5 95" xfId="14525"/>
    <cellStyle name="표준 2 36 5 96" xfId="14526"/>
    <cellStyle name="표준 2 36 5 97" xfId="14527"/>
    <cellStyle name="표준 2 36 5 98" xfId="14528"/>
    <cellStyle name="표준 2 36 5 99" xfId="14529"/>
    <cellStyle name="표준 2 36 50" xfId="14530"/>
    <cellStyle name="표준 2 36 51" xfId="14531"/>
    <cellStyle name="표준 2 36 52" xfId="14532"/>
    <cellStyle name="표준 2 36 53" xfId="14533"/>
    <cellStyle name="표준 2 36 54" xfId="14534"/>
    <cellStyle name="표준 2 36 55" xfId="14535"/>
    <cellStyle name="표준 2 36 56" xfId="14536"/>
    <cellStyle name="표준 2 36 57" xfId="14537"/>
    <cellStyle name="표준 2 36 58" xfId="14538"/>
    <cellStyle name="표준 2 36 59" xfId="14539"/>
    <cellStyle name="표준 2 36 6" xfId="14540"/>
    <cellStyle name="표준 2 36 6 2" xfId="14541"/>
    <cellStyle name="표준 2 36 6 3" xfId="14542"/>
    <cellStyle name="표준 2 36 60" xfId="14543"/>
    <cellStyle name="표준 2 36 61" xfId="14544"/>
    <cellStyle name="표준 2 36 62" xfId="14545"/>
    <cellStyle name="표준 2 36 63" xfId="14546"/>
    <cellStyle name="표준 2 36 64" xfId="14547"/>
    <cellStyle name="표준 2 36 65" xfId="14548"/>
    <cellStyle name="표준 2 36 66" xfId="14549"/>
    <cellStyle name="표준 2 36 67" xfId="14550"/>
    <cellStyle name="표준 2 36 68" xfId="14551"/>
    <cellStyle name="표준 2 36 69" xfId="14552"/>
    <cellStyle name="표준 2 36 7" xfId="14553"/>
    <cellStyle name="표준 2 36 7 2" xfId="14554"/>
    <cellStyle name="표준 2 36 7 3" xfId="14555"/>
    <cellStyle name="표준 2 36 70" xfId="14556"/>
    <cellStyle name="표준 2 36 71" xfId="14557"/>
    <cellStyle name="표준 2 36 72" xfId="14558"/>
    <cellStyle name="표준 2 36 73" xfId="14559"/>
    <cellStyle name="표준 2 36 74" xfId="14560"/>
    <cellStyle name="표준 2 36 75" xfId="14561"/>
    <cellStyle name="표준 2 36 76" xfId="14562"/>
    <cellStyle name="표준 2 36 77" xfId="14563"/>
    <cellStyle name="표준 2 36 78" xfId="14564"/>
    <cellStyle name="표준 2 36 79" xfId="14565"/>
    <cellStyle name="표준 2 36 8" xfId="14566"/>
    <cellStyle name="표준 2 36 8 2" xfId="14567"/>
    <cellStyle name="표준 2 36 8 3" xfId="14568"/>
    <cellStyle name="표준 2 36 80" xfId="14569"/>
    <cellStyle name="표준 2 36 81" xfId="14570"/>
    <cellStyle name="표준 2 36 82" xfId="14571"/>
    <cellStyle name="표준 2 36 83" xfId="14572"/>
    <cellStyle name="표준 2 36 84" xfId="14573"/>
    <cellStyle name="표준 2 36 85" xfId="14574"/>
    <cellStyle name="표준 2 36 86" xfId="14575"/>
    <cellStyle name="표준 2 36 87" xfId="14576"/>
    <cellStyle name="표준 2 36 88" xfId="14577"/>
    <cellStyle name="표준 2 36 89" xfId="14578"/>
    <cellStyle name="표준 2 36 9" xfId="14579"/>
    <cellStyle name="표준 2 36 9 2" xfId="14580"/>
    <cellStyle name="표준 2 36 9 3" xfId="14581"/>
    <cellStyle name="표준 2 36 90" xfId="14582"/>
    <cellStyle name="표준 2 36 91" xfId="14583"/>
    <cellStyle name="표준 2 36 92" xfId="14584"/>
    <cellStyle name="표준 2 36 93" xfId="14585"/>
    <cellStyle name="표준 2 36 94" xfId="14586"/>
    <cellStyle name="표준 2 36 95" xfId="14587"/>
    <cellStyle name="표준 2 36 96" xfId="14588"/>
    <cellStyle name="표준 2 36 97" xfId="14589"/>
    <cellStyle name="표준 2 36 98" xfId="14590"/>
    <cellStyle name="표준 2 36 99" xfId="14591"/>
    <cellStyle name="표준 2 37" xfId="14592"/>
    <cellStyle name="표준 2 37 2" xfId="14593"/>
    <cellStyle name="표준 2 37 3" xfId="14594"/>
    <cellStyle name="표준 2 37 4" xfId="14595"/>
    <cellStyle name="표준 2 37 4 2" xfId="29873"/>
    <cellStyle name="표준 2 37 5" xfId="14596"/>
    <cellStyle name="표준 2 37 6" xfId="14597"/>
    <cellStyle name="표준 2 37 7" xfId="25844"/>
    <cellStyle name="표준 2 38" xfId="14598"/>
    <cellStyle name="표준 2 38 2" xfId="14599"/>
    <cellStyle name="표준 2 38 3" xfId="14600"/>
    <cellStyle name="표준 2 38 4" xfId="14601"/>
    <cellStyle name="표준 2 38 4 2" xfId="29874"/>
    <cellStyle name="표준 2 38 5" xfId="14602"/>
    <cellStyle name="표준 2 38 6" xfId="14603"/>
    <cellStyle name="표준 2 38 7" xfId="25845"/>
    <cellStyle name="표준 2 39" xfId="14604"/>
    <cellStyle name="표준 2 39 2" xfId="14605"/>
    <cellStyle name="표준 2 39 3" xfId="14606"/>
    <cellStyle name="표준 2 39 4" xfId="14607"/>
    <cellStyle name="표준 2 39 4 2" xfId="29875"/>
    <cellStyle name="표준 2 39 5" xfId="14608"/>
    <cellStyle name="표준 2 39 6" xfId="14609"/>
    <cellStyle name="표준 2 39 7" xfId="25846"/>
    <cellStyle name="표준 2 4" xfId="14610"/>
    <cellStyle name="표준 2 4 10" xfId="14611"/>
    <cellStyle name="표준 2 4 10 2" xfId="14612"/>
    <cellStyle name="표준 2 4 10 3" xfId="14613"/>
    <cellStyle name="표준 2 4 100" xfId="14614"/>
    <cellStyle name="표준 2 4 101" xfId="14615"/>
    <cellStyle name="표준 2 4 102" xfId="14616"/>
    <cellStyle name="표준 2 4 103" xfId="14617"/>
    <cellStyle name="표준 2 4 104" xfId="14618"/>
    <cellStyle name="표준 2 4 105" xfId="14619"/>
    <cellStyle name="표준 2 4 106" xfId="14620"/>
    <cellStyle name="표준 2 4 107" xfId="14621"/>
    <cellStyle name="표준 2 4 108" xfId="14622"/>
    <cellStyle name="표준 2 4 109" xfId="14623"/>
    <cellStyle name="표준 2 4 11" xfId="14624"/>
    <cellStyle name="표준 2 4 11 10" xfId="14625"/>
    <cellStyle name="표준 2 4 11 10 2" xfId="14626"/>
    <cellStyle name="표준 2 4 11 10 3" xfId="14627"/>
    <cellStyle name="표준 2 4 11 100" xfId="14628"/>
    <cellStyle name="표준 2 4 11 101" xfId="14629"/>
    <cellStyle name="표준 2 4 11 102" xfId="14630"/>
    <cellStyle name="표준 2 4 11 103" xfId="14631"/>
    <cellStyle name="표준 2 4 11 104" xfId="14632"/>
    <cellStyle name="표준 2 4 11 105" xfId="14633"/>
    <cellStyle name="표준 2 4 11 106" xfId="14634"/>
    <cellStyle name="표준 2 4 11 107" xfId="14635"/>
    <cellStyle name="표준 2 4 11 108" xfId="14636"/>
    <cellStyle name="표준 2 4 11 109" xfId="14637"/>
    <cellStyle name="표준 2 4 11 11" xfId="14638"/>
    <cellStyle name="표준 2 4 11 11 2" xfId="14639"/>
    <cellStyle name="표준 2 4 11 11 3" xfId="14640"/>
    <cellStyle name="표준 2 4 11 110" xfId="14641"/>
    <cellStyle name="표준 2 4 11 111" xfId="14642"/>
    <cellStyle name="표준 2 4 11 112" xfId="14643"/>
    <cellStyle name="표준 2 4 11 113" xfId="14644"/>
    <cellStyle name="표준 2 4 11 114" xfId="14645"/>
    <cellStyle name="표준 2 4 11 115" xfId="14646"/>
    <cellStyle name="표준 2 4 11 116" xfId="14647"/>
    <cellStyle name="표준 2 4 11 117" xfId="14648"/>
    <cellStyle name="표준 2 4 11 118" xfId="14649"/>
    <cellStyle name="표준 2 4 11 119" xfId="14650"/>
    <cellStyle name="표준 2 4 11 12" xfId="14651"/>
    <cellStyle name="표준 2 4 11 12 2" xfId="14652"/>
    <cellStyle name="표준 2 4 11 12 3" xfId="14653"/>
    <cellStyle name="표준 2 4 11 120" xfId="14654"/>
    <cellStyle name="표준 2 4 11 121" xfId="14655"/>
    <cellStyle name="표준 2 4 11 122" xfId="14656"/>
    <cellStyle name="표준 2 4 11 123" xfId="14657"/>
    <cellStyle name="표준 2 4 11 124" xfId="14658"/>
    <cellStyle name="표준 2 4 11 125" xfId="14659"/>
    <cellStyle name="표준 2 4 11 126" xfId="14660"/>
    <cellStyle name="표준 2 4 11 127" xfId="14661"/>
    <cellStyle name="표준 2 4 11 128" xfId="14662"/>
    <cellStyle name="표준 2 4 11 129" xfId="14663"/>
    <cellStyle name="표준 2 4 11 13" xfId="14664"/>
    <cellStyle name="표준 2 4 11 13 2" xfId="14665"/>
    <cellStyle name="표준 2 4 11 13 3" xfId="14666"/>
    <cellStyle name="표준 2 4 11 130" xfId="14667"/>
    <cellStyle name="표준 2 4 11 131" xfId="14668"/>
    <cellStyle name="표준 2 4 11 132" xfId="14669"/>
    <cellStyle name="표준 2 4 11 133" xfId="14670"/>
    <cellStyle name="표준 2 4 11 134" xfId="14671"/>
    <cellStyle name="표준 2 4 11 135" xfId="14672"/>
    <cellStyle name="표준 2 4 11 136" xfId="14673"/>
    <cellStyle name="표준 2 4 11 137" xfId="14674"/>
    <cellStyle name="표준 2 4 11 138" xfId="14675"/>
    <cellStyle name="표준 2 4 11 139" xfId="14676"/>
    <cellStyle name="표준 2 4 11 14" xfId="14677"/>
    <cellStyle name="표준 2 4 11 14 2" xfId="14678"/>
    <cellStyle name="표준 2 4 11 14 3" xfId="14679"/>
    <cellStyle name="표준 2 4 11 140" xfId="14680"/>
    <cellStyle name="표준 2 4 11 141" xfId="14681"/>
    <cellStyle name="표준 2 4 11 142" xfId="14682"/>
    <cellStyle name="표준 2 4 11 143" xfId="14683"/>
    <cellStyle name="표준 2 4 11 144" xfId="14684"/>
    <cellStyle name="표준 2 4 11 145" xfId="14685"/>
    <cellStyle name="표준 2 4 11 146" xfId="14686"/>
    <cellStyle name="표준 2 4 11 147" xfId="14687"/>
    <cellStyle name="표준 2 4 11 148" xfId="14688"/>
    <cellStyle name="표준 2 4 11 149" xfId="14689"/>
    <cellStyle name="표준 2 4 11 15" xfId="14690"/>
    <cellStyle name="표준 2 4 11 15 2" xfId="14691"/>
    <cellStyle name="표준 2 4 11 15 3" xfId="14692"/>
    <cellStyle name="표준 2 4 11 150" xfId="14693"/>
    <cellStyle name="표준 2 4 11 151" xfId="14694"/>
    <cellStyle name="표준 2 4 11 152" xfId="14695"/>
    <cellStyle name="표준 2 4 11 153" xfId="14696"/>
    <cellStyle name="표준 2 4 11 154" xfId="14697"/>
    <cellStyle name="표준 2 4 11 155" xfId="14698"/>
    <cellStyle name="표준 2 4 11 156" xfId="14699"/>
    <cellStyle name="표준 2 4 11 157" xfId="14700"/>
    <cellStyle name="표준 2 4 11 158" xfId="14701"/>
    <cellStyle name="표준 2 4 11 159" xfId="14702"/>
    <cellStyle name="표준 2 4 11 16" xfId="14703"/>
    <cellStyle name="표준 2 4 11 16 2" xfId="14704"/>
    <cellStyle name="표준 2 4 11 16 3" xfId="14705"/>
    <cellStyle name="표준 2 4 11 160" xfId="14706"/>
    <cellStyle name="표준 2 4 11 161" xfId="14707"/>
    <cellStyle name="표준 2 4 11 162" xfId="14708"/>
    <cellStyle name="표준 2 4 11 163" xfId="14709"/>
    <cellStyle name="표준 2 4 11 164" xfId="14710"/>
    <cellStyle name="표준 2 4 11 165" xfId="14711"/>
    <cellStyle name="표준 2 4 11 166" xfId="14712"/>
    <cellStyle name="표준 2 4 11 167" xfId="14713"/>
    <cellStyle name="표준 2 4 11 168" xfId="14714"/>
    <cellStyle name="표준 2 4 11 169" xfId="14715"/>
    <cellStyle name="표준 2 4 11 17" xfId="14716"/>
    <cellStyle name="표준 2 4 11 17 2" xfId="14717"/>
    <cellStyle name="표준 2 4 11 17 3" xfId="14718"/>
    <cellStyle name="표준 2 4 11 170" xfId="14719"/>
    <cellStyle name="표준 2 4 11 171" xfId="14720"/>
    <cellStyle name="표준 2 4 11 172" xfId="14721"/>
    <cellStyle name="표준 2 4 11 173" xfId="14722"/>
    <cellStyle name="표준 2 4 11 174" xfId="14723"/>
    <cellStyle name="표준 2 4 11 175" xfId="14724"/>
    <cellStyle name="표준 2 4 11 176" xfId="14725"/>
    <cellStyle name="표준 2 4 11 177" xfId="14726"/>
    <cellStyle name="표준 2 4 11 178" xfId="14727"/>
    <cellStyle name="표준 2 4 11 179" xfId="14728"/>
    <cellStyle name="표준 2 4 11 18" xfId="14729"/>
    <cellStyle name="표준 2 4 11 18 2" xfId="14730"/>
    <cellStyle name="표준 2 4 11 18 3" xfId="14731"/>
    <cellStyle name="표준 2 4 11 180" xfId="14732"/>
    <cellStyle name="표준 2 4 11 181" xfId="14733"/>
    <cellStyle name="표준 2 4 11 182" xfId="14734"/>
    <cellStyle name="표준 2 4 11 183" xfId="14735"/>
    <cellStyle name="표준 2 4 11 184" xfId="14736"/>
    <cellStyle name="표준 2 4 11 185" xfId="14737"/>
    <cellStyle name="표준 2 4 11 186" xfId="14738"/>
    <cellStyle name="표준 2 4 11 187" xfId="14739"/>
    <cellStyle name="표준 2 4 11 188" xfId="14740"/>
    <cellStyle name="표준 2 4 11 189" xfId="14741"/>
    <cellStyle name="표준 2 4 11 19" xfId="14742"/>
    <cellStyle name="표준 2 4 11 19 2" xfId="14743"/>
    <cellStyle name="표준 2 4 11 19 3" xfId="14744"/>
    <cellStyle name="표준 2 4 11 190" xfId="14745"/>
    <cellStyle name="표준 2 4 11 191" xfId="14746"/>
    <cellStyle name="표준 2 4 11 192" xfId="14747"/>
    <cellStyle name="표준 2 4 11 193" xfId="14748"/>
    <cellStyle name="표준 2 4 11 194" xfId="14749"/>
    <cellStyle name="표준 2 4 11 195" xfId="14750"/>
    <cellStyle name="표준 2 4 11 196" xfId="14751"/>
    <cellStyle name="표준 2 4 11 197" xfId="14752"/>
    <cellStyle name="표준 2 4 11 198" xfId="14753"/>
    <cellStyle name="표준 2 4 11 199" xfId="14754"/>
    <cellStyle name="표준 2 4 11 2" xfId="14755"/>
    <cellStyle name="표준 2 4 11 2 10" xfId="14756"/>
    <cellStyle name="표준 2 4 11 2 100" xfId="14757"/>
    <cellStyle name="표준 2 4 11 2 101" xfId="14758"/>
    <cellStyle name="표준 2 4 11 2 102" xfId="14759"/>
    <cellStyle name="표준 2 4 11 2 103" xfId="14760"/>
    <cellStyle name="표준 2 4 11 2 104" xfId="14761"/>
    <cellStyle name="표준 2 4 11 2 105" xfId="14762"/>
    <cellStyle name="표준 2 4 11 2 106" xfId="14763"/>
    <cellStyle name="표준 2 4 11 2 107" xfId="14764"/>
    <cellStyle name="표준 2 4 11 2 108" xfId="14765"/>
    <cellStyle name="표준 2 4 11 2 109" xfId="14766"/>
    <cellStyle name="표준 2 4 11 2 11" xfId="14767"/>
    <cellStyle name="표준 2 4 11 2 110" xfId="14768"/>
    <cellStyle name="표준 2 4 11 2 111" xfId="14769"/>
    <cellStyle name="표준 2 4 11 2 112" xfId="14770"/>
    <cellStyle name="표준 2 4 11 2 113" xfId="14771"/>
    <cellStyle name="표준 2 4 11 2 114" xfId="14772"/>
    <cellStyle name="표준 2 4 11 2 115" xfId="14773"/>
    <cellStyle name="표준 2 4 11 2 116" xfId="14774"/>
    <cellStyle name="표준 2 4 11 2 117" xfId="14775"/>
    <cellStyle name="표준 2 4 11 2 118" xfId="14776"/>
    <cellStyle name="표준 2 4 11 2 119" xfId="14777"/>
    <cellStyle name="표준 2 4 11 2 12" xfId="14778"/>
    <cellStyle name="표준 2 4 11 2 120" xfId="14779"/>
    <cellStyle name="표준 2 4 11 2 121" xfId="14780"/>
    <cellStyle name="표준 2 4 11 2 122" xfId="14781"/>
    <cellStyle name="표준 2 4 11 2 123" xfId="14782"/>
    <cellStyle name="표준 2 4 11 2 124" xfId="14783"/>
    <cellStyle name="표준 2 4 11 2 125" xfId="14784"/>
    <cellStyle name="표준 2 4 11 2 126" xfId="14785"/>
    <cellStyle name="표준 2 4 11 2 127" xfId="14786"/>
    <cellStyle name="표준 2 4 11 2 128" xfId="14787"/>
    <cellStyle name="표준 2 4 11 2 129" xfId="14788"/>
    <cellStyle name="표준 2 4 11 2 13" xfId="14789"/>
    <cellStyle name="표준 2 4 11 2 130" xfId="14790"/>
    <cellStyle name="표준 2 4 11 2 131" xfId="14791"/>
    <cellStyle name="표준 2 4 11 2 132" xfId="14792"/>
    <cellStyle name="표준 2 4 11 2 133" xfId="14793"/>
    <cellStyle name="표준 2 4 11 2 134" xfId="14794"/>
    <cellStyle name="표준 2 4 11 2 135" xfId="14795"/>
    <cellStyle name="표준 2 4 11 2 136" xfId="14796"/>
    <cellStyle name="표준 2 4 11 2 137" xfId="14797"/>
    <cellStyle name="표준 2 4 11 2 138" xfId="14798"/>
    <cellStyle name="표준 2 4 11 2 139" xfId="14799"/>
    <cellStyle name="표준 2 4 11 2 14" xfId="14800"/>
    <cellStyle name="표준 2 4 11 2 140" xfId="14801"/>
    <cellStyle name="표준 2 4 11 2 141" xfId="14802"/>
    <cellStyle name="표준 2 4 11 2 142" xfId="14803"/>
    <cellStyle name="표준 2 4 11 2 143" xfId="14804"/>
    <cellStyle name="표준 2 4 11 2 144" xfId="14805"/>
    <cellStyle name="표준 2 4 11 2 145" xfId="14806"/>
    <cellStyle name="표준 2 4 11 2 146" xfId="14807"/>
    <cellStyle name="표준 2 4 11 2 147" xfId="14808"/>
    <cellStyle name="표준 2 4 11 2 148" xfId="14809"/>
    <cellStyle name="표준 2 4 11 2 149" xfId="14810"/>
    <cellStyle name="표준 2 4 11 2 15" xfId="14811"/>
    <cellStyle name="표준 2 4 11 2 150" xfId="14812"/>
    <cellStyle name="표준 2 4 11 2 151" xfId="14813"/>
    <cellStyle name="표준 2 4 11 2 152" xfId="14814"/>
    <cellStyle name="표준 2 4 11 2 153" xfId="14815"/>
    <cellStyle name="표준 2 4 11 2 154" xfId="14816"/>
    <cellStyle name="표준 2 4 11 2 155" xfId="14817"/>
    <cellStyle name="표준 2 4 11 2 156" xfId="14818"/>
    <cellStyle name="표준 2 4 11 2 157" xfId="14819"/>
    <cellStyle name="표준 2 4 11 2 158" xfId="14820"/>
    <cellStyle name="표준 2 4 11 2 159" xfId="14821"/>
    <cellStyle name="표준 2 4 11 2 16" xfId="14822"/>
    <cellStyle name="표준 2 4 11 2 160" xfId="14823"/>
    <cellStyle name="표준 2 4 11 2 161" xfId="14824"/>
    <cellStyle name="표준 2 4 11 2 162" xfId="14825"/>
    <cellStyle name="표준 2 4 11 2 163" xfId="14826"/>
    <cellStyle name="표준 2 4 11 2 164" xfId="14827"/>
    <cellStyle name="표준 2 4 11 2 165" xfId="14828"/>
    <cellStyle name="표준 2 4 11 2 166" xfId="14829"/>
    <cellStyle name="표준 2 4 11 2 167" xfId="14830"/>
    <cellStyle name="표준 2 4 11 2 168" xfId="14831"/>
    <cellStyle name="표준 2 4 11 2 169" xfId="14832"/>
    <cellStyle name="표준 2 4 11 2 17" xfId="14833"/>
    <cellStyle name="표준 2 4 11 2 170" xfId="14834"/>
    <cellStyle name="표준 2 4 11 2 171" xfId="14835"/>
    <cellStyle name="표준 2 4 11 2 172" xfId="14836"/>
    <cellStyle name="표준 2 4 11 2 173" xfId="14837"/>
    <cellStyle name="표준 2 4 11 2 174" xfId="14838"/>
    <cellStyle name="표준 2 4 11 2 175" xfId="14839"/>
    <cellStyle name="표준 2 4 11 2 176" xfId="14840"/>
    <cellStyle name="표준 2 4 11 2 177" xfId="14841"/>
    <cellStyle name="표준 2 4 11 2 178" xfId="14842"/>
    <cellStyle name="표준 2 4 11 2 179" xfId="14843"/>
    <cellStyle name="표준 2 4 11 2 18" xfId="14844"/>
    <cellStyle name="표준 2 4 11 2 180" xfId="14845"/>
    <cellStyle name="표준 2 4 11 2 181" xfId="14846"/>
    <cellStyle name="표준 2 4 11 2 182" xfId="14847"/>
    <cellStyle name="표준 2 4 11 2 183" xfId="14848"/>
    <cellStyle name="표준 2 4 11 2 184" xfId="14849"/>
    <cellStyle name="표준 2 4 11 2 185" xfId="14850"/>
    <cellStyle name="표준 2 4 11 2 186" xfId="14851"/>
    <cellStyle name="표준 2 4 11 2 187" xfId="14852"/>
    <cellStyle name="표준 2 4 11 2 188" xfId="14853"/>
    <cellStyle name="표준 2 4 11 2 189" xfId="14854"/>
    <cellStyle name="표준 2 4 11 2 19" xfId="14855"/>
    <cellStyle name="표준 2 4 11 2 190" xfId="14856"/>
    <cellStyle name="표준 2 4 11 2 191" xfId="14857"/>
    <cellStyle name="표준 2 4 11 2 192" xfId="14858"/>
    <cellStyle name="표준 2 4 11 2 193" xfId="14859"/>
    <cellStyle name="표준 2 4 11 2 194" xfId="14860"/>
    <cellStyle name="표준 2 4 11 2 195" xfId="14861"/>
    <cellStyle name="표준 2 4 11 2 196" xfId="14862"/>
    <cellStyle name="표준 2 4 11 2 197" xfId="14863"/>
    <cellStyle name="표준 2 4 11 2 198" xfId="14864"/>
    <cellStyle name="표준 2 4 11 2 199" xfId="14865"/>
    <cellStyle name="표준 2 4 11 2 2" xfId="14866"/>
    <cellStyle name="표준 2 4 11 2 2 10" xfId="14867"/>
    <cellStyle name="표준 2 4 11 2 2 10 2" xfId="14868"/>
    <cellStyle name="표준 2 4 11 2 2 10 3" xfId="14869"/>
    <cellStyle name="표준 2 4 11 2 2 100" xfId="14870"/>
    <cellStyle name="표준 2 4 11 2 2 101" xfId="14871"/>
    <cellStyle name="표준 2 4 11 2 2 102" xfId="14872"/>
    <cellStyle name="표준 2 4 11 2 2 103" xfId="14873"/>
    <cellStyle name="표준 2 4 11 2 2 104" xfId="14874"/>
    <cellStyle name="표준 2 4 11 2 2 105" xfId="14875"/>
    <cellStyle name="표준 2 4 11 2 2 106" xfId="14876"/>
    <cellStyle name="표준 2 4 11 2 2 107" xfId="14877"/>
    <cellStyle name="표준 2 4 11 2 2 108" xfId="14878"/>
    <cellStyle name="표준 2 4 11 2 2 109" xfId="14879"/>
    <cellStyle name="표준 2 4 11 2 2 11" xfId="14880"/>
    <cellStyle name="표준 2 4 11 2 2 11 2" xfId="14881"/>
    <cellStyle name="표준 2 4 11 2 2 11 3" xfId="14882"/>
    <cellStyle name="표준 2 4 11 2 2 110" xfId="14883"/>
    <cellStyle name="표준 2 4 11 2 2 111" xfId="14884"/>
    <cellStyle name="표준 2 4 11 2 2 112" xfId="14885"/>
    <cellStyle name="표준 2 4 11 2 2 113" xfId="14886"/>
    <cellStyle name="표준 2 4 11 2 2 114" xfId="14887"/>
    <cellStyle name="표준 2 4 11 2 2 115" xfId="14888"/>
    <cellStyle name="표준 2 4 11 2 2 116" xfId="14889"/>
    <cellStyle name="표준 2 4 11 2 2 117" xfId="14890"/>
    <cellStyle name="표준 2 4 11 2 2 118" xfId="14891"/>
    <cellStyle name="표준 2 4 11 2 2 119" xfId="14892"/>
    <cellStyle name="표준 2 4 11 2 2 12" xfId="14893"/>
    <cellStyle name="표준 2 4 11 2 2 12 2" xfId="14894"/>
    <cellStyle name="표준 2 4 11 2 2 12 3" xfId="14895"/>
    <cellStyle name="표준 2 4 11 2 2 120" xfId="14896"/>
    <cellStyle name="표준 2 4 11 2 2 121" xfId="14897"/>
    <cellStyle name="표준 2 4 11 2 2 122" xfId="14898"/>
    <cellStyle name="표준 2 4 11 2 2 123" xfId="14899"/>
    <cellStyle name="표준 2 4 11 2 2 124" xfId="14900"/>
    <cellStyle name="표준 2 4 11 2 2 125" xfId="14901"/>
    <cellStyle name="표준 2 4 11 2 2 126" xfId="14902"/>
    <cellStyle name="표준 2 4 11 2 2 127" xfId="14903"/>
    <cellStyle name="표준 2 4 11 2 2 128" xfId="14904"/>
    <cellStyle name="표준 2 4 11 2 2 129" xfId="14905"/>
    <cellStyle name="표준 2 4 11 2 2 13" xfId="14906"/>
    <cellStyle name="표준 2 4 11 2 2 13 2" xfId="14907"/>
    <cellStyle name="표준 2 4 11 2 2 13 3" xfId="14908"/>
    <cellStyle name="표준 2 4 11 2 2 130" xfId="14909"/>
    <cellStyle name="표준 2 4 11 2 2 131" xfId="14910"/>
    <cellStyle name="표준 2 4 11 2 2 132" xfId="14911"/>
    <cellStyle name="표준 2 4 11 2 2 133" xfId="14912"/>
    <cellStyle name="표준 2 4 11 2 2 134" xfId="14913"/>
    <cellStyle name="표준 2 4 11 2 2 135" xfId="14914"/>
    <cellStyle name="표준 2 4 11 2 2 136" xfId="14915"/>
    <cellStyle name="표준 2 4 11 2 2 137" xfId="14916"/>
    <cellStyle name="표준 2 4 11 2 2 138" xfId="14917"/>
    <cellStyle name="표준 2 4 11 2 2 139" xfId="14918"/>
    <cellStyle name="표준 2 4 11 2 2 14" xfId="14919"/>
    <cellStyle name="표준 2 4 11 2 2 14 2" xfId="14920"/>
    <cellStyle name="표준 2 4 11 2 2 14 3" xfId="14921"/>
    <cellStyle name="표준 2 4 11 2 2 140" xfId="14922"/>
    <cellStyle name="표준 2 4 11 2 2 141" xfId="14923"/>
    <cellStyle name="표준 2 4 11 2 2 142" xfId="14924"/>
    <cellStyle name="표준 2 4 11 2 2 143" xfId="14925"/>
    <cellStyle name="표준 2 4 11 2 2 144" xfId="14926"/>
    <cellStyle name="표준 2 4 11 2 2 145" xfId="14927"/>
    <cellStyle name="표준 2 4 11 2 2 146" xfId="14928"/>
    <cellStyle name="표준 2 4 11 2 2 147" xfId="14929"/>
    <cellStyle name="표준 2 4 11 2 2 148" xfId="14930"/>
    <cellStyle name="표준 2 4 11 2 2 149" xfId="14931"/>
    <cellStyle name="표준 2 4 11 2 2 15" xfId="14932"/>
    <cellStyle name="표준 2 4 11 2 2 15 2" xfId="14933"/>
    <cellStyle name="표준 2 4 11 2 2 15 3" xfId="14934"/>
    <cellStyle name="표준 2 4 11 2 2 150" xfId="14935"/>
    <cellStyle name="표준 2 4 11 2 2 151" xfId="14936"/>
    <cellStyle name="표준 2 4 11 2 2 152" xfId="14937"/>
    <cellStyle name="표준 2 4 11 2 2 153" xfId="14938"/>
    <cellStyle name="표준 2 4 11 2 2 154" xfId="14939"/>
    <cellStyle name="표준 2 4 11 2 2 155" xfId="14940"/>
    <cellStyle name="표준 2 4 11 2 2 156" xfId="14941"/>
    <cellStyle name="표준 2 4 11 2 2 157" xfId="14942"/>
    <cellStyle name="표준 2 4 11 2 2 158" xfId="14943"/>
    <cellStyle name="표준 2 4 11 2 2 159" xfId="14944"/>
    <cellStyle name="표준 2 4 11 2 2 16" xfId="14945"/>
    <cellStyle name="표준 2 4 11 2 2 16 2" xfId="14946"/>
    <cellStyle name="표준 2 4 11 2 2 16 3" xfId="14947"/>
    <cellStyle name="표준 2 4 11 2 2 160" xfId="14948"/>
    <cellStyle name="표준 2 4 11 2 2 161" xfId="14949"/>
    <cellStyle name="표준 2 4 11 2 2 162" xfId="14950"/>
    <cellStyle name="표준 2 4 11 2 2 163" xfId="14951"/>
    <cellStyle name="표준 2 4 11 2 2 164" xfId="14952"/>
    <cellStyle name="표준 2 4 11 2 2 165" xfId="14953"/>
    <cellStyle name="표준 2 4 11 2 2 166" xfId="14954"/>
    <cellStyle name="표준 2 4 11 2 2 167" xfId="14955"/>
    <cellStyle name="표준 2 4 11 2 2 168" xfId="14956"/>
    <cellStyle name="표준 2 4 11 2 2 169" xfId="14957"/>
    <cellStyle name="표준 2 4 11 2 2 17" xfId="14958"/>
    <cellStyle name="표준 2 4 11 2 2 170" xfId="14959"/>
    <cellStyle name="표준 2 4 11 2 2 171" xfId="14960"/>
    <cellStyle name="표준 2 4 11 2 2 172" xfId="14961"/>
    <cellStyle name="표준 2 4 11 2 2 173" xfId="14962"/>
    <cellStyle name="표준 2 4 11 2 2 174" xfId="14963"/>
    <cellStyle name="표준 2 4 11 2 2 175" xfId="14964"/>
    <cellStyle name="표준 2 4 11 2 2 176" xfId="14965"/>
    <cellStyle name="표준 2 4 11 2 2 177" xfId="14966"/>
    <cellStyle name="표준 2 4 11 2 2 178" xfId="14967"/>
    <cellStyle name="표준 2 4 11 2 2 179" xfId="14968"/>
    <cellStyle name="표준 2 4 11 2 2 18" xfId="14969"/>
    <cellStyle name="표준 2 4 11 2 2 180" xfId="14970"/>
    <cellStyle name="표준 2 4 11 2 2 181" xfId="14971"/>
    <cellStyle name="표준 2 4 11 2 2 182" xfId="14972"/>
    <cellStyle name="표준 2 4 11 2 2 183" xfId="14973"/>
    <cellStyle name="표준 2 4 11 2 2 184" xfId="14974"/>
    <cellStyle name="표준 2 4 11 2 2 185" xfId="14975"/>
    <cellStyle name="표준 2 4 11 2 2 186" xfId="14976"/>
    <cellStyle name="표준 2 4 11 2 2 187" xfId="14977"/>
    <cellStyle name="표준 2 4 11 2 2 188" xfId="14978"/>
    <cellStyle name="표준 2 4 11 2 2 189" xfId="14979"/>
    <cellStyle name="표준 2 4 11 2 2 19" xfId="14980"/>
    <cellStyle name="표준 2 4 11 2 2 190" xfId="14981"/>
    <cellStyle name="표준 2 4 11 2 2 191" xfId="14982"/>
    <cellStyle name="표준 2 4 11 2 2 192" xfId="14983"/>
    <cellStyle name="표준 2 4 11 2 2 2" xfId="14984"/>
    <cellStyle name="표준 2 4 11 2 2 2 10" xfId="14985"/>
    <cellStyle name="표준 2 4 11 2 2 2 100" xfId="14986"/>
    <cellStyle name="표준 2 4 11 2 2 2 101" xfId="14987"/>
    <cellStyle name="표준 2 4 11 2 2 2 102" xfId="14988"/>
    <cellStyle name="표준 2 4 11 2 2 2 103" xfId="14989"/>
    <cellStyle name="표준 2 4 11 2 2 2 104" xfId="14990"/>
    <cellStyle name="표준 2 4 11 2 2 2 105" xfId="14991"/>
    <cellStyle name="표준 2 4 11 2 2 2 106" xfId="14992"/>
    <cellStyle name="표준 2 4 11 2 2 2 107" xfId="14993"/>
    <cellStyle name="표준 2 4 11 2 2 2 108" xfId="14994"/>
    <cellStyle name="표준 2 4 11 2 2 2 109" xfId="14995"/>
    <cellStyle name="표준 2 4 11 2 2 2 11" xfId="14996"/>
    <cellStyle name="표준 2 4 11 2 2 2 110" xfId="14997"/>
    <cellStyle name="표준 2 4 11 2 2 2 111" xfId="14998"/>
    <cellStyle name="표준 2 4 11 2 2 2 112" xfId="14999"/>
    <cellStyle name="표준 2 4 11 2 2 2 113" xfId="15000"/>
    <cellStyle name="표준 2 4 11 2 2 2 114" xfId="15001"/>
    <cellStyle name="표준 2 4 11 2 2 2 115" xfId="15002"/>
    <cellStyle name="표준 2 4 11 2 2 2 116" xfId="15003"/>
    <cellStyle name="표준 2 4 11 2 2 2 117" xfId="15004"/>
    <cellStyle name="표준 2 4 11 2 2 2 118" xfId="15005"/>
    <cellStyle name="표준 2 4 11 2 2 2 119" xfId="15006"/>
    <cellStyle name="표준 2 4 11 2 2 2 12" xfId="15007"/>
    <cellStyle name="표준 2 4 11 2 2 2 120" xfId="15008"/>
    <cellStyle name="표준 2 4 11 2 2 2 121" xfId="15009"/>
    <cellStyle name="표준 2 4 11 2 2 2 122" xfId="15010"/>
    <cellStyle name="표준 2 4 11 2 2 2 123" xfId="15011"/>
    <cellStyle name="표준 2 4 11 2 2 2 124" xfId="15012"/>
    <cellStyle name="표준 2 4 11 2 2 2 125" xfId="15013"/>
    <cellStyle name="표준 2 4 11 2 2 2 126" xfId="15014"/>
    <cellStyle name="표준 2 4 11 2 2 2 127" xfId="15015"/>
    <cellStyle name="표준 2 4 11 2 2 2 128" xfId="15016"/>
    <cellStyle name="표준 2 4 11 2 2 2 129" xfId="15017"/>
    <cellStyle name="표준 2 4 11 2 2 2 13" xfId="15018"/>
    <cellStyle name="표준 2 4 11 2 2 2 130" xfId="15019"/>
    <cellStyle name="표준 2 4 11 2 2 2 131" xfId="15020"/>
    <cellStyle name="표준 2 4 11 2 2 2 132" xfId="15021"/>
    <cellStyle name="표준 2 4 11 2 2 2 133" xfId="15022"/>
    <cellStyle name="표준 2 4 11 2 2 2 134" xfId="15023"/>
    <cellStyle name="표준 2 4 11 2 2 2 135" xfId="15024"/>
    <cellStyle name="표준 2 4 11 2 2 2 136" xfId="15025"/>
    <cellStyle name="표준 2 4 11 2 2 2 137" xfId="15026"/>
    <cellStyle name="표준 2 4 11 2 2 2 138" xfId="15027"/>
    <cellStyle name="표준 2 4 11 2 2 2 139" xfId="15028"/>
    <cellStyle name="표준 2 4 11 2 2 2 14" xfId="15029"/>
    <cellStyle name="표준 2 4 11 2 2 2 140" xfId="15030"/>
    <cellStyle name="표준 2 4 11 2 2 2 141" xfId="15031"/>
    <cellStyle name="표준 2 4 11 2 2 2 142" xfId="15032"/>
    <cellStyle name="표준 2 4 11 2 2 2 143" xfId="15033"/>
    <cellStyle name="표준 2 4 11 2 2 2 144" xfId="15034"/>
    <cellStyle name="표준 2 4 11 2 2 2 145" xfId="15035"/>
    <cellStyle name="표준 2 4 11 2 2 2 146" xfId="15036"/>
    <cellStyle name="표준 2 4 11 2 2 2 147" xfId="15037"/>
    <cellStyle name="표준 2 4 11 2 2 2 148" xfId="15038"/>
    <cellStyle name="표준 2 4 11 2 2 2 149" xfId="15039"/>
    <cellStyle name="표준 2 4 11 2 2 2 15" xfId="15040"/>
    <cellStyle name="표준 2 4 11 2 2 2 150" xfId="15041"/>
    <cellStyle name="표준 2 4 11 2 2 2 151" xfId="15042"/>
    <cellStyle name="표준 2 4 11 2 2 2 152" xfId="15043"/>
    <cellStyle name="표준 2 4 11 2 2 2 153" xfId="15044"/>
    <cellStyle name="표준 2 4 11 2 2 2 154" xfId="15045"/>
    <cellStyle name="표준 2 4 11 2 2 2 155" xfId="15046"/>
    <cellStyle name="표준 2 4 11 2 2 2 156" xfId="15047"/>
    <cellStyle name="표준 2 4 11 2 2 2 157" xfId="15048"/>
    <cellStyle name="표준 2 4 11 2 2 2 158" xfId="15049"/>
    <cellStyle name="표준 2 4 11 2 2 2 159" xfId="15050"/>
    <cellStyle name="표준 2 4 11 2 2 2 16" xfId="15051"/>
    <cellStyle name="표준 2 4 11 2 2 2 160" xfId="15052"/>
    <cellStyle name="표준 2 4 11 2 2 2 161" xfId="15053"/>
    <cellStyle name="표준 2 4 11 2 2 2 162" xfId="15054"/>
    <cellStyle name="표준 2 4 11 2 2 2 163" xfId="15055"/>
    <cellStyle name="표준 2 4 11 2 2 2 164" xfId="15056"/>
    <cellStyle name="표준 2 4 11 2 2 2 165" xfId="15057"/>
    <cellStyle name="표준 2 4 11 2 2 2 166" xfId="15058"/>
    <cellStyle name="표준 2 4 11 2 2 2 167" xfId="15059"/>
    <cellStyle name="표준 2 4 11 2 2 2 168" xfId="15060"/>
    <cellStyle name="표준 2 4 11 2 2 2 169" xfId="15061"/>
    <cellStyle name="표준 2 4 11 2 2 2 17" xfId="15062"/>
    <cellStyle name="표준 2 4 11 2 2 2 170" xfId="15063"/>
    <cellStyle name="표준 2 4 11 2 2 2 171" xfId="15064"/>
    <cellStyle name="표준 2 4 11 2 2 2 172" xfId="15065"/>
    <cellStyle name="표준 2 4 11 2 2 2 173" xfId="15066"/>
    <cellStyle name="표준 2 4 11 2 2 2 174" xfId="15067"/>
    <cellStyle name="표준 2 4 11 2 2 2 175" xfId="15068"/>
    <cellStyle name="표준 2 4 11 2 2 2 176" xfId="15069"/>
    <cellStyle name="표준 2 4 11 2 2 2 177" xfId="15070"/>
    <cellStyle name="표준 2 4 11 2 2 2 178" xfId="15071"/>
    <cellStyle name="표준 2 4 11 2 2 2 179" xfId="15072"/>
    <cellStyle name="표준 2 4 11 2 2 2 18" xfId="15073"/>
    <cellStyle name="표준 2 4 11 2 2 2 180" xfId="15074"/>
    <cellStyle name="표준 2 4 11 2 2 2 181" xfId="15075"/>
    <cellStyle name="표준 2 4 11 2 2 2 182" xfId="15076"/>
    <cellStyle name="표준 2 4 11 2 2 2 183" xfId="15077"/>
    <cellStyle name="표준 2 4 11 2 2 2 184" xfId="15078"/>
    <cellStyle name="표준 2 4 11 2 2 2 185" xfId="15079"/>
    <cellStyle name="표준 2 4 11 2 2 2 186" xfId="15080"/>
    <cellStyle name="표준 2 4 11 2 2 2 187" xfId="15081"/>
    <cellStyle name="표준 2 4 11 2 2 2 188" xfId="15082"/>
    <cellStyle name="표준 2 4 11 2 2 2 189" xfId="15083"/>
    <cellStyle name="표준 2 4 11 2 2 2 19" xfId="15084"/>
    <cellStyle name="표준 2 4 11 2 2 2 190" xfId="15085"/>
    <cellStyle name="표준 2 4 11 2 2 2 191" xfId="15086"/>
    <cellStyle name="표준 2 4 11 2 2 2 2" xfId="15087"/>
    <cellStyle name="표준 2 4 11 2 2 2 2 10" xfId="15088"/>
    <cellStyle name="표준 2 4 11 2 2 2 2 100" xfId="15089"/>
    <cellStyle name="표준 2 4 11 2 2 2 2 101" xfId="15090"/>
    <cellStyle name="표준 2 4 11 2 2 2 2 102" xfId="15091"/>
    <cellStyle name="표준 2 4 11 2 2 2 2 103" xfId="15092"/>
    <cellStyle name="표준 2 4 11 2 2 2 2 104" xfId="15093"/>
    <cellStyle name="표준 2 4 11 2 2 2 2 105" xfId="15094"/>
    <cellStyle name="표준 2 4 11 2 2 2 2 106" xfId="15095"/>
    <cellStyle name="표준 2 4 11 2 2 2 2 107" xfId="15096"/>
    <cellStyle name="표준 2 4 11 2 2 2 2 108" xfId="15097"/>
    <cellStyle name="표준 2 4 11 2 2 2 2 109" xfId="15098"/>
    <cellStyle name="표준 2 4 11 2 2 2 2 11" xfId="15099"/>
    <cellStyle name="표준 2 4 11 2 2 2 2 110" xfId="15100"/>
    <cellStyle name="표준 2 4 11 2 2 2 2 111" xfId="15101"/>
    <cellStyle name="표준 2 4 11 2 2 2 2 112" xfId="15102"/>
    <cellStyle name="표준 2 4 11 2 2 2 2 113" xfId="15103"/>
    <cellStyle name="표준 2 4 11 2 2 2 2 114" xfId="15104"/>
    <cellStyle name="표준 2 4 11 2 2 2 2 115" xfId="15105"/>
    <cellStyle name="표준 2 4 11 2 2 2 2 116" xfId="15106"/>
    <cellStyle name="표준 2 4 11 2 2 2 2 117" xfId="15107"/>
    <cellStyle name="표준 2 4 11 2 2 2 2 118" xfId="15108"/>
    <cellStyle name="표준 2 4 11 2 2 2 2 119" xfId="15109"/>
    <cellStyle name="표준 2 4 11 2 2 2 2 12" xfId="15110"/>
    <cellStyle name="표준 2 4 11 2 2 2 2 120" xfId="15111"/>
    <cellStyle name="표준 2 4 11 2 2 2 2 121" xfId="15112"/>
    <cellStyle name="표준 2 4 11 2 2 2 2 122" xfId="15113"/>
    <cellStyle name="표준 2 4 11 2 2 2 2 123" xfId="15114"/>
    <cellStyle name="표준 2 4 11 2 2 2 2 124" xfId="15115"/>
    <cellStyle name="표준 2 4 11 2 2 2 2 125" xfId="15116"/>
    <cellStyle name="표준 2 4 11 2 2 2 2 126" xfId="15117"/>
    <cellStyle name="표준 2 4 11 2 2 2 2 127" xfId="15118"/>
    <cellStyle name="표준 2 4 11 2 2 2 2 128" xfId="15119"/>
    <cellStyle name="표준 2 4 11 2 2 2 2 129" xfId="15120"/>
    <cellStyle name="표준 2 4 11 2 2 2 2 13" xfId="15121"/>
    <cellStyle name="표준 2 4 11 2 2 2 2 130" xfId="15122"/>
    <cellStyle name="표준 2 4 11 2 2 2 2 131" xfId="15123"/>
    <cellStyle name="표준 2 4 11 2 2 2 2 132" xfId="15124"/>
    <cellStyle name="표준 2 4 11 2 2 2 2 133" xfId="15125"/>
    <cellStyle name="표준 2 4 11 2 2 2 2 134" xfId="15126"/>
    <cellStyle name="표준 2 4 11 2 2 2 2 135" xfId="15127"/>
    <cellStyle name="표준 2 4 11 2 2 2 2 136" xfId="15128"/>
    <cellStyle name="표준 2 4 11 2 2 2 2 137" xfId="15129"/>
    <cellStyle name="표준 2 4 11 2 2 2 2 138" xfId="15130"/>
    <cellStyle name="표준 2 4 11 2 2 2 2 139" xfId="15131"/>
    <cellStyle name="표준 2 4 11 2 2 2 2 14" xfId="15132"/>
    <cellStyle name="표준 2 4 11 2 2 2 2 140" xfId="15133"/>
    <cellStyle name="표준 2 4 11 2 2 2 2 141" xfId="15134"/>
    <cellStyle name="표준 2 4 11 2 2 2 2 142" xfId="15135"/>
    <cellStyle name="표준 2 4 11 2 2 2 2 143" xfId="15136"/>
    <cellStyle name="표준 2 4 11 2 2 2 2 144" xfId="15137"/>
    <cellStyle name="표준 2 4 11 2 2 2 2 145" xfId="15138"/>
    <cellStyle name="표준 2 4 11 2 2 2 2 146" xfId="15139"/>
    <cellStyle name="표준 2 4 11 2 2 2 2 147" xfId="15140"/>
    <cellStyle name="표준 2 4 11 2 2 2 2 148" xfId="15141"/>
    <cellStyle name="표준 2 4 11 2 2 2 2 149" xfId="15142"/>
    <cellStyle name="표준 2 4 11 2 2 2 2 15" xfId="15143"/>
    <cellStyle name="표준 2 4 11 2 2 2 2 150" xfId="15144"/>
    <cellStyle name="표준 2 4 11 2 2 2 2 151" xfId="15145"/>
    <cellStyle name="표준 2 4 11 2 2 2 2 152" xfId="15146"/>
    <cellStyle name="표준 2 4 11 2 2 2 2 153" xfId="15147"/>
    <cellStyle name="표준 2 4 11 2 2 2 2 154" xfId="15148"/>
    <cellStyle name="표준 2 4 11 2 2 2 2 155" xfId="15149"/>
    <cellStyle name="표준 2 4 11 2 2 2 2 156" xfId="15150"/>
    <cellStyle name="표준 2 4 11 2 2 2 2 157" xfId="15151"/>
    <cellStyle name="표준 2 4 11 2 2 2 2 158" xfId="15152"/>
    <cellStyle name="표준 2 4 11 2 2 2 2 159" xfId="15153"/>
    <cellStyle name="표준 2 4 11 2 2 2 2 16" xfId="15154"/>
    <cellStyle name="표준 2 4 11 2 2 2 2 160" xfId="15155"/>
    <cellStyle name="표준 2 4 11 2 2 2 2 161" xfId="15156"/>
    <cellStyle name="표준 2 4 11 2 2 2 2 162" xfId="15157"/>
    <cellStyle name="표준 2 4 11 2 2 2 2 163" xfId="15158"/>
    <cellStyle name="표준 2 4 11 2 2 2 2 164" xfId="15159"/>
    <cellStyle name="표준 2 4 11 2 2 2 2 165" xfId="15160"/>
    <cellStyle name="표준 2 4 11 2 2 2 2 166" xfId="15161"/>
    <cellStyle name="표준 2 4 11 2 2 2 2 167" xfId="15162"/>
    <cellStyle name="표준 2 4 11 2 2 2 2 168" xfId="15163"/>
    <cellStyle name="표준 2 4 11 2 2 2 2 169" xfId="15164"/>
    <cellStyle name="표준 2 4 11 2 2 2 2 17" xfId="15165"/>
    <cellStyle name="표준 2 4 11 2 2 2 2 170" xfId="15166"/>
    <cellStyle name="표준 2 4 11 2 2 2 2 171" xfId="15167"/>
    <cellStyle name="표준 2 4 11 2 2 2 2 172" xfId="15168"/>
    <cellStyle name="표준 2 4 11 2 2 2 2 173" xfId="15169"/>
    <cellStyle name="표준 2 4 11 2 2 2 2 174" xfId="15170"/>
    <cellStyle name="표준 2 4 11 2 2 2 2 175" xfId="15171"/>
    <cellStyle name="표준 2 4 11 2 2 2 2 176" xfId="15172"/>
    <cellStyle name="표준 2 4 11 2 2 2 2 177" xfId="15173"/>
    <cellStyle name="표준 2 4 11 2 2 2 2 178" xfId="15174"/>
    <cellStyle name="표준 2 4 11 2 2 2 2 18" xfId="15175"/>
    <cellStyle name="표준 2 4 11 2 2 2 2 19" xfId="15176"/>
    <cellStyle name="표준 2 4 11 2 2 2 2 2" xfId="15177"/>
    <cellStyle name="표준 2 4 11 2 2 2 2 20" xfId="15178"/>
    <cellStyle name="표준 2 4 11 2 2 2 2 21" xfId="15179"/>
    <cellStyle name="표준 2 4 11 2 2 2 2 22" xfId="15180"/>
    <cellStyle name="표준 2 4 11 2 2 2 2 23" xfId="15181"/>
    <cellStyle name="표준 2 4 11 2 2 2 2 24" xfId="15182"/>
    <cellStyle name="표준 2 4 11 2 2 2 2 25" xfId="15183"/>
    <cellStyle name="표준 2 4 11 2 2 2 2 26" xfId="15184"/>
    <cellStyle name="표준 2 4 11 2 2 2 2 27" xfId="15185"/>
    <cellStyle name="표준 2 4 11 2 2 2 2 28" xfId="15186"/>
    <cellStyle name="표준 2 4 11 2 2 2 2 29" xfId="15187"/>
    <cellStyle name="표준 2 4 11 2 2 2 2 3" xfId="15188"/>
    <cellStyle name="표준 2 4 11 2 2 2 2 30" xfId="15189"/>
    <cellStyle name="표준 2 4 11 2 2 2 2 31" xfId="15190"/>
    <cellStyle name="표준 2 4 11 2 2 2 2 32" xfId="15191"/>
    <cellStyle name="표준 2 4 11 2 2 2 2 33" xfId="15192"/>
    <cellStyle name="표준 2 4 11 2 2 2 2 34" xfId="15193"/>
    <cellStyle name="표준 2 4 11 2 2 2 2 35" xfId="15194"/>
    <cellStyle name="표준 2 4 11 2 2 2 2 36" xfId="15195"/>
    <cellStyle name="표준 2 4 11 2 2 2 2 37" xfId="15196"/>
    <cellStyle name="표준 2 4 11 2 2 2 2 38" xfId="15197"/>
    <cellStyle name="표준 2 4 11 2 2 2 2 39" xfId="15198"/>
    <cellStyle name="표준 2 4 11 2 2 2 2 4" xfId="15199"/>
    <cellStyle name="표준 2 4 11 2 2 2 2 40" xfId="15200"/>
    <cellStyle name="표준 2 4 11 2 2 2 2 41" xfId="15201"/>
    <cellStyle name="표준 2 4 11 2 2 2 2 42" xfId="15202"/>
    <cellStyle name="표준 2 4 11 2 2 2 2 43" xfId="15203"/>
    <cellStyle name="표준 2 4 11 2 2 2 2 44" xfId="15204"/>
    <cellStyle name="표준 2 4 11 2 2 2 2 45" xfId="15205"/>
    <cellStyle name="표준 2 4 11 2 2 2 2 46" xfId="15206"/>
    <cellStyle name="표준 2 4 11 2 2 2 2 47" xfId="15207"/>
    <cellStyle name="표준 2 4 11 2 2 2 2 48" xfId="15208"/>
    <cellStyle name="표준 2 4 11 2 2 2 2 49" xfId="15209"/>
    <cellStyle name="표준 2 4 11 2 2 2 2 5" xfId="15210"/>
    <cellStyle name="표준 2 4 11 2 2 2 2 50" xfId="15211"/>
    <cellStyle name="표준 2 4 11 2 2 2 2 51" xfId="15212"/>
    <cellStyle name="표준 2 4 11 2 2 2 2 52" xfId="15213"/>
    <cellStyle name="표준 2 4 11 2 2 2 2 53" xfId="15214"/>
    <cellStyle name="표준 2 4 11 2 2 2 2 54" xfId="15215"/>
    <cellStyle name="표준 2 4 11 2 2 2 2 55" xfId="15216"/>
    <cellStyle name="표준 2 4 11 2 2 2 2 56" xfId="15217"/>
    <cellStyle name="표준 2 4 11 2 2 2 2 57" xfId="15218"/>
    <cellStyle name="표준 2 4 11 2 2 2 2 58" xfId="15219"/>
    <cellStyle name="표준 2 4 11 2 2 2 2 59" xfId="15220"/>
    <cellStyle name="표준 2 4 11 2 2 2 2 6" xfId="15221"/>
    <cellStyle name="표준 2 4 11 2 2 2 2 60" xfId="15222"/>
    <cellStyle name="표준 2 4 11 2 2 2 2 61" xfId="15223"/>
    <cellStyle name="표준 2 4 11 2 2 2 2 62" xfId="15224"/>
    <cellStyle name="표준 2 4 11 2 2 2 2 63" xfId="15225"/>
    <cellStyle name="표준 2 4 11 2 2 2 2 64" xfId="15226"/>
    <cellStyle name="표준 2 4 11 2 2 2 2 65" xfId="15227"/>
    <cellStyle name="표준 2 4 11 2 2 2 2 66" xfId="15228"/>
    <cellStyle name="표준 2 4 11 2 2 2 2 67" xfId="15229"/>
    <cellStyle name="표준 2 4 11 2 2 2 2 68" xfId="15230"/>
    <cellStyle name="표준 2 4 11 2 2 2 2 69" xfId="15231"/>
    <cellStyle name="표준 2 4 11 2 2 2 2 7" xfId="15232"/>
    <cellStyle name="표준 2 4 11 2 2 2 2 70" xfId="15233"/>
    <cellStyle name="표준 2 4 11 2 2 2 2 71" xfId="15234"/>
    <cellStyle name="표준 2 4 11 2 2 2 2 72" xfId="15235"/>
    <cellStyle name="표준 2 4 11 2 2 2 2 73" xfId="15236"/>
    <cellStyle name="표준 2 4 11 2 2 2 2 74" xfId="15237"/>
    <cellStyle name="표준 2 4 11 2 2 2 2 75" xfId="15238"/>
    <cellStyle name="표준 2 4 11 2 2 2 2 76" xfId="15239"/>
    <cellStyle name="표준 2 4 11 2 2 2 2 77" xfId="15240"/>
    <cellStyle name="표준 2 4 11 2 2 2 2 78" xfId="15241"/>
    <cellStyle name="표준 2 4 11 2 2 2 2 79" xfId="15242"/>
    <cellStyle name="표준 2 4 11 2 2 2 2 8" xfId="15243"/>
    <cellStyle name="표준 2 4 11 2 2 2 2 80" xfId="15244"/>
    <cellStyle name="표준 2 4 11 2 2 2 2 81" xfId="15245"/>
    <cellStyle name="표준 2 4 11 2 2 2 2 82" xfId="15246"/>
    <cellStyle name="표준 2 4 11 2 2 2 2 83" xfId="15247"/>
    <cellStyle name="표준 2 4 11 2 2 2 2 84" xfId="15248"/>
    <cellStyle name="표준 2 4 11 2 2 2 2 85" xfId="15249"/>
    <cellStyle name="표준 2 4 11 2 2 2 2 86" xfId="15250"/>
    <cellStyle name="표준 2 4 11 2 2 2 2 87" xfId="15251"/>
    <cellStyle name="표준 2 4 11 2 2 2 2 88" xfId="15252"/>
    <cellStyle name="표준 2 4 11 2 2 2 2 89" xfId="15253"/>
    <cellStyle name="표준 2 4 11 2 2 2 2 9" xfId="15254"/>
    <cellStyle name="표준 2 4 11 2 2 2 2 90" xfId="15255"/>
    <cellStyle name="표준 2 4 11 2 2 2 2 91" xfId="15256"/>
    <cellStyle name="표준 2 4 11 2 2 2 2 92" xfId="15257"/>
    <cellStyle name="표준 2 4 11 2 2 2 2 93" xfId="15258"/>
    <cellStyle name="표준 2 4 11 2 2 2 2 94" xfId="15259"/>
    <cellStyle name="표준 2 4 11 2 2 2 2 95" xfId="15260"/>
    <cellStyle name="표준 2 4 11 2 2 2 2 96" xfId="15261"/>
    <cellStyle name="표준 2 4 11 2 2 2 2 97" xfId="15262"/>
    <cellStyle name="표준 2 4 11 2 2 2 2 98" xfId="15263"/>
    <cellStyle name="표준 2 4 11 2 2 2 2 99" xfId="15264"/>
    <cellStyle name="표준 2 4 11 2 2 2 20" xfId="15265"/>
    <cellStyle name="표준 2 4 11 2 2 2 21" xfId="15266"/>
    <cellStyle name="표준 2 4 11 2 2 2 22" xfId="15267"/>
    <cellStyle name="표준 2 4 11 2 2 2 23" xfId="15268"/>
    <cellStyle name="표준 2 4 11 2 2 2 24" xfId="15269"/>
    <cellStyle name="표준 2 4 11 2 2 2 25" xfId="15270"/>
    <cellStyle name="표준 2 4 11 2 2 2 26" xfId="15271"/>
    <cellStyle name="표준 2 4 11 2 2 2 27" xfId="15272"/>
    <cellStyle name="표준 2 4 11 2 2 2 28" xfId="15273"/>
    <cellStyle name="표준 2 4 11 2 2 2 29" xfId="15274"/>
    <cellStyle name="표준 2 4 11 2 2 2 3" xfId="15275"/>
    <cellStyle name="표준 2 4 11 2 2 2 30" xfId="15276"/>
    <cellStyle name="표준 2 4 11 2 2 2 31" xfId="15277"/>
    <cellStyle name="표준 2 4 11 2 2 2 32" xfId="15278"/>
    <cellStyle name="표준 2 4 11 2 2 2 33" xfId="15279"/>
    <cellStyle name="표준 2 4 11 2 2 2 34" xfId="15280"/>
    <cellStyle name="표준 2 4 11 2 2 2 35" xfId="15281"/>
    <cellStyle name="표준 2 4 11 2 2 2 36" xfId="15282"/>
    <cellStyle name="표준 2 4 11 2 2 2 37" xfId="15283"/>
    <cellStyle name="표준 2 4 11 2 2 2 38" xfId="15284"/>
    <cellStyle name="표준 2 4 11 2 2 2 39" xfId="15285"/>
    <cellStyle name="표준 2 4 11 2 2 2 4" xfId="15286"/>
    <cellStyle name="표준 2 4 11 2 2 2 40" xfId="15287"/>
    <cellStyle name="표준 2 4 11 2 2 2 41" xfId="15288"/>
    <cellStyle name="표준 2 4 11 2 2 2 42" xfId="15289"/>
    <cellStyle name="표준 2 4 11 2 2 2 43" xfId="15290"/>
    <cellStyle name="표준 2 4 11 2 2 2 44" xfId="15291"/>
    <cellStyle name="표준 2 4 11 2 2 2 45" xfId="15292"/>
    <cellStyle name="표준 2 4 11 2 2 2 46" xfId="15293"/>
    <cellStyle name="표준 2 4 11 2 2 2 47" xfId="15294"/>
    <cellStyle name="표준 2 4 11 2 2 2 48" xfId="15295"/>
    <cellStyle name="표준 2 4 11 2 2 2 49" xfId="15296"/>
    <cellStyle name="표준 2 4 11 2 2 2 5" xfId="15297"/>
    <cellStyle name="표준 2 4 11 2 2 2 50" xfId="15298"/>
    <cellStyle name="표준 2 4 11 2 2 2 51" xfId="15299"/>
    <cellStyle name="표준 2 4 11 2 2 2 52" xfId="15300"/>
    <cellStyle name="표준 2 4 11 2 2 2 53" xfId="15301"/>
    <cellStyle name="표준 2 4 11 2 2 2 54" xfId="15302"/>
    <cellStyle name="표준 2 4 11 2 2 2 55" xfId="15303"/>
    <cellStyle name="표준 2 4 11 2 2 2 56" xfId="15304"/>
    <cellStyle name="표준 2 4 11 2 2 2 57" xfId="15305"/>
    <cellStyle name="표준 2 4 11 2 2 2 58" xfId="15306"/>
    <cellStyle name="표준 2 4 11 2 2 2 59" xfId="15307"/>
    <cellStyle name="표준 2 4 11 2 2 2 6" xfId="15308"/>
    <cellStyle name="표준 2 4 11 2 2 2 60" xfId="15309"/>
    <cellStyle name="표준 2 4 11 2 2 2 61" xfId="15310"/>
    <cellStyle name="표준 2 4 11 2 2 2 62" xfId="15311"/>
    <cellStyle name="표준 2 4 11 2 2 2 63" xfId="15312"/>
    <cellStyle name="표준 2 4 11 2 2 2 64" xfId="15313"/>
    <cellStyle name="표준 2 4 11 2 2 2 65" xfId="15314"/>
    <cellStyle name="표준 2 4 11 2 2 2 66" xfId="15315"/>
    <cellStyle name="표준 2 4 11 2 2 2 67" xfId="15316"/>
    <cellStyle name="표준 2 4 11 2 2 2 68" xfId="15317"/>
    <cellStyle name="표준 2 4 11 2 2 2 69" xfId="15318"/>
    <cellStyle name="표준 2 4 11 2 2 2 7" xfId="15319"/>
    <cellStyle name="표준 2 4 11 2 2 2 70" xfId="15320"/>
    <cellStyle name="표준 2 4 11 2 2 2 71" xfId="15321"/>
    <cellStyle name="표준 2 4 11 2 2 2 72" xfId="15322"/>
    <cellStyle name="표준 2 4 11 2 2 2 73" xfId="15323"/>
    <cellStyle name="표준 2 4 11 2 2 2 74" xfId="15324"/>
    <cellStyle name="표준 2 4 11 2 2 2 75" xfId="15325"/>
    <cellStyle name="표준 2 4 11 2 2 2 76" xfId="15326"/>
    <cellStyle name="표준 2 4 11 2 2 2 77" xfId="15327"/>
    <cellStyle name="표준 2 4 11 2 2 2 78" xfId="15328"/>
    <cellStyle name="표준 2 4 11 2 2 2 79" xfId="15329"/>
    <cellStyle name="표준 2 4 11 2 2 2 8" xfId="15330"/>
    <cellStyle name="표준 2 4 11 2 2 2 80" xfId="15331"/>
    <cellStyle name="표준 2 4 11 2 2 2 81" xfId="15332"/>
    <cellStyle name="표준 2 4 11 2 2 2 82" xfId="15333"/>
    <cellStyle name="표준 2 4 11 2 2 2 83" xfId="15334"/>
    <cellStyle name="표준 2 4 11 2 2 2 84" xfId="15335"/>
    <cellStyle name="표준 2 4 11 2 2 2 85" xfId="15336"/>
    <cellStyle name="표준 2 4 11 2 2 2 86" xfId="15337"/>
    <cellStyle name="표준 2 4 11 2 2 2 87" xfId="15338"/>
    <cellStyle name="표준 2 4 11 2 2 2 88" xfId="15339"/>
    <cellStyle name="표준 2 4 11 2 2 2 89" xfId="15340"/>
    <cellStyle name="표준 2 4 11 2 2 2 9" xfId="15341"/>
    <cellStyle name="표준 2 4 11 2 2 2 90" xfId="15342"/>
    <cellStyle name="표준 2 4 11 2 2 2 91" xfId="15343"/>
    <cellStyle name="표준 2 4 11 2 2 2 92" xfId="15344"/>
    <cellStyle name="표준 2 4 11 2 2 2 93" xfId="15345"/>
    <cellStyle name="표준 2 4 11 2 2 2 94" xfId="15346"/>
    <cellStyle name="표준 2 4 11 2 2 2 95" xfId="15347"/>
    <cellStyle name="표준 2 4 11 2 2 2 96" xfId="15348"/>
    <cellStyle name="표준 2 4 11 2 2 2 97" xfId="15349"/>
    <cellStyle name="표준 2 4 11 2 2 2 98" xfId="15350"/>
    <cellStyle name="표준 2 4 11 2 2 2 99" xfId="15351"/>
    <cellStyle name="표준 2 4 11 2 2 20" xfId="15352"/>
    <cellStyle name="표준 2 4 11 2 2 21" xfId="15353"/>
    <cellStyle name="표준 2 4 11 2 2 22" xfId="15354"/>
    <cellStyle name="표준 2 4 11 2 2 23" xfId="15355"/>
    <cellStyle name="표준 2 4 11 2 2 24" xfId="15356"/>
    <cellStyle name="표준 2 4 11 2 2 25" xfId="15357"/>
    <cellStyle name="표준 2 4 11 2 2 26" xfId="15358"/>
    <cellStyle name="표준 2 4 11 2 2 27" xfId="15359"/>
    <cellStyle name="표준 2 4 11 2 2 28" xfId="15360"/>
    <cellStyle name="표준 2 4 11 2 2 29" xfId="15361"/>
    <cellStyle name="표준 2 4 11 2 2 3" xfId="15362"/>
    <cellStyle name="표준 2 4 11 2 2 30" xfId="15363"/>
    <cellStyle name="표준 2 4 11 2 2 31" xfId="15364"/>
    <cellStyle name="표준 2 4 11 2 2 32" xfId="15365"/>
    <cellStyle name="표준 2 4 11 2 2 33" xfId="15366"/>
    <cellStyle name="표준 2 4 11 2 2 34" xfId="15367"/>
    <cellStyle name="표준 2 4 11 2 2 35" xfId="15368"/>
    <cellStyle name="표준 2 4 11 2 2 36" xfId="15369"/>
    <cellStyle name="표준 2 4 11 2 2 37" xfId="15370"/>
    <cellStyle name="표준 2 4 11 2 2 38" xfId="15371"/>
    <cellStyle name="표준 2 4 11 2 2 39" xfId="15372"/>
    <cellStyle name="표준 2 4 11 2 2 4" xfId="15373"/>
    <cellStyle name="표준 2 4 11 2 2 40" xfId="15374"/>
    <cellStyle name="표준 2 4 11 2 2 41" xfId="15375"/>
    <cellStyle name="표준 2 4 11 2 2 42" xfId="15376"/>
    <cellStyle name="표준 2 4 11 2 2 43" xfId="15377"/>
    <cellStyle name="표준 2 4 11 2 2 44" xfId="15378"/>
    <cellStyle name="표준 2 4 11 2 2 45" xfId="15379"/>
    <cellStyle name="표준 2 4 11 2 2 46" xfId="15380"/>
    <cellStyle name="표준 2 4 11 2 2 47" xfId="15381"/>
    <cellStyle name="표준 2 4 11 2 2 48" xfId="15382"/>
    <cellStyle name="표준 2 4 11 2 2 49" xfId="15383"/>
    <cellStyle name="표준 2 4 11 2 2 5" xfId="15384"/>
    <cellStyle name="표준 2 4 11 2 2 5 10" xfId="15385"/>
    <cellStyle name="표준 2 4 11 2 2 5 100" xfId="15386"/>
    <cellStyle name="표준 2 4 11 2 2 5 101" xfId="15387"/>
    <cellStyle name="표준 2 4 11 2 2 5 102" xfId="15388"/>
    <cellStyle name="표준 2 4 11 2 2 5 103" xfId="15389"/>
    <cellStyle name="표준 2 4 11 2 2 5 104" xfId="15390"/>
    <cellStyle name="표준 2 4 11 2 2 5 105" xfId="15391"/>
    <cellStyle name="표준 2 4 11 2 2 5 106" xfId="15392"/>
    <cellStyle name="표준 2 4 11 2 2 5 107" xfId="15393"/>
    <cellStyle name="표준 2 4 11 2 2 5 108" xfId="15394"/>
    <cellStyle name="표준 2 4 11 2 2 5 109" xfId="15395"/>
    <cellStyle name="표준 2 4 11 2 2 5 11" xfId="15396"/>
    <cellStyle name="표준 2 4 11 2 2 5 110" xfId="15397"/>
    <cellStyle name="표준 2 4 11 2 2 5 111" xfId="15398"/>
    <cellStyle name="표준 2 4 11 2 2 5 112" xfId="15399"/>
    <cellStyle name="표준 2 4 11 2 2 5 113" xfId="15400"/>
    <cellStyle name="표준 2 4 11 2 2 5 114" xfId="15401"/>
    <cellStyle name="표준 2 4 11 2 2 5 115" xfId="15402"/>
    <cellStyle name="표준 2 4 11 2 2 5 116" xfId="15403"/>
    <cellStyle name="표준 2 4 11 2 2 5 117" xfId="15404"/>
    <cellStyle name="표준 2 4 11 2 2 5 118" xfId="15405"/>
    <cellStyle name="표준 2 4 11 2 2 5 119" xfId="15406"/>
    <cellStyle name="표준 2 4 11 2 2 5 12" xfId="15407"/>
    <cellStyle name="표준 2 4 11 2 2 5 120" xfId="15408"/>
    <cellStyle name="표준 2 4 11 2 2 5 121" xfId="15409"/>
    <cellStyle name="표준 2 4 11 2 2 5 122" xfId="15410"/>
    <cellStyle name="표준 2 4 11 2 2 5 123" xfId="15411"/>
    <cellStyle name="표준 2 4 11 2 2 5 124" xfId="15412"/>
    <cellStyle name="표준 2 4 11 2 2 5 125" xfId="15413"/>
    <cellStyle name="표준 2 4 11 2 2 5 126" xfId="15414"/>
    <cellStyle name="표준 2 4 11 2 2 5 127" xfId="15415"/>
    <cellStyle name="표준 2 4 11 2 2 5 128" xfId="15416"/>
    <cellStyle name="표준 2 4 11 2 2 5 129" xfId="15417"/>
    <cellStyle name="표준 2 4 11 2 2 5 13" xfId="15418"/>
    <cellStyle name="표준 2 4 11 2 2 5 130" xfId="15419"/>
    <cellStyle name="표준 2 4 11 2 2 5 131" xfId="15420"/>
    <cellStyle name="표준 2 4 11 2 2 5 132" xfId="15421"/>
    <cellStyle name="표준 2 4 11 2 2 5 133" xfId="15422"/>
    <cellStyle name="표준 2 4 11 2 2 5 134" xfId="15423"/>
    <cellStyle name="표준 2 4 11 2 2 5 135" xfId="15424"/>
    <cellStyle name="표준 2 4 11 2 2 5 136" xfId="15425"/>
    <cellStyle name="표준 2 4 11 2 2 5 137" xfId="15426"/>
    <cellStyle name="표준 2 4 11 2 2 5 138" xfId="15427"/>
    <cellStyle name="표준 2 4 11 2 2 5 139" xfId="15428"/>
    <cellStyle name="표준 2 4 11 2 2 5 14" xfId="15429"/>
    <cellStyle name="표준 2 4 11 2 2 5 140" xfId="15430"/>
    <cellStyle name="표준 2 4 11 2 2 5 141" xfId="15431"/>
    <cellStyle name="표준 2 4 11 2 2 5 142" xfId="15432"/>
    <cellStyle name="표준 2 4 11 2 2 5 143" xfId="15433"/>
    <cellStyle name="표준 2 4 11 2 2 5 144" xfId="15434"/>
    <cellStyle name="표준 2 4 11 2 2 5 145" xfId="15435"/>
    <cellStyle name="표준 2 4 11 2 2 5 146" xfId="15436"/>
    <cellStyle name="표준 2 4 11 2 2 5 147" xfId="15437"/>
    <cellStyle name="표준 2 4 11 2 2 5 148" xfId="15438"/>
    <cellStyle name="표준 2 4 11 2 2 5 149" xfId="15439"/>
    <cellStyle name="표준 2 4 11 2 2 5 15" xfId="15440"/>
    <cellStyle name="표준 2 4 11 2 2 5 150" xfId="15441"/>
    <cellStyle name="표준 2 4 11 2 2 5 151" xfId="15442"/>
    <cellStyle name="표준 2 4 11 2 2 5 152" xfId="15443"/>
    <cellStyle name="표준 2 4 11 2 2 5 153" xfId="15444"/>
    <cellStyle name="표준 2 4 11 2 2 5 154" xfId="15445"/>
    <cellStyle name="표준 2 4 11 2 2 5 155" xfId="15446"/>
    <cellStyle name="표준 2 4 11 2 2 5 156" xfId="15447"/>
    <cellStyle name="표준 2 4 11 2 2 5 157" xfId="15448"/>
    <cellStyle name="표준 2 4 11 2 2 5 158" xfId="15449"/>
    <cellStyle name="표준 2 4 11 2 2 5 159" xfId="15450"/>
    <cellStyle name="표준 2 4 11 2 2 5 16" xfId="15451"/>
    <cellStyle name="표준 2 4 11 2 2 5 160" xfId="15452"/>
    <cellStyle name="표준 2 4 11 2 2 5 161" xfId="15453"/>
    <cellStyle name="표준 2 4 11 2 2 5 162" xfId="15454"/>
    <cellStyle name="표준 2 4 11 2 2 5 163" xfId="15455"/>
    <cellStyle name="표준 2 4 11 2 2 5 164" xfId="15456"/>
    <cellStyle name="표준 2 4 11 2 2 5 165" xfId="15457"/>
    <cellStyle name="표준 2 4 11 2 2 5 166" xfId="15458"/>
    <cellStyle name="표준 2 4 11 2 2 5 167" xfId="15459"/>
    <cellStyle name="표준 2 4 11 2 2 5 168" xfId="15460"/>
    <cellStyle name="표준 2 4 11 2 2 5 169" xfId="15461"/>
    <cellStyle name="표준 2 4 11 2 2 5 17" xfId="15462"/>
    <cellStyle name="표준 2 4 11 2 2 5 170" xfId="15463"/>
    <cellStyle name="표준 2 4 11 2 2 5 171" xfId="15464"/>
    <cellStyle name="표준 2 4 11 2 2 5 172" xfId="15465"/>
    <cellStyle name="표준 2 4 11 2 2 5 173" xfId="15466"/>
    <cellStyle name="표준 2 4 11 2 2 5 174" xfId="15467"/>
    <cellStyle name="표준 2 4 11 2 2 5 175" xfId="15468"/>
    <cellStyle name="표준 2 4 11 2 2 5 176" xfId="15469"/>
    <cellStyle name="표준 2 4 11 2 2 5 177" xfId="15470"/>
    <cellStyle name="표준 2 4 11 2 2 5 178" xfId="15471"/>
    <cellStyle name="표준 2 4 11 2 2 5 179" xfId="15472"/>
    <cellStyle name="표준 2 4 11 2 2 5 18" xfId="15473"/>
    <cellStyle name="표준 2 4 11 2 2 5 180" xfId="15474"/>
    <cellStyle name="표준 2 4 11 2 2 5 19" xfId="15475"/>
    <cellStyle name="표준 2 4 11 2 2 5 2" xfId="15476"/>
    <cellStyle name="표준 2 4 11 2 2 5 20" xfId="15477"/>
    <cellStyle name="표준 2 4 11 2 2 5 21" xfId="15478"/>
    <cellStyle name="표준 2 4 11 2 2 5 22" xfId="15479"/>
    <cellStyle name="표준 2 4 11 2 2 5 23" xfId="15480"/>
    <cellStyle name="표준 2 4 11 2 2 5 24" xfId="15481"/>
    <cellStyle name="표준 2 4 11 2 2 5 25" xfId="15482"/>
    <cellStyle name="표준 2 4 11 2 2 5 26" xfId="15483"/>
    <cellStyle name="표준 2 4 11 2 2 5 27" xfId="15484"/>
    <cellStyle name="표준 2 4 11 2 2 5 28" xfId="15485"/>
    <cellStyle name="표준 2 4 11 2 2 5 29" xfId="15486"/>
    <cellStyle name="표준 2 4 11 2 2 5 3" xfId="15487"/>
    <cellStyle name="표준 2 4 11 2 2 5 30" xfId="15488"/>
    <cellStyle name="표준 2 4 11 2 2 5 31" xfId="15489"/>
    <cellStyle name="표준 2 4 11 2 2 5 32" xfId="15490"/>
    <cellStyle name="표준 2 4 11 2 2 5 33" xfId="15491"/>
    <cellStyle name="표준 2 4 11 2 2 5 34" xfId="15492"/>
    <cellStyle name="표준 2 4 11 2 2 5 35" xfId="15493"/>
    <cellStyle name="표준 2 4 11 2 2 5 36" xfId="15494"/>
    <cellStyle name="표준 2 4 11 2 2 5 37" xfId="15495"/>
    <cellStyle name="표준 2 4 11 2 2 5 38" xfId="15496"/>
    <cellStyle name="표준 2 4 11 2 2 5 39" xfId="15497"/>
    <cellStyle name="표준 2 4 11 2 2 5 4" xfId="15498"/>
    <cellStyle name="표준 2 4 11 2 2 5 40" xfId="15499"/>
    <cellStyle name="표준 2 4 11 2 2 5 41" xfId="15500"/>
    <cellStyle name="표준 2 4 11 2 2 5 42" xfId="15501"/>
    <cellStyle name="표준 2 4 11 2 2 5 43" xfId="15502"/>
    <cellStyle name="표준 2 4 11 2 2 5 44" xfId="15503"/>
    <cellStyle name="표준 2 4 11 2 2 5 45" xfId="15504"/>
    <cellStyle name="표준 2 4 11 2 2 5 46" xfId="15505"/>
    <cellStyle name="표준 2 4 11 2 2 5 47" xfId="15506"/>
    <cellStyle name="표준 2 4 11 2 2 5 48" xfId="15507"/>
    <cellStyle name="표준 2 4 11 2 2 5 49" xfId="15508"/>
    <cellStyle name="표준 2 4 11 2 2 5 5" xfId="15509"/>
    <cellStyle name="표준 2 4 11 2 2 5 50" xfId="15510"/>
    <cellStyle name="표준 2 4 11 2 2 5 51" xfId="15511"/>
    <cellStyle name="표준 2 4 11 2 2 5 52" xfId="15512"/>
    <cellStyle name="표준 2 4 11 2 2 5 53" xfId="15513"/>
    <cellStyle name="표준 2 4 11 2 2 5 54" xfId="15514"/>
    <cellStyle name="표준 2 4 11 2 2 5 55" xfId="15515"/>
    <cellStyle name="표준 2 4 11 2 2 5 56" xfId="15516"/>
    <cellStyle name="표준 2 4 11 2 2 5 57" xfId="15517"/>
    <cellStyle name="표준 2 4 11 2 2 5 58" xfId="15518"/>
    <cellStyle name="표준 2 4 11 2 2 5 59" xfId="15519"/>
    <cellStyle name="표준 2 4 11 2 2 5 6" xfId="15520"/>
    <cellStyle name="표준 2 4 11 2 2 5 60" xfId="15521"/>
    <cellStyle name="표준 2 4 11 2 2 5 61" xfId="15522"/>
    <cellStyle name="표준 2 4 11 2 2 5 62" xfId="15523"/>
    <cellStyle name="표준 2 4 11 2 2 5 63" xfId="15524"/>
    <cellStyle name="표준 2 4 11 2 2 5 64" xfId="15525"/>
    <cellStyle name="표준 2 4 11 2 2 5 65" xfId="15526"/>
    <cellStyle name="표준 2 4 11 2 2 5 66" xfId="15527"/>
    <cellStyle name="표준 2 4 11 2 2 5 67" xfId="15528"/>
    <cellStyle name="표준 2 4 11 2 2 5 68" xfId="15529"/>
    <cellStyle name="표준 2 4 11 2 2 5 69" xfId="15530"/>
    <cellStyle name="표준 2 4 11 2 2 5 7" xfId="15531"/>
    <cellStyle name="표준 2 4 11 2 2 5 70" xfId="15532"/>
    <cellStyle name="표준 2 4 11 2 2 5 71" xfId="15533"/>
    <cellStyle name="표준 2 4 11 2 2 5 72" xfId="15534"/>
    <cellStyle name="표준 2 4 11 2 2 5 73" xfId="15535"/>
    <cellStyle name="표준 2 4 11 2 2 5 74" xfId="15536"/>
    <cellStyle name="표준 2 4 11 2 2 5 75" xfId="15537"/>
    <cellStyle name="표준 2 4 11 2 2 5 76" xfId="15538"/>
    <cellStyle name="표준 2 4 11 2 2 5 77" xfId="15539"/>
    <cellStyle name="표준 2 4 11 2 2 5 78" xfId="15540"/>
    <cellStyle name="표준 2 4 11 2 2 5 79" xfId="15541"/>
    <cellStyle name="표준 2 4 11 2 2 5 8" xfId="15542"/>
    <cellStyle name="표준 2 4 11 2 2 5 80" xfId="15543"/>
    <cellStyle name="표준 2 4 11 2 2 5 81" xfId="15544"/>
    <cellStyle name="표준 2 4 11 2 2 5 82" xfId="15545"/>
    <cellStyle name="표준 2 4 11 2 2 5 83" xfId="15546"/>
    <cellStyle name="표준 2 4 11 2 2 5 84" xfId="15547"/>
    <cellStyle name="표준 2 4 11 2 2 5 85" xfId="15548"/>
    <cellStyle name="표준 2 4 11 2 2 5 86" xfId="15549"/>
    <cellStyle name="표준 2 4 11 2 2 5 87" xfId="15550"/>
    <cellStyle name="표준 2 4 11 2 2 5 88" xfId="15551"/>
    <cellStyle name="표준 2 4 11 2 2 5 89" xfId="15552"/>
    <cellStyle name="표준 2 4 11 2 2 5 9" xfId="15553"/>
    <cellStyle name="표준 2 4 11 2 2 5 90" xfId="15554"/>
    <cellStyle name="표준 2 4 11 2 2 5 91" xfId="15555"/>
    <cellStyle name="표준 2 4 11 2 2 5 92" xfId="15556"/>
    <cellStyle name="표준 2 4 11 2 2 5 93" xfId="15557"/>
    <cellStyle name="표준 2 4 11 2 2 5 94" xfId="15558"/>
    <cellStyle name="표준 2 4 11 2 2 5 95" xfId="15559"/>
    <cellStyle name="표준 2 4 11 2 2 5 96" xfId="15560"/>
    <cellStyle name="표준 2 4 11 2 2 5 97" xfId="15561"/>
    <cellStyle name="표준 2 4 11 2 2 5 98" xfId="15562"/>
    <cellStyle name="표준 2 4 11 2 2 5 99" xfId="15563"/>
    <cellStyle name="표준 2 4 11 2 2 50" xfId="15564"/>
    <cellStyle name="표준 2 4 11 2 2 51" xfId="15565"/>
    <cellStyle name="표준 2 4 11 2 2 52" xfId="15566"/>
    <cellStyle name="표준 2 4 11 2 2 53" xfId="15567"/>
    <cellStyle name="표준 2 4 11 2 2 54" xfId="15568"/>
    <cellStyle name="표준 2 4 11 2 2 55" xfId="15569"/>
    <cellStyle name="표준 2 4 11 2 2 56" xfId="15570"/>
    <cellStyle name="표준 2 4 11 2 2 57" xfId="15571"/>
    <cellStyle name="표준 2 4 11 2 2 58" xfId="15572"/>
    <cellStyle name="표준 2 4 11 2 2 59" xfId="15573"/>
    <cellStyle name="표준 2 4 11 2 2 6" xfId="15574"/>
    <cellStyle name="표준 2 4 11 2 2 6 2" xfId="15575"/>
    <cellStyle name="표준 2 4 11 2 2 6 3" xfId="15576"/>
    <cellStyle name="표준 2 4 11 2 2 60" xfId="15577"/>
    <cellStyle name="표준 2 4 11 2 2 61" xfId="15578"/>
    <cellStyle name="표준 2 4 11 2 2 62" xfId="15579"/>
    <cellStyle name="표준 2 4 11 2 2 63" xfId="15580"/>
    <cellStyle name="표준 2 4 11 2 2 64" xfId="15581"/>
    <cellStyle name="표준 2 4 11 2 2 65" xfId="15582"/>
    <cellStyle name="표준 2 4 11 2 2 66" xfId="15583"/>
    <cellStyle name="표준 2 4 11 2 2 67" xfId="15584"/>
    <cellStyle name="표준 2 4 11 2 2 68" xfId="15585"/>
    <cellStyle name="표준 2 4 11 2 2 69" xfId="15586"/>
    <cellStyle name="표준 2 4 11 2 2 7" xfId="15587"/>
    <cellStyle name="표준 2 4 11 2 2 7 2" xfId="15588"/>
    <cellStyle name="표준 2 4 11 2 2 7 3" xfId="15589"/>
    <cellStyle name="표준 2 4 11 2 2 70" xfId="15590"/>
    <cellStyle name="표준 2 4 11 2 2 71" xfId="15591"/>
    <cellStyle name="표준 2 4 11 2 2 72" xfId="15592"/>
    <cellStyle name="표준 2 4 11 2 2 73" xfId="15593"/>
    <cellStyle name="표준 2 4 11 2 2 74" xfId="15594"/>
    <cellStyle name="표준 2 4 11 2 2 75" xfId="15595"/>
    <cellStyle name="표준 2 4 11 2 2 76" xfId="15596"/>
    <cellStyle name="표준 2 4 11 2 2 77" xfId="15597"/>
    <cellStyle name="표준 2 4 11 2 2 78" xfId="15598"/>
    <cellStyle name="표준 2 4 11 2 2 79" xfId="15599"/>
    <cellStyle name="표준 2 4 11 2 2 8" xfId="15600"/>
    <cellStyle name="표준 2 4 11 2 2 8 2" xfId="15601"/>
    <cellStyle name="표준 2 4 11 2 2 8 3" xfId="15602"/>
    <cellStyle name="표준 2 4 11 2 2 80" xfId="15603"/>
    <cellStyle name="표준 2 4 11 2 2 81" xfId="15604"/>
    <cellStyle name="표준 2 4 11 2 2 82" xfId="15605"/>
    <cellStyle name="표준 2 4 11 2 2 83" xfId="15606"/>
    <cellStyle name="표준 2 4 11 2 2 84" xfId="15607"/>
    <cellStyle name="표준 2 4 11 2 2 85" xfId="15608"/>
    <cellStyle name="표준 2 4 11 2 2 86" xfId="15609"/>
    <cellStyle name="표준 2 4 11 2 2 87" xfId="15610"/>
    <cellStyle name="표준 2 4 11 2 2 88" xfId="15611"/>
    <cellStyle name="표준 2 4 11 2 2 89" xfId="15612"/>
    <cellStyle name="표준 2 4 11 2 2 9" xfId="15613"/>
    <cellStyle name="표준 2 4 11 2 2 9 2" xfId="15614"/>
    <cellStyle name="표준 2 4 11 2 2 9 3" xfId="15615"/>
    <cellStyle name="표준 2 4 11 2 2 90" xfId="15616"/>
    <cellStyle name="표준 2 4 11 2 2 91" xfId="15617"/>
    <cellStyle name="표준 2 4 11 2 2 92" xfId="15618"/>
    <cellStyle name="표준 2 4 11 2 2 93" xfId="15619"/>
    <cellStyle name="표준 2 4 11 2 2 94" xfId="15620"/>
    <cellStyle name="표준 2 4 11 2 2 95" xfId="15621"/>
    <cellStyle name="표준 2 4 11 2 2 96" xfId="15622"/>
    <cellStyle name="표준 2 4 11 2 2 97" xfId="15623"/>
    <cellStyle name="표준 2 4 11 2 2 98" xfId="15624"/>
    <cellStyle name="표준 2 4 11 2 2 99" xfId="15625"/>
    <cellStyle name="표준 2 4 11 2 20" xfId="15626"/>
    <cellStyle name="표준 2 4 11 2 200" xfId="15627"/>
    <cellStyle name="표준 2 4 11 2 201" xfId="15628"/>
    <cellStyle name="표준 2 4 11 2 202" xfId="15629"/>
    <cellStyle name="표준 2 4 11 2 203" xfId="15630"/>
    <cellStyle name="표준 2 4 11 2 204" xfId="15631"/>
    <cellStyle name="표준 2 4 11 2 205" xfId="15632"/>
    <cellStyle name="표준 2 4 11 2 206" xfId="15633"/>
    <cellStyle name="표준 2 4 11 2 207" xfId="15634"/>
    <cellStyle name="표준 2 4 11 2 208" xfId="15635"/>
    <cellStyle name="표준 2 4 11 2 209" xfId="15636"/>
    <cellStyle name="표준 2 4 11 2 21" xfId="15637"/>
    <cellStyle name="표준 2 4 11 2 210" xfId="15638"/>
    <cellStyle name="표준 2 4 11 2 211" xfId="15639"/>
    <cellStyle name="표준 2 4 11 2 212" xfId="15640"/>
    <cellStyle name="표준 2 4 11 2 213" xfId="15641"/>
    <cellStyle name="표준 2 4 11 2 214" xfId="15642"/>
    <cellStyle name="표준 2 4 11 2 215" xfId="15643"/>
    <cellStyle name="표준 2 4 11 2 216" xfId="15644"/>
    <cellStyle name="표준 2 4 11 2 217" xfId="15645"/>
    <cellStyle name="표준 2 4 11 2 218" xfId="15646"/>
    <cellStyle name="표준 2 4 11 2 219" xfId="15647"/>
    <cellStyle name="표준 2 4 11 2 22" xfId="15648"/>
    <cellStyle name="표준 2 4 11 2 220" xfId="15649"/>
    <cellStyle name="표준 2 4 11 2 221" xfId="15650"/>
    <cellStyle name="표준 2 4 11 2 23" xfId="15651"/>
    <cellStyle name="표준 2 4 11 2 24" xfId="15652"/>
    <cellStyle name="표준 2 4 11 2 25" xfId="15653"/>
    <cellStyle name="표준 2 4 11 2 26" xfId="15654"/>
    <cellStyle name="표준 2 4 11 2 27" xfId="15655"/>
    <cellStyle name="표준 2 4 11 2 28" xfId="15656"/>
    <cellStyle name="표준 2 4 11 2 29" xfId="15657"/>
    <cellStyle name="표준 2 4 11 2 3" xfId="15658"/>
    <cellStyle name="표준 2 4 11 2 30" xfId="15659"/>
    <cellStyle name="표준 2 4 11 2 31" xfId="15660"/>
    <cellStyle name="표준 2 4 11 2 31 10" xfId="15661"/>
    <cellStyle name="표준 2 4 11 2 31 10 2" xfId="15662"/>
    <cellStyle name="표준 2 4 11 2 31 10 3" xfId="15663"/>
    <cellStyle name="표준 2 4 11 2 31 100" xfId="15664"/>
    <cellStyle name="표준 2 4 11 2 31 101" xfId="15665"/>
    <cellStyle name="표준 2 4 11 2 31 102" xfId="15666"/>
    <cellStyle name="표준 2 4 11 2 31 103" xfId="15667"/>
    <cellStyle name="표준 2 4 11 2 31 104" xfId="15668"/>
    <cellStyle name="표준 2 4 11 2 31 105" xfId="15669"/>
    <cellStyle name="표준 2 4 11 2 31 106" xfId="15670"/>
    <cellStyle name="표준 2 4 11 2 31 107" xfId="15671"/>
    <cellStyle name="표준 2 4 11 2 31 108" xfId="15672"/>
    <cellStyle name="표준 2 4 11 2 31 109" xfId="15673"/>
    <cellStyle name="표준 2 4 11 2 31 11" xfId="15674"/>
    <cellStyle name="표준 2 4 11 2 31 11 2" xfId="15675"/>
    <cellStyle name="표준 2 4 11 2 31 11 3" xfId="15676"/>
    <cellStyle name="표준 2 4 11 2 31 110" xfId="15677"/>
    <cellStyle name="표준 2 4 11 2 31 111" xfId="15678"/>
    <cellStyle name="표준 2 4 11 2 31 112" xfId="15679"/>
    <cellStyle name="표준 2 4 11 2 31 113" xfId="15680"/>
    <cellStyle name="표준 2 4 11 2 31 114" xfId="15681"/>
    <cellStyle name="표준 2 4 11 2 31 115" xfId="15682"/>
    <cellStyle name="표준 2 4 11 2 31 116" xfId="15683"/>
    <cellStyle name="표준 2 4 11 2 31 117" xfId="15684"/>
    <cellStyle name="표준 2 4 11 2 31 118" xfId="15685"/>
    <cellStyle name="표준 2 4 11 2 31 119" xfId="15686"/>
    <cellStyle name="표준 2 4 11 2 31 12" xfId="15687"/>
    <cellStyle name="표준 2 4 11 2 31 12 2" xfId="15688"/>
    <cellStyle name="표준 2 4 11 2 31 12 3" xfId="15689"/>
    <cellStyle name="표준 2 4 11 2 31 120" xfId="15690"/>
    <cellStyle name="표준 2 4 11 2 31 121" xfId="15691"/>
    <cellStyle name="표준 2 4 11 2 31 122" xfId="15692"/>
    <cellStyle name="표준 2 4 11 2 31 123" xfId="15693"/>
    <cellStyle name="표준 2 4 11 2 31 124" xfId="15694"/>
    <cellStyle name="표준 2 4 11 2 31 125" xfId="15695"/>
    <cellStyle name="표준 2 4 11 2 31 126" xfId="15696"/>
    <cellStyle name="표준 2 4 11 2 31 127" xfId="15697"/>
    <cellStyle name="표준 2 4 11 2 31 128" xfId="15698"/>
    <cellStyle name="표준 2 4 11 2 31 129" xfId="15699"/>
    <cellStyle name="표준 2 4 11 2 31 13" xfId="15700"/>
    <cellStyle name="표준 2 4 11 2 31 13 2" xfId="15701"/>
    <cellStyle name="표준 2 4 11 2 31 13 3" xfId="15702"/>
    <cellStyle name="표준 2 4 11 2 31 130" xfId="15703"/>
    <cellStyle name="표준 2 4 11 2 31 131" xfId="15704"/>
    <cellStyle name="표준 2 4 11 2 31 132" xfId="15705"/>
    <cellStyle name="표준 2 4 11 2 31 133" xfId="15706"/>
    <cellStyle name="표준 2 4 11 2 31 134" xfId="15707"/>
    <cellStyle name="표준 2 4 11 2 31 135" xfId="15708"/>
    <cellStyle name="표준 2 4 11 2 31 136" xfId="15709"/>
    <cellStyle name="표준 2 4 11 2 31 137" xfId="15710"/>
    <cellStyle name="표준 2 4 11 2 31 138" xfId="15711"/>
    <cellStyle name="표준 2 4 11 2 31 139" xfId="15712"/>
    <cellStyle name="표준 2 4 11 2 31 14" xfId="15713"/>
    <cellStyle name="표준 2 4 11 2 31 14 2" xfId="15714"/>
    <cellStyle name="표준 2 4 11 2 31 14 3" xfId="15715"/>
    <cellStyle name="표준 2 4 11 2 31 140" xfId="15716"/>
    <cellStyle name="표준 2 4 11 2 31 141" xfId="15717"/>
    <cellStyle name="표준 2 4 11 2 31 142" xfId="15718"/>
    <cellStyle name="표준 2 4 11 2 31 143" xfId="15719"/>
    <cellStyle name="표준 2 4 11 2 31 144" xfId="15720"/>
    <cellStyle name="표준 2 4 11 2 31 145" xfId="15721"/>
    <cellStyle name="표준 2 4 11 2 31 146" xfId="15722"/>
    <cellStyle name="표준 2 4 11 2 31 147" xfId="15723"/>
    <cellStyle name="표준 2 4 11 2 31 148" xfId="15724"/>
    <cellStyle name="표준 2 4 11 2 31 149" xfId="15725"/>
    <cellStyle name="표준 2 4 11 2 31 15" xfId="15726"/>
    <cellStyle name="표준 2 4 11 2 31 150" xfId="15727"/>
    <cellStyle name="표준 2 4 11 2 31 151" xfId="15728"/>
    <cellStyle name="표준 2 4 11 2 31 152" xfId="15729"/>
    <cellStyle name="표준 2 4 11 2 31 153" xfId="15730"/>
    <cellStyle name="표준 2 4 11 2 31 154" xfId="15731"/>
    <cellStyle name="표준 2 4 11 2 31 155" xfId="15732"/>
    <cellStyle name="표준 2 4 11 2 31 156" xfId="15733"/>
    <cellStyle name="표준 2 4 11 2 31 157" xfId="15734"/>
    <cellStyle name="표준 2 4 11 2 31 158" xfId="15735"/>
    <cellStyle name="표준 2 4 11 2 31 159" xfId="15736"/>
    <cellStyle name="표준 2 4 11 2 31 16" xfId="15737"/>
    <cellStyle name="표준 2 4 11 2 31 160" xfId="15738"/>
    <cellStyle name="표준 2 4 11 2 31 161" xfId="15739"/>
    <cellStyle name="표준 2 4 11 2 31 162" xfId="15740"/>
    <cellStyle name="표준 2 4 11 2 31 163" xfId="15741"/>
    <cellStyle name="표준 2 4 11 2 31 164" xfId="15742"/>
    <cellStyle name="표준 2 4 11 2 31 165" xfId="15743"/>
    <cellStyle name="표준 2 4 11 2 31 166" xfId="15744"/>
    <cellStyle name="표준 2 4 11 2 31 167" xfId="15745"/>
    <cellStyle name="표준 2 4 11 2 31 168" xfId="15746"/>
    <cellStyle name="표준 2 4 11 2 31 169" xfId="15747"/>
    <cellStyle name="표준 2 4 11 2 31 17" xfId="15748"/>
    <cellStyle name="표준 2 4 11 2 31 170" xfId="15749"/>
    <cellStyle name="표준 2 4 11 2 31 171" xfId="15750"/>
    <cellStyle name="표준 2 4 11 2 31 172" xfId="15751"/>
    <cellStyle name="표준 2 4 11 2 31 173" xfId="15752"/>
    <cellStyle name="표준 2 4 11 2 31 174" xfId="15753"/>
    <cellStyle name="표준 2 4 11 2 31 175" xfId="15754"/>
    <cellStyle name="표준 2 4 11 2 31 176" xfId="15755"/>
    <cellStyle name="표준 2 4 11 2 31 177" xfId="15756"/>
    <cellStyle name="표준 2 4 11 2 31 178" xfId="15757"/>
    <cellStyle name="표준 2 4 11 2 31 179" xfId="15758"/>
    <cellStyle name="표준 2 4 11 2 31 18" xfId="15759"/>
    <cellStyle name="표준 2 4 11 2 31 180" xfId="15760"/>
    <cellStyle name="표준 2 4 11 2 31 181" xfId="15761"/>
    <cellStyle name="표준 2 4 11 2 31 182" xfId="15762"/>
    <cellStyle name="표준 2 4 11 2 31 183" xfId="15763"/>
    <cellStyle name="표준 2 4 11 2 31 184" xfId="15764"/>
    <cellStyle name="표준 2 4 11 2 31 185" xfId="15765"/>
    <cellStyle name="표준 2 4 11 2 31 186" xfId="15766"/>
    <cellStyle name="표준 2 4 11 2 31 187" xfId="15767"/>
    <cellStyle name="표준 2 4 11 2 31 188" xfId="15768"/>
    <cellStyle name="표준 2 4 11 2 31 189" xfId="15769"/>
    <cellStyle name="표준 2 4 11 2 31 19" xfId="15770"/>
    <cellStyle name="표준 2 4 11 2 31 190" xfId="15771"/>
    <cellStyle name="표준 2 4 11 2 31 2" xfId="15772"/>
    <cellStyle name="표준 2 4 11 2 31 2 10" xfId="15773"/>
    <cellStyle name="표준 2 4 11 2 31 2 100" xfId="15774"/>
    <cellStyle name="표준 2 4 11 2 31 2 101" xfId="15775"/>
    <cellStyle name="표준 2 4 11 2 31 2 102" xfId="15776"/>
    <cellStyle name="표준 2 4 11 2 31 2 103" xfId="15777"/>
    <cellStyle name="표준 2 4 11 2 31 2 104" xfId="15778"/>
    <cellStyle name="표준 2 4 11 2 31 2 105" xfId="15779"/>
    <cellStyle name="표준 2 4 11 2 31 2 106" xfId="15780"/>
    <cellStyle name="표준 2 4 11 2 31 2 107" xfId="15781"/>
    <cellStyle name="표준 2 4 11 2 31 2 108" xfId="15782"/>
    <cellStyle name="표준 2 4 11 2 31 2 109" xfId="15783"/>
    <cellStyle name="표준 2 4 11 2 31 2 11" xfId="15784"/>
    <cellStyle name="표준 2 4 11 2 31 2 110" xfId="15785"/>
    <cellStyle name="표준 2 4 11 2 31 2 111" xfId="15786"/>
    <cellStyle name="표준 2 4 11 2 31 2 112" xfId="15787"/>
    <cellStyle name="표준 2 4 11 2 31 2 113" xfId="15788"/>
    <cellStyle name="표준 2 4 11 2 31 2 114" xfId="15789"/>
    <cellStyle name="표준 2 4 11 2 31 2 115" xfId="15790"/>
    <cellStyle name="표준 2 4 11 2 31 2 116" xfId="15791"/>
    <cellStyle name="표준 2 4 11 2 31 2 117" xfId="15792"/>
    <cellStyle name="표준 2 4 11 2 31 2 118" xfId="15793"/>
    <cellStyle name="표준 2 4 11 2 31 2 119" xfId="15794"/>
    <cellStyle name="표준 2 4 11 2 31 2 12" xfId="15795"/>
    <cellStyle name="표준 2 4 11 2 31 2 120" xfId="15796"/>
    <cellStyle name="표준 2 4 11 2 31 2 121" xfId="15797"/>
    <cellStyle name="표준 2 4 11 2 31 2 122" xfId="15798"/>
    <cellStyle name="표준 2 4 11 2 31 2 123" xfId="15799"/>
    <cellStyle name="표준 2 4 11 2 31 2 124" xfId="15800"/>
    <cellStyle name="표준 2 4 11 2 31 2 125" xfId="15801"/>
    <cellStyle name="표준 2 4 11 2 31 2 126" xfId="15802"/>
    <cellStyle name="표준 2 4 11 2 31 2 127" xfId="15803"/>
    <cellStyle name="표준 2 4 11 2 31 2 128" xfId="15804"/>
    <cellStyle name="표준 2 4 11 2 31 2 129" xfId="15805"/>
    <cellStyle name="표준 2 4 11 2 31 2 13" xfId="15806"/>
    <cellStyle name="표준 2 4 11 2 31 2 130" xfId="15807"/>
    <cellStyle name="표준 2 4 11 2 31 2 131" xfId="15808"/>
    <cellStyle name="표준 2 4 11 2 31 2 132" xfId="15809"/>
    <cellStyle name="표준 2 4 11 2 31 2 133" xfId="15810"/>
    <cellStyle name="표준 2 4 11 2 31 2 134" xfId="15811"/>
    <cellStyle name="표준 2 4 11 2 31 2 135" xfId="15812"/>
    <cellStyle name="표준 2 4 11 2 31 2 136" xfId="15813"/>
    <cellStyle name="표준 2 4 11 2 31 2 137" xfId="15814"/>
    <cellStyle name="표준 2 4 11 2 31 2 138" xfId="15815"/>
    <cellStyle name="표준 2 4 11 2 31 2 139" xfId="15816"/>
    <cellStyle name="표준 2 4 11 2 31 2 14" xfId="15817"/>
    <cellStyle name="표준 2 4 11 2 31 2 140" xfId="15818"/>
    <cellStyle name="표준 2 4 11 2 31 2 141" xfId="15819"/>
    <cellStyle name="표준 2 4 11 2 31 2 142" xfId="15820"/>
    <cellStyle name="표준 2 4 11 2 31 2 143" xfId="15821"/>
    <cellStyle name="표준 2 4 11 2 31 2 144" xfId="15822"/>
    <cellStyle name="표준 2 4 11 2 31 2 145" xfId="15823"/>
    <cellStyle name="표준 2 4 11 2 31 2 146" xfId="15824"/>
    <cellStyle name="표준 2 4 11 2 31 2 147" xfId="15825"/>
    <cellStyle name="표준 2 4 11 2 31 2 148" xfId="15826"/>
    <cellStyle name="표준 2 4 11 2 31 2 149" xfId="15827"/>
    <cellStyle name="표준 2 4 11 2 31 2 15" xfId="15828"/>
    <cellStyle name="표준 2 4 11 2 31 2 150" xfId="15829"/>
    <cellStyle name="표준 2 4 11 2 31 2 151" xfId="15830"/>
    <cellStyle name="표준 2 4 11 2 31 2 152" xfId="15831"/>
    <cellStyle name="표준 2 4 11 2 31 2 153" xfId="15832"/>
    <cellStyle name="표준 2 4 11 2 31 2 154" xfId="15833"/>
    <cellStyle name="표준 2 4 11 2 31 2 155" xfId="15834"/>
    <cellStyle name="표준 2 4 11 2 31 2 156" xfId="15835"/>
    <cellStyle name="표준 2 4 11 2 31 2 157" xfId="15836"/>
    <cellStyle name="표준 2 4 11 2 31 2 158" xfId="15837"/>
    <cellStyle name="표준 2 4 11 2 31 2 159" xfId="15838"/>
    <cellStyle name="표준 2 4 11 2 31 2 16" xfId="15839"/>
    <cellStyle name="표준 2 4 11 2 31 2 160" xfId="15840"/>
    <cellStyle name="표준 2 4 11 2 31 2 161" xfId="15841"/>
    <cellStyle name="표준 2 4 11 2 31 2 162" xfId="15842"/>
    <cellStyle name="표준 2 4 11 2 31 2 163" xfId="15843"/>
    <cellStyle name="표준 2 4 11 2 31 2 164" xfId="15844"/>
    <cellStyle name="표준 2 4 11 2 31 2 165" xfId="15845"/>
    <cellStyle name="표준 2 4 11 2 31 2 166" xfId="15846"/>
    <cellStyle name="표준 2 4 11 2 31 2 167" xfId="15847"/>
    <cellStyle name="표준 2 4 11 2 31 2 168" xfId="15848"/>
    <cellStyle name="표준 2 4 11 2 31 2 169" xfId="15849"/>
    <cellStyle name="표준 2 4 11 2 31 2 17" xfId="15850"/>
    <cellStyle name="표준 2 4 11 2 31 2 170" xfId="15851"/>
    <cellStyle name="표준 2 4 11 2 31 2 171" xfId="15852"/>
    <cellStyle name="표준 2 4 11 2 31 2 172" xfId="15853"/>
    <cellStyle name="표준 2 4 11 2 31 2 173" xfId="15854"/>
    <cellStyle name="표준 2 4 11 2 31 2 174" xfId="15855"/>
    <cellStyle name="표준 2 4 11 2 31 2 175" xfId="15856"/>
    <cellStyle name="표준 2 4 11 2 31 2 176" xfId="15857"/>
    <cellStyle name="표준 2 4 11 2 31 2 177" xfId="15858"/>
    <cellStyle name="표준 2 4 11 2 31 2 178" xfId="15859"/>
    <cellStyle name="표준 2 4 11 2 31 2 179" xfId="15860"/>
    <cellStyle name="표준 2 4 11 2 31 2 18" xfId="15861"/>
    <cellStyle name="표준 2 4 11 2 31 2 180" xfId="15862"/>
    <cellStyle name="표준 2 4 11 2 31 2 19" xfId="15863"/>
    <cellStyle name="표준 2 4 11 2 31 2 2" xfId="15864"/>
    <cellStyle name="표준 2 4 11 2 31 2 20" xfId="15865"/>
    <cellStyle name="표준 2 4 11 2 31 2 21" xfId="15866"/>
    <cellStyle name="표준 2 4 11 2 31 2 22" xfId="15867"/>
    <cellStyle name="표준 2 4 11 2 31 2 23" xfId="15868"/>
    <cellStyle name="표준 2 4 11 2 31 2 24" xfId="15869"/>
    <cellStyle name="표준 2 4 11 2 31 2 25" xfId="15870"/>
    <cellStyle name="표준 2 4 11 2 31 2 26" xfId="15871"/>
    <cellStyle name="표준 2 4 11 2 31 2 27" xfId="15872"/>
    <cellStyle name="표준 2 4 11 2 31 2 28" xfId="15873"/>
    <cellStyle name="표준 2 4 11 2 31 2 29" xfId="15874"/>
    <cellStyle name="표준 2 4 11 2 31 2 3" xfId="15875"/>
    <cellStyle name="표준 2 4 11 2 31 2 30" xfId="15876"/>
    <cellStyle name="표준 2 4 11 2 31 2 31" xfId="15877"/>
    <cellStyle name="표준 2 4 11 2 31 2 32" xfId="15878"/>
    <cellStyle name="표준 2 4 11 2 31 2 33" xfId="15879"/>
    <cellStyle name="표준 2 4 11 2 31 2 34" xfId="15880"/>
    <cellStyle name="표준 2 4 11 2 31 2 35" xfId="15881"/>
    <cellStyle name="표준 2 4 11 2 31 2 36" xfId="15882"/>
    <cellStyle name="표준 2 4 11 2 31 2 37" xfId="15883"/>
    <cellStyle name="표준 2 4 11 2 31 2 38" xfId="15884"/>
    <cellStyle name="표준 2 4 11 2 31 2 39" xfId="15885"/>
    <cellStyle name="표준 2 4 11 2 31 2 4" xfId="15886"/>
    <cellStyle name="표준 2 4 11 2 31 2 40" xfId="15887"/>
    <cellStyle name="표준 2 4 11 2 31 2 41" xfId="15888"/>
    <cellStyle name="표준 2 4 11 2 31 2 42" xfId="15889"/>
    <cellStyle name="표준 2 4 11 2 31 2 43" xfId="15890"/>
    <cellStyle name="표준 2 4 11 2 31 2 44" xfId="15891"/>
    <cellStyle name="표준 2 4 11 2 31 2 45" xfId="15892"/>
    <cellStyle name="표준 2 4 11 2 31 2 46" xfId="15893"/>
    <cellStyle name="표준 2 4 11 2 31 2 47" xfId="15894"/>
    <cellStyle name="표준 2 4 11 2 31 2 48" xfId="15895"/>
    <cellStyle name="표준 2 4 11 2 31 2 49" xfId="15896"/>
    <cellStyle name="표준 2 4 11 2 31 2 5" xfId="15897"/>
    <cellStyle name="표준 2 4 11 2 31 2 50" xfId="15898"/>
    <cellStyle name="표준 2 4 11 2 31 2 51" xfId="15899"/>
    <cellStyle name="표준 2 4 11 2 31 2 52" xfId="15900"/>
    <cellStyle name="표준 2 4 11 2 31 2 53" xfId="15901"/>
    <cellStyle name="표준 2 4 11 2 31 2 54" xfId="15902"/>
    <cellStyle name="표준 2 4 11 2 31 2 55" xfId="15903"/>
    <cellStyle name="표준 2 4 11 2 31 2 56" xfId="15904"/>
    <cellStyle name="표준 2 4 11 2 31 2 57" xfId="15905"/>
    <cellStyle name="표준 2 4 11 2 31 2 58" xfId="15906"/>
    <cellStyle name="표준 2 4 11 2 31 2 59" xfId="15907"/>
    <cellStyle name="표준 2 4 11 2 31 2 6" xfId="15908"/>
    <cellStyle name="표준 2 4 11 2 31 2 60" xfId="15909"/>
    <cellStyle name="표준 2 4 11 2 31 2 61" xfId="15910"/>
    <cellStyle name="표준 2 4 11 2 31 2 62" xfId="15911"/>
    <cellStyle name="표준 2 4 11 2 31 2 63" xfId="15912"/>
    <cellStyle name="표준 2 4 11 2 31 2 64" xfId="15913"/>
    <cellStyle name="표준 2 4 11 2 31 2 65" xfId="15914"/>
    <cellStyle name="표준 2 4 11 2 31 2 66" xfId="15915"/>
    <cellStyle name="표준 2 4 11 2 31 2 67" xfId="15916"/>
    <cellStyle name="표준 2 4 11 2 31 2 68" xfId="15917"/>
    <cellStyle name="표준 2 4 11 2 31 2 69" xfId="15918"/>
    <cellStyle name="표준 2 4 11 2 31 2 7" xfId="15919"/>
    <cellStyle name="표준 2 4 11 2 31 2 70" xfId="15920"/>
    <cellStyle name="표준 2 4 11 2 31 2 71" xfId="15921"/>
    <cellStyle name="표준 2 4 11 2 31 2 72" xfId="15922"/>
    <cellStyle name="표준 2 4 11 2 31 2 73" xfId="15923"/>
    <cellStyle name="표준 2 4 11 2 31 2 74" xfId="15924"/>
    <cellStyle name="표준 2 4 11 2 31 2 75" xfId="15925"/>
    <cellStyle name="표준 2 4 11 2 31 2 76" xfId="15926"/>
    <cellStyle name="표준 2 4 11 2 31 2 77" xfId="15927"/>
    <cellStyle name="표준 2 4 11 2 31 2 78" xfId="15928"/>
    <cellStyle name="표준 2 4 11 2 31 2 79" xfId="15929"/>
    <cellStyle name="표준 2 4 11 2 31 2 8" xfId="15930"/>
    <cellStyle name="표준 2 4 11 2 31 2 80" xfId="15931"/>
    <cellStyle name="표준 2 4 11 2 31 2 81" xfId="15932"/>
    <cellStyle name="표준 2 4 11 2 31 2 82" xfId="15933"/>
    <cellStyle name="표준 2 4 11 2 31 2 83" xfId="15934"/>
    <cellStyle name="표준 2 4 11 2 31 2 84" xfId="15935"/>
    <cellStyle name="표준 2 4 11 2 31 2 85" xfId="15936"/>
    <cellStyle name="표준 2 4 11 2 31 2 86" xfId="15937"/>
    <cellStyle name="표준 2 4 11 2 31 2 87" xfId="15938"/>
    <cellStyle name="표준 2 4 11 2 31 2 88" xfId="15939"/>
    <cellStyle name="표준 2 4 11 2 31 2 89" xfId="15940"/>
    <cellStyle name="표준 2 4 11 2 31 2 9" xfId="15941"/>
    <cellStyle name="표준 2 4 11 2 31 2 90" xfId="15942"/>
    <cellStyle name="표준 2 4 11 2 31 2 91" xfId="15943"/>
    <cellStyle name="표준 2 4 11 2 31 2 92" xfId="15944"/>
    <cellStyle name="표준 2 4 11 2 31 2 93" xfId="15945"/>
    <cellStyle name="표준 2 4 11 2 31 2 94" xfId="15946"/>
    <cellStyle name="표준 2 4 11 2 31 2 95" xfId="15947"/>
    <cellStyle name="표준 2 4 11 2 31 2 96" xfId="15948"/>
    <cellStyle name="표준 2 4 11 2 31 2 97" xfId="15949"/>
    <cellStyle name="표준 2 4 11 2 31 2 98" xfId="15950"/>
    <cellStyle name="표준 2 4 11 2 31 2 99" xfId="15951"/>
    <cellStyle name="표준 2 4 11 2 31 20" xfId="15952"/>
    <cellStyle name="표준 2 4 11 2 31 21" xfId="15953"/>
    <cellStyle name="표준 2 4 11 2 31 22" xfId="15954"/>
    <cellStyle name="표준 2 4 11 2 31 23" xfId="15955"/>
    <cellStyle name="표준 2 4 11 2 31 24" xfId="15956"/>
    <cellStyle name="표준 2 4 11 2 31 25" xfId="15957"/>
    <cellStyle name="표준 2 4 11 2 31 26" xfId="15958"/>
    <cellStyle name="표준 2 4 11 2 31 27" xfId="15959"/>
    <cellStyle name="표준 2 4 11 2 31 28" xfId="15960"/>
    <cellStyle name="표준 2 4 11 2 31 29" xfId="15961"/>
    <cellStyle name="표준 2 4 11 2 31 3" xfId="15962"/>
    <cellStyle name="표준 2 4 11 2 31 3 2" xfId="15963"/>
    <cellStyle name="표준 2 4 11 2 31 3 3" xfId="15964"/>
    <cellStyle name="표준 2 4 11 2 31 30" xfId="15965"/>
    <cellStyle name="표준 2 4 11 2 31 31" xfId="15966"/>
    <cellStyle name="표준 2 4 11 2 31 32" xfId="15967"/>
    <cellStyle name="표준 2 4 11 2 31 33" xfId="15968"/>
    <cellStyle name="표준 2 4 11 2 31 34" xfId="15969"/>
    <cellStyle name="표준 2 4 11 2 31 35" xfId="15970"/>
    <cellStyle name="표준 2 4 11 2 31 36" xfId="15971"/>
    <cellStyle name="표준 2 4 11 2 31 37" xfId="15972"/>
    <cellStyle name="표준 2 4 11 2 31 38" xfId="15973"/>
    <cellStyle name="표준 2 4 11 2 31 39" xfId="15974"/>
    <cellStyle name="표준 2 4 11 2 31 4" xfId="15975"/>
    <cellStyle name="표준 2 4 11 2 31 4 2" xfId="15976"/>
    <cellStyle name="표준 2 4 11 2 31 4 3" xfId="15977"/>
    <cellStyle name="표준 2 4 11 2 31 40" xfId="15978"/>
    <cellStyle name="표준 2 4 11 2 31 41" xfId="15979"/>
    <cellStyle name="표준 2 4 11 2 31 42" xfId="15980"/>
    <cellStyle name="표준 2 4 11 2 31 43" xfId="15981"/>
    <cellStyle name="표준 2 4 11 2 31 44" xfId="15982"/>
    <cellStyle name="표준 2 4 11 2 31 45" xfId="15983"/>
    <cellStyle name="표준 2 4 11 2 31 46" xfId="15984"/>
    <cellStyle name="표준 2 4 11 2 31 47" xfId="15985"/>
    <cellStyle name="표준 2 4 11 2 31 48" xfId="15986"/>
    <cellStyle name="표준 2 4 11 2 31 49" xfId="15987"/>
    <cellStyle name="표준 2 4 11 2 31 5" xfId="15988"/>
    <cellStyle name="표준 2 4 11 2 31 5 2" xfId="15989"/>
    <cellStyle name="표준 2 4 11 2 31 5 3" xfId="15990"/>
    <cellStyle name="표준 2 4 11 2 31 50" xfId="15991"/>
    <cellStyle name="표준 2 4 11 2 31 51" xfId="15992"/>
    <cellStyle name="표준 2 4 11 2 31 52" xfId="15993"/>
    <cellStyle name="표준 2 4 11 2 31 53" xfId="15994"/>
    <cellStyle name="표준 2 4 11 2 31 54" xfId="15995"/>
    <cellStyle name="표준 2 4 11 2 31 55" xfId="15996"/>
    <cellStyle name="표준 2 4 11 2 31 56" xfId="15997"/>
    <cellStyle name="표준 2 4 11 2 31 57" xfId="15998"/>
    <cellStyle name="표준 2 4 11 2 31 58" xfId="15999"/>
    <cellStyle name="표준 2 4 11 2 31 59" xfId="16000"/>
    <cellStyle name="표준 2 4 11 2 31 6" xfId="16001"/>
    <cellStyle name="표준 2 4 11 2 31 6 2" xfId="16002"/>
    <cellStyle name="표준 2 4 11 2 31 6 3" xfId="16003"/>
    <cellStyle name="표준 2 4 11 2 31 60" xfId="16004"/>
    <cellStyle name="표준 2 4 11 2 31 61" xfId="16005"/>
    <cellStyle name="표준 2 4 11 2 31 62" xfId="16006"/>
    <cellStyle name="표준 2 4 11 2 31 63" xfId="16007"/>
    <cellStyle name="표준 2 4 11 2 31 64" xfId="16008"/>
    <cellStyle name="표준 2 4 11 2 31 65" xfId="16009"/>
    <cellStyle name="표준 2 4 11 2 31 66" xfId="16010"/>
    <cellStyle name="표준 2 4 11 2 31 67" xfId="16011"/>
    <cellStyle name="표준 2 4 11 2 31 68" xfId="16012"/>
    <cellStyle name="표준 2 4 11 2 31 69" xfId="16013"/>
    <cellStyle name="표준 2 4 11 2 31 7" xfId="16014"/>
    <cellStyle name="표준 2 4 11 2 31 7 2" xfId="16015"/>
    <cellStyle name="표준 2 4 11 2 31 7 3" xfId="16016"/>
    <cellStyle name="표준 2 4 11 2 31 70" xfId="16017"/>
    <cellStyle name="표준 2 4 11 2 31 71" xfId="16018"/>
    <cellStyle name="표준 2 4 11 2 31 72" xfId="16019"/>
    <cellStyle name="표준 2 4 11 2 31 73" xfId="16020"/>
    <cellStyle name="표준 2 4 11 2 31 74" xfId="16021"/>
    <cellStyle name="표준 2 4 11 2 31 75" xfId="16022"/>
    <cellStyle name="표준 2 4 11 2 31 76" xfId="16023"/>
    <cellStyle name="표준 2 4 11 2 31 77" xfId="16024"/>
    <cellStyle name="표준 2 4 11 2 31 78" xfId="16025"/>
    <cellStyle name="표준 2 4 11 2 31 79" xfId="16026"/>
    <cellStyle name="표준 2 4 11 2 31 8" xfId="16027"/>
    <cellStyle name="표준 2 4 11 2 31 8 2" xfId="16028"/>
    <cellStyle name="표준 2 4 11 2 31 8 3" xfId="16029"/>
    <cellStyle name="표준 2 4 11 2 31 80" xfId="16030"/>
    <cellStyle name="표준 2 4 11 2 31 81" xfId="16031"/>
    <cellStyle name="표준 2 4 11 2 31 82" xfId="16032"/>
    <cellStyle name="표준 2 4 11 2 31 83" xfId="16033"/>
    <cellStyle name="표준 2 4 11 2 31 84" xfId="16034"/>
    <cellStyle name="표준 2 4 11 2 31 85" xfId="16035"/>
    <cellStyle name="표준 2 4 11 2 31 86" xfId="16036"/>
    <cellStyle name="표준 2 4 11 2 31 87" xfId="16037"/>
    <cellStyle name="표준 2 4 11 2 31 88" xfId="16038"/>
    <cellStyle name="표준 2 4 11 2 31 89" xfId="16039"/>
    <cellStyle name="표준 2 4 11 2 31 9" xfId="16040"/>
    <cellStyle name="표준 2 4 11 2 31 9 2" xfId="16041"/>
    <cellStyle name="표준 2 4 11 2 31 9 3" xfId="16042"/>
    <cellStyle name="표준 2 4 11 2 31 90" xfId="16043"/>
    <cellStyle name="표준 2 4 11 2 31 91" xfId="16044"/>
    <cellStyle name="표준 2 4 11 2 31 92" xfId="16045"/>
    <cellStyle name="표준 2 4 11 2 31 93" xfId="16046"/>
    <cellStyle name="표준 2 4 11 2 31 94" xfId="16047"/>
    <cellStyle name="표준 2 4 11 2 31 95" xfId="16048"/>
    <cellStyle name="표준 2 4 11 2 31 96" xfId="16049"/>
    <cellStyle name="표준 2 4 11 2 31 97" xfId="16050"/>
    <cellStyle name="표준 2 4 11 2 31 98" xfId="16051"/>
    <cellStyle name="표준 2 4 11 2 31 99" xfId="16052"/>
    <cellStyle name="표준 2 4 11 2 32" xfId="16053"/>
    <cellStyle name="표준 2 4 11 2 32 2" xfId="16054"/>
    <cellStyle name="표준 2 4 11 2 32 3" xfId="16055"/>
    <cellStyle name="표준 2 4 11 2 33" xfId="16056"/>
    <cellStyle name="표준 2 4 11 2 33 10" xfId="16057"/>
    <cellStyle name="표준 2 4 11 2 33 100" xfId="16058"/>
    <cellStyle name="표준 2 4 11 2 33 101" xfId="16059"/>
    <cellStyle name="표준 2 4 11 2 33 102" xfId="16060"/>
    <cellStyle name="표준 2 4 11 2 33 103" xfId="16061"/>
    <cellStyle name="표준 2 4 11 2 33 104" xfId="16062"/>
    <cellStyle name="표준 2 4 11 2 33 105" xfId="16063"/>
    <cellStyle name="표준 2 4 11 2 33 106" xfId="16064"/>
    <cellStyle name="표준 2 4 11 2 33 107" xfId="16065"/>
    <cellStyle name="표준 2 4 11 2 33 108" xfId="16066"/>
    <cellStyle name="표준 2 4 11 2 33 109" xfId="16067"/>
    <cellStyle name="표준 2 4 11 2 33 11" xfId="16068"/>
    <cellStyle name="표준 2 4 11 2 33 110" xfId="16069"/>
    <cellStyle name="표준 2 4 11 2 33 111" xfId="16070"/>
    <cellStyle name="표준 2 4 11 2 33 112" xfId="16071"/>
    <cellStyle name="표준 2 4 11 2 33 113" xfId="16072"/>
    <cellStyle name="표준 2 4 11 2 33 114" xfId="16073"/>
    <cellStyle name="표준 2 4 11 2 33 115" xfId="16074"/>
    <cellStyle name="표준 2 4 11 2 33 116" xfId="16075"/>
    <cellStyle name="표준 2 4 11 2 33 117" xfId="16076"/>
    <cellStyle name="표준 2 4 11 2 33 118" xfId="16077"/>
    <cellStyle name="표준 2 4 11 2 33 119" xfId="16078"/>
    <cellStyle name="표준 2 4 11 2 33 12" xfId="16079"/>
    <cellStyle name="표준 2 4 11 2 33 120" xfId="16080"/>
    <cellStyle name="표준 2 4 11 2 33 121" xfId="16081"/>
    <cellStyle name="표준 2 4 11 2 33 122" xfId="16082"/>
    <cellStyle name="표준 2 4 11 2 33 123" xfId="16083"/>
    <cellStyle name="표준 2 4 11 2 33 124" xfId="16084"/>
    <cellStyle name="표준 2 4 11 2 33 125" xfId="16085"/>
    <cellStyle name="표준 2 4 11 2 33 126" xfId="16086"/>
    <cellStyle name="표준 2 4 11 2 33 127" xfId="16087"/>
    <cellStyle name="표준 2 4 11 2 33 128" xfId="16088"/>
    <cellStyle name="표준 2 4 11 2 33 129" xfId="16089"/>
    <cellStyle name="표준 2 4 11 2 33 13" xfId="16090"/>
    <cellStyle name="표준 2 4 11 2 33 130" xfId="16091"/>
    <cellStyle name="표준 2 4 11 2 33 131" xfId="16092"/>
    <cellStyle name="표준 2 4 11 2 33 132" xfId="16093"/>
    <cellStyle name="표준 2 4 11 2 33 133" xfId="16094"/>
    <cellStyle name="표준 2 4 11 2 33 134" xfId="16095"/>
    <cellStyle name="표준 2 4 11 2 33 135" xfId="16096"/>
    <cellStyle name="표준 2 4 11 2 33 136" xfId="16097"/>
    <cellStyle name="표준 2 4 11 2 33 137" xfId="16098"/>
    <cellStyle name="표준 2 4 11 2 33 138" xfId="16099"/>
    <cellStyle name="표준 2 4 11 2 33 139" xfId="16100"/>
    <cellStyle name="표준 2 4 11 2 33 14" xfId="16101"/>
    <cellStyle name="표준 2 4 11 2 33 140" xfId="16102"/>
    <cellStyle name="표준 2 4 11 2 33 141" xfId="16103"/>
    <cellStyle name="표준 2 4 11 2 33 142" xfId="16104"/>
    <cellStyle name="표준 2 4 11 2 33 143" xfId="16105"/>
    <cellStyle name="표준 2 4 11 2 33 144" xfId="16106"/>
    <cellStyle name="표준 2 4 11 2 33 145" xfId="16107"/>
    <cellStyle name="표준 2 4 11 2 33 146" xfId="16108"/>
    <cellStyle name="표준 2 4 11 2 33 147" xfId="16109"/>
    <cellStyle name="표준 2 4 11 2 33 148" xfId="16110"/>
    <cellStyle name="표준 2 4 11 2 33 149" xfId="16111"/>
    <cellStyle name="표준 2 4 11 2 33 15" xfId="16112"/>
    <cellStyle name="표준 2 4 11 2 33 150" xfId="16113"/>
    <cellStyle name="표준 2 4 11 2 33 151" xfId="16114"/>
    <cellStyle name="표준 2 4 11 2 33 152" xfId="16115"/>
    <cellStyle name="표준 2 4 11 2 33 153" xfId="16116"/>
    <cellStyle name="표준 2 4 11 2 33 154" xfId="16117"/>
    <cellStyle name="표준 2 4 11 2 33 155" xfId="16118"/>
    <cellStyle name="표준 2 4 11 2 33 156" xfId="16119"/>
    <cellStyle name="표준 2 4 11 2 33 157" xfId="16120"/>
    <cellStyle name="표준 2 4 11 2 33 158" xfId="16121"/>
    <cellStyle name="표준 2 4 11 2 33 159" xfId="16122"/>
    <cellStyle name="표준 2 4 11 2 33 16" xfId="16123"/>
    <cellStyle name="표준 2 4 11 2 33 160" xfId="16124"/>
    <cellStyle name="표준 2 4 11 2 33 161" xfId="16125"/>
    <cellStyle name="표준 2 4 11 2 33 162" xfId="16126"/>
    <cellStyle name="표준 2 4 11 2 33 163" xfId="16127"/>
    <cellStyle name="표준 2 4 11 2 33 164" xfId="16128"/>
    <cellStyle name="표준 2 4 11 2 33 165" xfId="16129"/>
    <cellStyle name="표준 2 4 11 2 33 166" xfId="16130"/>
    <cellStyle name="표준 2 4 11 2 33 167" xfId="16131"/>
    <cellStyle name="표준 2 4 11 2 33 168" xfId="16132"/>
    <cellStyle name="표준 2 4 11 2 33 169" xfId="16133"/>
    <cellStyle name="표준 2 4 11 2 33 17" xfId="16134"/>
    <cellStyle name="표준 2 4 11 2 33 170" xfId="16135"/>
    <cellStyle name="표준 2 4 11 2 33 171" xfId="16136"/>
    <cellStyle name="표준 2 4 11 2 33 172" xfId="16137"/>
    <cellStyle name="표준 2 4 11 2 33 173" xfId="16138"/>
    <cellStyle name="표준 2 4 11 2 33 174" xfId="16139"/>
    <cellStyle name="표준 2 4 11 2 33 175" xfId="16140"/>
    <cellStyle name="표준 2 4 11 2 33 176" xfId="16141"/>
    <cellStyle name="표준 2 4 11 2 33 177" xfId="16142"/>
    <cellStyle name="표준 2 4 11 2 33 178" xfId="16143"/>
    <cellStyle name="표준 2 4 11 2 33 18" xfId="16144"/>
    <cellStyle name="표준 2 4 11 2 33 19" xfId="16145"/>
    <cellStyle name="표준 2 4 11 2 33 2" xfId="16146"/>
    <cellStyle name="표준 2 4 11 2 33 20" xfId="16147"/>
    <cellStyle name="표준 2 4 11 2 33 21" xfId="16148"/>
    <cellStyle name="표준 2 4 11 2 33 22" xfId="16149"/>
    <cellStyle name="표준 2 4 11 2 33 23" xfId="16150"/>
    <cellStyle name="표준 2 4 11 2 33 24" xfId="16151"/>
    <cellStyle name="표준 2 4 11 2 33 25" xfId="16152"/>
    <cellStyle name="표준 2 4 11 2 33 26" xfId="16153"/>
    <cellStyle name="표준 2 4 11 2 33 27" xfId="16154"/>
    <cellStyle name="표준 2 4 11 2 33 28" xfId="16155"/>
    <cellStyle name="표준 2 4 11 2 33 29" xfId="16156"/>
    <cellStyle name="표준 2 4 11 2 33 3" xfId="16157"/>
    <cellStyle name="표준 2 4 11 2 33 30" xfId="16158"/>
    <cellStyle name="표준 2 4 11 2 33 31" xfId="16159"/>
    <cellStyle name="표준 2 4 11 2 33 32" xfId="16160"/>
    <cellStyle name="표준 2 4 11 2 33 33" xfId="16161"/>
    <cellStyle name="표준 2 4 11 2 33 34" xfId="16162"/>
    <cellStyle name="표준 2 4 11 2 33 35" xfId="16163"/>
    <cellStyle name="표준 2 4 11 2 33 36" xfId="16164"/>
    <cellStyle name="표준 2 4 11 2 33 37" xfId="16165"/>
    <cellStyle name="표준 2 4 11 2 33 38" xfId="16166"/>
    <cellStyle name="표준 2 4 11 2 33 39" xfId="16167"/>
    <cellStyle name="표준 2 4 11 2 33 4" xfId="16168"/>
    <cellStyle name="표준 2 4 11 2 33 40" xfId="16169"/>
    <cellStyle name="표준 2 4 11 2 33 41" xfId="16170"/>
    <cellStyle name="표준 2 4 11 2 33 42" xfId="16171"/>
    <cellStyle name="표준 2 4 11 2 33 43" xfId="16172"/>
    <cellStyle name="표준 2 4 11 2 33 44" xfId="16173"/>
    <cellStyle name="표준 2 4 11 2 33 45" xfId="16174"/>
    <cellStyle name="표준 2 4 11 2 33 46" xfId="16175"/>
    <cellStyle name="표준 2 4 11 2 33 47" xfId="16176"/>
    <cellStyle name="표준 2 4 11 2 33 48" xfId="16177"/>
    <cellStyle name="표준 2 4 11 2 33 49" xfId="16178"/>
    <cellStyle name="표준 2 4 11 2 33 5" xfId="16179"/>
    <cellStyle name="표준 2 4 11 2 33 50" xfId="16180"/>
    <cellStyle name="표준 2 4 11 2 33 51" xfId="16181"/>
    <cellStyle name="표준 2 4 11 2 33 52" xfId="16182"/>
    <cellStyle name="표준 2 4 11 2 33 53" xfId="16183"/>
    <cellStyle name="표준 2 4 11 2 33 54" xfId="16184"/>
    <cellStyle name="표준 2 4 11 2 33 55" xfId="16185"/>
    <cellStyle name="표준 2 4 11 2 33 56" xfId="16186"/>
    <cellStyle name="표준 2 4 11 2 33 57" xfId="16187"/>
    <cellStyle name="표준 2 4 11 2 33 58" xfId="16188"/>
    <cellStyle name="표준 2 4 11 2 33 59" xfId="16189"/>
    <cellStyle name="표준 2 4 11 2 33 6" xfId="16190"/>
    <cellStyle name="표준 2 4 11 2 33 60" xfId="16191"/>
    <cellStyle name="표준 2 4 11 2 33 61" xfId="16192"/>
    <cellStyle name="표준 2 4 11 2 33 62" xfId="16193"/>
    <cellStyle name="표준 2 4 11 2 33 63" xfId="16194"/>
    <cellStyle name="표준 2 4 11 2 33 64" xfId="16195"/>
    <cellStyle name="표준 2 4 11 2 33 65" xfId="16196"/>
    <cellStyle name="표준 2 4 11 2 33 66" xfId="16197"/>
    <cellStyle name="표준 2 4 11 2 33 67" xfId="16198"/>
    <cellStyle name="표준 2 4 11 2 33 68" xfId="16199"/>
    <cellStyle name="표준 2 4 11 2 33 69" xfId="16200"/>
    <cellStyle name="표준 2 4 11 2 33 7" xfId="16201"/>
    <cellStyle name="표준 2 4 11 2 33 70" xfId="16202"/>
    <cellStyle name="표준 2 4 11 2 33 71" xfId="16203"/>
    <cellStyle name="표준 2 4 11 2 33 72" xfId="16204"/>
    <cellStyle name="표준 2 4 11 2 33 73" xfId="16205"/>
    <cellStyle name="표준 2 4 11 2 33 74" xfId="16206"/>
    <cellStyle name="표준 2 4 11 2 33 75" xfId="16207"/>
    <cellStyle name="표준 2 4 11 2 33 76" xfId="16208"/>
    <cellStyle name="표준 2 4 11 2 33 77" xfId="16209"/>
    <cellStyle name="표준 2 4 11 2 33 78" xfId="16210"/>
    <cellStyle name="표준 2 4 11 2 33 79" xfId="16211"/>
    <cellStyle name="표준 2 4 11 2 33 8" xfId="16212"/>
    <cellStyle name="표준 2 4 11 2 33 80" xfId="16213"/>
    <cellStyle name="표준 2 4 11 2 33 81" xfId="16214"/>
    <cellStyle name="표준 2 4 11 2 33 82" xfId="16215"/>
    <cellStyle name="표준 2 4 11 2 33 83" xfId="16216"/>
    <cellStyle name="표준 2 4 11 2 33 84" xfId="16217"/>
    <cellStyle name="표준 2 4 11 2 33 85" xfId="16218"/>
    <cellStyle name="표준 2 4 11 2 33 86" xfId="16219"/>
    <cellStyle name="표준 2 4 11 2 33 87" xfId="16220"/>
    <cellStyle name="표준 2 4 11 2 33 88" xfId="16221"/>
    <cellStyle name="표준 2 4 11 2 33 89" xfId="16222"/>
    <cellStyle name="표준 2 4 11 2 33 9" xfId="16223"/>
    <cellStyle name="표준 2 4 11 2 33 90" xfId="16224"/>
    <cellStyle name="표준 2 4 11 2 33 91" xfId="16225"/>
    <cellStyle name="표준 2 4 11 2 33 92" xfId="16226"/>
    <cellStyle name="표준 2 4 11 2 33 93" xfId="16227"/>
    <cellStyle name="표준 2 4 11 2 33 94" xfId="16228"/>
    <cellStyle name="표준 2 4 11 2 33 95" xfId="16229"/>
    <cellStyle name="표준 2 4 11 2 33 96" xfId="16230"/>
    <cellStyle name="표준 2 4 11 2 33 97" xfId="16231"/>
    <cellStyle name="표준 2 4 11 2 33 98" xfId="16232"/>
    <cellStyle name="표준 2 4 11 2 33 99" xfId="16233"/>
    <cellStyle name="표준 2 4 11 2 34" xfId="16234"/>
    <cellStyle name="표준 2 4 11 2 35" xfId="16235"/>
    <cellStyle name="표준 2 4 11 2 36" xfId="16236"/>
    <cellStyle name="표준 2 4 11 2 37" xfId="16237"/>
    <cellStyle name="표준 2 4 11 2 38" xfId="16238"/>
    <cellStyle name="표준 2 4 11 2 39" xfId="16239"/>
    <cellStyle name="표준 2 4 11 2 4" xfId="16240"/>
    <cellStyle name="표준 2 4 11 2 40" xfId="16241"/>
    <cellStyle name="표준 2 4 11 2 41" xfId="16242"/>
    <cellStyle name="표준 2 4 11 2 42" xfId="16243"/>
    <cellStyle name="표준 2 4 11 2 43" xfId="16244"/>
    <cellStyle name="표준 2 4 11 2 44" xfId="16245"/>
    <cellStyle name="표준 2 4 11 2 45" xfId="16246"/>
    <cellStyle name="표준 2 4 11 2 46" xfId="16247"/>
    <cellStyle name="표준 2 4 11 2 47" xfId="16248"/>
    <cellStyle name="표준 2 4 11 2 48" xfId="16249"/>
    <cellStyle name="표준 2 4 11 2 49" xfId="16250"/>
    <cellStyle name="표준 2 4 11 2 5" xfId="16251"/>
    <cellStyle name="표준 2 4 11 2 50" xfId="16252"/>
    <cellStyle name="표준 2 4 11 2 51" xfId="16253"/>
    <cellStyle name="표준 2 4 11 2 52" xfId="16254"/>
    <cellStyle name="표준 2 4 11 2 53" xfId="16255"/>
    <cellStyle name="표준 2 4 11 2 54" xfId="16256"/>
    <cellStyle name="표준 2 4 11 2 55" xfId="16257"/>
    <cellStyle name="표준 2 4 11 2 56" xfId="16258"/>
    <cellStyle name="표준 2 4 11 2 57" xfId="16259"/>
    <cellStyle name="표준 2 4 11 2 58" xfId="16260"/>
    <cellStyle name="표준 2 4 11 2 59" xfId="16261"/>
    <cellStyle name="표준 2 4 11 2 6" xfId="16262"/>
    <cellStyle name="표준 2 4 11 2 60" xfId="16263"/>
    <cellStyle name="표준 2 4 11 2 61" xfId="16264"/>
    <cellStyle name="표준 2 4 11 2 62" xfId="16265"/>
    <cellStyle name="표준 2 4 11 2 63" xfId="16266"/>
    <cellStyle name="표준 2 4 11 2 64" xfId="16267"/>
    <cellStyle name="표준 2 4 11 2 65" xfId="16268"/>
    <cellStyle name="표준 2 4 11 2 66" xfId="16269"/>
    <cellStyle name="표준 2 4 11 2 67" xfId="16270"/>
    <cellStyle name="표준 2 4 11 2 68" xfId="16271"/>
    <cellStyle name="표준 2 4 11 2 69" xfId="16272"/>
    <cellStyle name="표준 2 4 11 2 7" xfId="16273"/>
    <cellStyle name="표준 2 4 11 2 70" xfId="16274"/>
    <cellStyle name="표준 2 4 11 2 71" xfId="16275"/>
    <cellStyle name="표준 2 4 11 2 72" xfId="16276"/>
    <cellStyle name="표준 2 4 11 2 73" xfId="16277"/>
    <cellStyle name="표준 2 4 11 2 74" xfId="16278"/>
    <cellStyle name="표준 2 4 11 2 75" xfId="16279"/>
    <cellStyle name="표준 2 4 11 2 76" xfId="16280"/>
    <cellStyle name="표준 2 4 11 2 77" xfId="16281"/>
    <cellStyle name="표준 2 4 11 2 78" xfId="16282"/>
    <cellStyle name="표준 2 4 11 2 79" xfId="16283"/>
    <cellStyle name="표준 2 4 11 2 8" xfId="16284"/>
    <cellStyle name="표준 2 4 11 2 80" xfId="16285"/>
    <cellStyle name="표준 2 4 11 2 81" xfId="16286"/>
    <cellStyle name="표준 2 4 11 2 82" xfId="16287"/>
    <cellStyle name="표준 2 4 11 2 83" xfId="16288"/>
    <cellStyle name="표준 2 4 11 2 84" xfId="16289"/>
    <cellStyle name="표준 2 4 11 2 85" xfId="16290"/>
    <cellStyle name="표준 2 4 11 2 86" xfId="16291"/>
    <cellStyle name="표준 2 4 11 2 87" xfId="16292"/>
    <cellStyle name="표준 2 4 11 2 88" xfId="16293"/>
    <cellStyle name="표준 2 4 11 2 89" xfId="16294"/>
    <cellStyle name="표준 2 4 11 2 9" xfId="16295"/>
    <cellStyle name="표준 2 4 11 2 90" xfId="16296"/>
    <cellStyle name="표준 2 4 11 2 91" xfId="16297"/>
    <cellStyle name="표준 2 4 11 2 92" xfId="16298"/>
    <cellStyle name="표준 2 4 11 2 93" xfId="16299"/>
    <cellStyle name="표준 2 4 11 2 94" xfId="16300"/>
    <cellStyle name="표준 2 4 11 2 95" xfId="16301"/>
    <cellStyle name="표준 2 4 11 2 96" xfId="16302"/>
    <cellStyle name="표준 2 4 11 2 97" xfId="16303"/>
    <cellStyle name="표준 2 4 11 2 98" xfId="16304"/>
    <cellStyle name="표준 2 4 11 2 99" xfId="16305"/>
    <cellStyle name="표준 2 4 11 20" xfId="16306"/>
    <cellStyle name="표준 2 4 11 20 2" xfId="16307"/>
    <cellStyle name="표준 2 4 11 20 3" xfId="16308"/>
    <cellStyle name="표준 2 4 11 200" xfId="16309"/>
    <cellStyle name="표준 2 4 11 201" xfId="16310"/>
    <cellStyle name="표준 2 4 11 202" xfId="16311"/>
    <cellStyle name="표준 2 4 11 203" xfId="16312"/>
    <cellStyle name="표준 2 4 11 204" xfId="16313"/>
    <cellStyle name="표준 2 4 11 205" xfId="16314"/>
    <cellStyle name="표준 2 4 11 206" xfId="16315"/>
    <cellStyle name="표준 2 4 11 207" xfId="16316"/>
    <cellStyle name="표준 2 4 11 208" xfId="16317"/>
    <cellStyle name="표준 2 4 11 209" xfId="16318"/>
    <cellStyle name="표준 2 4 11 21" xfId="16319"/>
    <cellStyle name="표준 2 4 11 21 2" xfId="16320"/>
    <cellStyle name="표준 2 4 11 21 3" xfId="16321"/>
    <cellStyle name="표준 2 4 11 210" xfId="16322"/>
    <cellStyle name="표준 2 4 11 211" xfId="16323"/>
    <cellStyle name="표준 2 4 11 212" xfId="16324"/>
    <cellStyle name="표준 2 4 11 213" xfId="16325"/>
    <cellStyle name="표준 2 4 11 214" xfId="16326"/>
    <cellStyle name="표준 2 4 11 215" xfId="16327"/>
    <cellStyle name="표준 2 4 11 216" xfId="16328"/>
    <cellStyle name="표준 2 4 11 217" xfId="16329"/>
    <cellStyle name="표준 2 4 11 218" xfId="16330"/>
    <cellStyle name="표준 2 4 11 219" xfId="16331"/>
    <cellStyle name="표준 2 4 11 22" xfId="16332"/>
    <cellStyle name="표준 2 4 11 22 2" xfId="16333"/>
    <cellStyle name="표준 2 4 11 22 3" xfId="16334"/>
    <cellStyle name="표준 2 4 11 220" xfId="16335"/>
    <cellStyle name="표준 2 4 11 23" xfId="16336"/>
    <cellStyle name="표준 2 4 11 23 2" xfId="16337"/>
    <cellStyle name="표준 2 4 11 23 3" xfId="16338"/>
    <cellStyle name="표준 2 4 11 24" xfId="16339"/>
    <cellStyle name="표준 2 4 11 24 2" xfId="16340"/>
    <cellStyle name="표준 2 4 11 24 3" xfId="16341"/>
    <cellStyle name="표준 2 4 11 25" xfId="16342"/>
    <cellStyle name="표준 2 4 11 25 2" xfId="16343"/>
    <cellStyle name="표준 2 4 11 25 3" xfId="16344"/>
    <cellStyle name="표준 2 4 11 26" xfId="16345"/>
    <cellStyle name="표준 2 4 11 26 2" xfId="16346"/>
    <cellStyle name="표준 2 4 11 26 3" xfId="16347"/>
    <cellStyle name="표준 2 4 11 27" xfId="16348"/>
    <cellStyle name="표준 2 4 11 27 2" xfId="16349"/>
    <cellStyle name="표준 2 4 11 27 3" xfId="16350"/>
    <cellStyle name="표준 2 4 11 28" xfId="16351"/>
    <cellStyle name="표준 2 4 11 28 2" xfId="16352"/>
    <cellStyle name="표준 2 4 11 28 3" xfId="16353"/>
    <cellStyle name="표준 2 4 11 29" xfId="16354"/>
    <cellStyle name="표준 2 4 11 29 2" xfId="16355"/>
    <cellStyle name="표준 2 4 11 29 3" xfId="16356"/>
    <cellStyle name="표준 2 4 11 3" xfId="16357"/>
    <cellStyle name="표준 2 4 11 3 10" xfId="16358"/>
    <cellStyle name="표준 2 4 11 3 100" xfId="16359"/>
    <cellStyle name="표준 2 4 11 3 101" xfId="16360"/>
    <cellStyle name="표준 2 4 11 3 102" xfId="16361"/>
    <cellStyle name="표준 2 4 11 3 103" xfId="16362"/>
    <cellStyle name="표준 2 4 11 3 104" xfId="16363"/>
    <cellStyle name="표준 2 4 11 3 105" xfId="16364"/>
    <cellStyle name="표준 2 4 11 3 106" xfId="16365"/>
    <cellStyle name="표준 2 4 11 3 107" xfId="16366"/>
    <cellStyle name="표준 2 4 11 3 108" xfId="16367"/>
    <cellStyle name="표준 2 4 11 3 109" xfId="16368"/>
    <cellStyle name="표준 2 4 11 3 11" xfId="16369"/>
    <cellStyle name="표준 2 4 11 3 110" xfId="16370"/>
    <cellStyle name="표준 2 4 11 3 111" xfId="16371"/>
    <cellStyle name="표준 2 4 11 3 112" xfId="16372"/>
    <cellStyle name="표준 2 4 11 3 113" xfId="16373"/>
    <cellStyle name="표준 2 4 11 3 114" xfId="16374"/>
    <cellStyle name="표준 2 4 11 3 115" xfId="16375"/>
    <cellStyle name="표준 2 4 11 3 116" xfId="16376"/>
    <cellStyle name="표준 2 4 11 3 117" xfId="16377"/>
    <cellStyle name="표준 2 4 11 3 118" xfId="16378"/>
    <cellStyle name="표준 2 4 11 3 119" xfId="16379"/>
    <cellStyle name="표준 2 4 11 3 12" xfId="16380"/>
    <cellStyle name="표준 2 4 11 3 120" xfId="16381"/>
    <cellStyle name="표준 2 4 11 3 121" xfId="16382"/>
    <cellStyle name="표준 2 4 11 3 122" xfId="16383"/>
    <cellStyle name="표준 2 4 11 3 123" xfId="16384"/>
    <cellStyle name="표준 2 4 11 3 124" xfId="16385"/>
    <cellStyle name="표준 2 4 11 3 125" xfId="16386"/>
    <cellStyle name="표준 2 4 11 3 126" xfId="16387"/>
    <cellStyle name="표준 2 4 11 3 127" xfId="16388"/>
    <cellStyle name="표준 2 4 11 3 128" xfId="16389"/>
    <cellStyle name="표준 2 4 11 3 129" xfId="16390"/>
    <cellStyle name="표준 2 4 11 3 13" xfId="16391"/>
    <cellStyle name="표준 2 4 11 3 130" xfId="16392"/>
    <cellStyle name="표준 2 4 11 3 131" xfId="16393"/>
    <cellStyle name="표준 2 4 11 3 132" xfId="16394"/>
    <cellStyle name="표준 2 4 11 3 133" xfId="16395"/>
    <cellStyle name="표준 2 4 11 3 134" xfId="16396"/>
    <cellStyle name="표준 2 4 11 3 135" xfId="16397"/>
    <cellStyle name="표준 2 4 11 3 136" xfId="16398"/>
    <cellStyle name="표준 2 4 11 3 137" xfId="16399"/>
    <cellStyle name="표준 2 4 11 3 138" xfId="16400"/>
    <cellStyle name="표준 2 4 11 3 139" xfId="16401"/>
    <cellStyle name="표준 2 4 11 3 14" xfId="16402"/>
    <cellStyle name="표준 2 4 11 3 140" xfId="16403"/>
    <cellStyle name="표준 2 4 11 3 141" xfId="16404"/>
    <cellStyle name="표준 2 4 11 3 142" xfId="16405"/>
    <cellStyle name="표준 2 4 11 3 143" xfId="16406"/>
    <cellStyle name="표준 2 4 11 3 144" xfId="16407"/>
    <cellStyle name="표준 2 4 11 3 145" xfId="16408"/>
    <cellStyle name="표준 2 4 11 3 146" xfId="16409"/>
    <cellStyle name="표준 2 4 11 3 147" xfId="16410"/>
    <cellStyle name="표준 2 4 11 3 148" xfId="16411"/>
    <cellStyle name="표준 2 4 11 3 149" xfId="16412"/>
    <cellStyle name="표준 2 4 11 3 15" xfId="16413"/>
    <cellStyle name="표준 2 4 11 3 150" xfId="16414"/>
    <cellStyle name="표준 2 4 11 3 151" xfId="16415"/>
    <cellStyle name="표준 2 4 11 3 152" xfId="16416"/>
    <cellStyle name="표준 2 4 11 3 153" xfId="16417"/>
    <cellStyle name="표준 2 4 11 3 154" xfId="16418"/>
    <cellStyle name="표준 2 4 11 3 155" xfId="16419"/>
    <cellStyle name="표준 2 4 11 3 156" xfId="16420"/>
    <cellStyle name="표준 2 4 11 3 157" xfId="16421"/>
    <cellStyle name="표준 2 4 11 3 158" xfId="16422"/>
    <cellStyle name="표준 2 4 11 3 159" xfId="16423"/>
    <cellStyle name="표준 2 4 11 3 16" xfId="16424"/>
    <cellStyle name="표준 2 4 11 3 160" xfId="16425"/>
    <cellStyle name="표준 2 4 11 3 161" xfId="16426"/>
    <cellStyle name="표준 2 4 11 3 162" xfId="16427"/>
    <cellStyle name="표준 2 4 11 3 163" xfId="16428"/>
    <cellStyle name="표준 2 4 11 3 164" xfId="16429"/>
    <cellStyle name="표준 2 4 11 3 165" xfId="16430"/>
    <cellStyle name="표준 2 4 11 3 166" xfId="16431"/>
    <cellStyle name="표준 2 4 11 3 167" xfId="16432"/>
    <cellStyle name="표준 2 4 11 3 168" xfId="16433"/>
    <cellStyle name="표준 2 4 11 3 169" xfId="16434"/>
    <cellStyle name="표준 2 4 11 3 17" xfId="16435"/>
    <cellStyle name="표준 2 4 11 3 170" xfId="16436"/>
    <cellStyle name="표준 2 4 11 3 171" xfId="16437"/>
    <cellStyle name="표준 2 4 11 3 172" xfId="16438"/>
    <cellStyle name="표준 2 4 11 3 173" xfId="16439"/>
    <cellStyle name="표준 2 4 11 3 174" xfId="16440"/>
    <cellStyle name="표준 2 4 11 3 175" xfId="16441"/>
    <cellStyle name="표준 2 4 11 3 176" xfId="16442"/>
    <cellStyle name="표준 2 4 11 3 177" xfId="16443"/>
    <cellStyle name="표준 2 4 11 3 178" xfId="16444"/>
    <cellStyle name="표준 2 4 11 3 179" xfId="16445"/>
    <cellStyle name="표준 2 4 11 3 18" xfId="16446"/>
    <cellStyle name="표준 2 4 11 3 180" xfId="16447"/>
    <cellStyle name="표준 2 4 11 3 181" xfId="16448"/>
    <cellStyle name="표준 2 4 11 3 182" xfId="16449"/>
    <cellStyle name="표준 2 4 11 3 183" xfId="16450"/>
    <cellStyle name="표준 2 4 11 3 184" xfId="16451"/>
    <cellStyle name="표준 2 4 11 3 185" xfId="16452"/>
    <cellStyle name="표준 2 4 11 3 186" xfId="16453"/>
    <cellStyle name="표준 2 4 11 3 187" xfId="16454"/>
    <cellStyle name="표준 2 4 11 3 188" xfId="16455"/>
    <cellStyle name="표준 2 4 11 3 189" xfId="16456"/>
    <cellStyle name="표준 2 4 11 3 19" xfId="16457"/>
    <cellStyle name="표준 2 4 11 3 190" xfId="16458"/>
    <cellStyle name="표준 2 4 11 3 191" xfId="16459"/>
    <cellStyle name="표준 2 4 11 3 192" xfId="16460"/>
    <cellStyle name="표준 2 4 11 3 193" xfId="16461"/>
    <cellStyle name="표준 2 4 11 3 2" xfId="16462"/>
    <cellStyle name="표준 2 4 11 3 2 10" xfId="16463"/>
    <cellStyle name="표준 2 4 11 3 2 10 2" xfId="16464"/>
    <cellStyle name="표준 2 4 11 3 2 10 3" xfId="16465"/>
    <cellStyle name="표준 2 4 11 3 2 100" xfId="16466"/>
    <cellStyle name="표준 2 4 11 3 2 101" xfId="16467"/>
    <cellStyle name="표준 2 4 11 3 2 102" xfId="16468"/>
    <cellStyle name="표준 2 4 11 3 2 103" xfId="16469"/>
    <cellStyle name="표준 2 4 11 3 2 104" xfId="16470"/>
    <cellStyle name="표준 2 4 11 3 2 105" xfId="16471"/>
    <cellStyle name="표준 2 4 11 3 2 106" xfId="16472"/>
    <cellStyle name="표준 2 4 11 3 2 107" xfId="16473"/>
    <cellStyle name="표준 2 4 11 3 2 108" xfId="16474"/>
    <cellStyle name="표준 2 4 11 3 2 109" xfId="16475"/>
    <cellStyle name="표준 2 4 11 3 2 11" xfId="16476"/>
    <cellStyle name="표준 2 4 11 3 2 11 2" xfId="16477"/>
    <cellStyle name="표준 2 4 11 3 2 11 3" xfId="16478"/>
    <cellStyle name="표준 2 4 11 3 2 110" xfId="16479"/>
    <cellStyle name="표준 2 4 11 3 2 111" xfId="16480"/>
    <cellStyle name="표준 2 4 11 3 2 112" xfId="16481"/>
    <cellStyle name="표준 2 4 11 3 2 113" xfId="16482"/>
    <cellStyle name="표준 2 4 11 3 2 114" xfId="16483"/>
    <cellStyle name="표준 2 4 11 3 2 115" xfId="16484"/>
    <cellStyle name="표준 2 4 11 3 2 116" xfId="16485"/>
    <cellStyle name="표준 2 4 11 3 2 117" xfId="16486"/>
    <cellStyle name="표준 2 4 11 3 2 118" xfId="16487"/>
    <cellStyle name="표준 2 4 11 3 2 119" xfId="16488"/>
    <cellStyle name="표준 2 4 11 3 2 12" xfId="16489"/>
    <cellStyle name="표준 2 4 11 3 2 12 2" xfId="16490"/>
    <cellStyle name="표준 2 4 11 3 2 12 3" xfId="16491"/>
    <cellStyle name="표준 2 4 11 3 2 120" xfId="16492"/>
    <cellStyle name="표준 2 4 11 3 2 121" xfId="16493"/>
    <cellStyle name="표준 2 4 11 3 2 122" xfId="16494"/>
    <cellStyle name="표준 2 4 11 3 2 123" xfId="16495"/>
    <cellStyle name="표준 2 4 11 3 2 124" xfId="16496"/>
    <cellStyle name="표준 2 4 11 3 2 125" xfId="16497"/>
    <cellStyle name="표준 2 4 11 3 2 126" xfId="16498"/>
    <cellStyle name="표준 2 4 11 3 2 127" xfId="16499"/>
    <cellStyle name="표준 2 4 11 3 2 128" xfId="16500"/>
    <cellStyle name="표준 2 4 11 3 2 129" xfId="16501"/>
    <cellStyle name="표준 2 4 11 3 2 13" xfId="16502"/>
    <cellStyle name="표준 2 4 11 3 2 13 2" xfId="16503"/>
    <cellStyle name="표준 2 4 11 3 2 13 3" xfId="16504"/>
    <cellStyle name="표준 2 4 11 3 2 130" xfId="16505"/>
    <cellStyle name="표준 2 4 11 3 2 131" xfId="16506"/>
    <cellStyle name="표준 2 4 11 3 2 132" xfId="16507"/>
    <cellStyle name="표준 2 4 11 3 2 133" xfId="16508"/>
    <cellStyle name="표준 2 4 11 3 2 134" xfId="16509"/>
    <cellStyle name="표준 2 4 11 3 2 135" xfId="16510"/>
    <cellStyle name="표준 2 4 11 3 2 136" xfId="16511"/>
    <cellStyle name="표준 2 4 11 3 2 137" xfId="16512"/>
    <cellStyle name="표준 2 4 11 3 2 138" xfId="16513"/>
    <cellStyle name="표준 2 4 11 3 2 139" xfId="16514"/>
    <cellStyle name="표준 2 4 11 3 2 14" xfId="16515"/>
    <cellStyle name="표준 2 4 11 3 2 14 2" xfId="16516"/>
    <cellStyle name="표준 2 4 11 3 2 14 3" xfId="16517"/>
    <cellStyle name="표준 2 4 11 3 2 140" xfId="16518"/>
    <cellStyle name="표준 2 4 11 3 2 141" xfId="16519"/>
    <cellStyle name="표준 2 4 11 3 2 142" xfId="16520"/>
    <cellStyle name="표준 2 4 11 3 2 143" xfId="16521"/>
    <cellStyle name="표준 2 4 11 3 2 144" xfId="16522"/>
    <cellStyle name="표준 2 4 11 3 2 145" xfId="16523"/>
    <cellStyle name="표준 2 4 11 3 2 146" xfId="16524"/>
    <cellStyle name="표준 2 4 11 3 2 147" xfId="16525"/>
    <cellStyle name="표준 2 4 11 3 2 148" xfId="16526"/>
    <cellStyle name="표준 2 4 11 3 2 149" xfId="16527"/>
    <cellStyle name="표준 2 4 11 3 2 15" xfId="16528"/>
    <cellStyle name="표준 2 4 11 3 2 150" xfId="16529"/>
    <cellStyle name="표준 2 4 11 3 2 151" xfId="16530"/>
    <cellStyle name="표준 2 4 11 3 2 152" xfId="16531"/>
    <cellStyle name="표준 2 4 11 3 2 153" xfId="16532"/>
    <cellStyle name="표준 2 4 11 3 2 154" xfId="16533"/>
    <cellStyle name="표준 2 4 11 3 2 155" xfId="16534"/>
    <cellStyle name="표준 2 4 11 3 2 156" xfId="16535"/>
    <cellStyle name="표준 2 4 11 3 2 157" xfId="16536"/>
    <cellStyle name="표준 2 4 11 3 2 158" xfId="16537"/>
    <cellStyle name="표준 2 4 11 3 2 159" xfId="16538"/>
    <cellStyle name="표준 2 4 11 3 2 16" xfId="16539"/>
    <cellStyle name="표준 2 4 11 3 2 160" xfId="16540"/>
    <cellStyle name="표준 2 4 11 3 2 161" xfId="16541"/>
    <cellStyle name="표준 2 4 11 3 2 162" xfId="16542"/>
    <cellStyle name="표준 2 4 11 3 2 163" xfId="16543"/>
    <cellStyle name="표준 2 4 11 3 2 164" xfId="16544"/>
    <cellStyle name="표준 2 4 11 3 2 165" xfId="16545"/>
    <cellStyle name="표준 2 4 11 3 2 166" xfId="16546"/>
    <cellStyle name="표준 2 4 11 3 2 167" xfId="16547"/>
    <cellStyle name="표준 2 4 11 3 2 168" xfId="16548"/>
    <cellStyle name="표준 2 4 11 3 2 169" xfId="16549"/>
    <cellStyle name="표준 2 4 11 3 2 17" xfId="16550"/>
    <cellStyle name="표준 2 4 11 3 2 170" xfId="16551"/>
    <cellStyle name="표준 2 4 11 3 2 171" xfId="16552"/>
    <cellStyle name="표준 2 4 11 3 2 172" xfId="16553"/>
    <cellStyle name="표준 2 4 11 3 2 173" xfId="16554"/>
    <cellStyle name="표준 2 4 11 3 2 174" xfId="16555"/>
    <cellStyle name="표준 2 4 11 3 2 175" xfId="16556"/>
    <cellStyle name="표준 2 4 11 3 2 176" xfId="16557"/>
    <cellStyle name="표준 2 4 11 3 2 177" xfId="16558"/>
    <cellStyle name="표준 2 4 11 3 2 178" xfId="16559"/>
    <cellStyle name="표준 2 4 11 3 2 179" xfId="16560"/>
    <cellStyle name="표준 2 4 11 3 2 18" xfId="16561"/>
    <cellStyle name="표준 2 4 11 3 2 180" xfId="16562"/>
    <cellStyle name="표준 2 4 11 3 2 181" xfId="16563"/>
    <cellStyle name="표준 2 4 11 3 2 182" xfId="16564"/>
    <cellStyle name="표준 2 4 11 3 2 183" xfId="16565"/>
    <cellStyle name="표준 2 4 11 3 2 184" xfId="16566"/>
    <cellStyle name="표준 2 4 11 3 2 185" xfId="16567"/>
    <cellStyle name="표준 2 4 11 3 2 186" xfId="16568"/>
    <cellStyle name="표준 2 4 11 3 2 187" xfId="16569"/>
    <cellStyle name="표준 2 4 11 3 2 188" xfId="16570"/>
    <cellStyle name="표준 2 4 11 3 2 189" xfId="16571"/>
    <cellStyle name="표준 2 4 11 3 2 19" xfId="16572"/>
    <cellStyle name="표준 2 4 11 3 2 190" xfId="16573"/>
    <cellStyle name="표준 2 4 11 3 2 2" xfId="16574"/>
    <cellStyle name="표준 2 4 11 3 2 2 10" xfId="16575"/>
    <cellStyle name="표준 2 4 11 3 2 2 100" xfId="16576"/>
    <cellStyle name="표준 2 4 11 3 2 2 101" xfId="16577"/>
    <cellStyle name="표준 2 4 11 3 2 2 102" xfId="16578"/>
    <cellStyle name="표준 2 4 11 3 2 2 103" xfId="16579"/>
    <cellStyle name="표준 2 4 11 3 2 2 104" xfId="16580"/>
    <cellStyle name="표준 2 4 11 3 2 2 105" xfId="16581"/>
    <cellStyle name="표준 2 4 11 3 2 2 106" xfId="16582"/>
    <cellStyle name="표준 2 4 11 3 2 2 107" xfId="16583"/>
    <cellStyle name="표준 2 4 11 3 2 2 108" xfId="16584"/>
    <cellStyle name="표준 2 4 11 3 2 2 109" xfId="16585"/>
    <cellStyle name="표준 2 4 11 3 2 2 11" xfId="16586"/>
    <cellStyle name="표준 2 4 11 3 2 2 110" xfId="16587"/>
    <cellStyle name="표준 2 4 11 3 2 2 111" xfId="16588"/>
    <cellStyle name="표준 2 4 11 3 2 2 112" xfId="16589"/>
    <cellStyle name="표준 2 4 11 3 2 2 113" xfId="16590"/>
    <cellStyle name="표준 2 4 11 3 2 2 114" xfId="16591"/>
    <cellStyle name="표준 2 4 11 3 2 2 115" xfId="16592"/>
    <cellStyle name="표준 2 4 11 3 2 2 116" xfId="16593"/>
    <cellStyle name="표준 2 4 11 3 2 2 117" xfId="16594"/>
    <cellStyle name="표준 2 4 11 3 2 2 118" xfId="16595"/>
    <cellStyle name="표준 2 4 11 3 2 2 119" xfId="16596"/>
    <cellStyle name="표준 2 4 11 3 2 2 12" xfId="16597"/>
    <cellStyle name="표준 2 4 11 3 2 2 120" xfId="16598"/>
    <cellStyle name="표준 2 4 11 3 2 2 121" xfId="16599"/>
    <cellStyle name="표준 2 4 11 3 2 2 122" xfId="16600"/>
    <cellStyle name="표준 2 4 11 3 2 2 123" xfId="16601"/>
    <cellStyle name="표준 2 4 11 3 2 2 124" xfId="16602"/>
    <cellStyle name="표준 2 4 11 3 2 2 125" xfId="16603"/>
    <cellStyle name="표준 2 4 11 3 2 2 126" xfId="16604"/>
    <cellStyle name="표준 2 4 11 3 2 2 127" xfId="16605"/>
    <cellStyle name="표준 2 4 11 3 2 2 128" xfId="16606"/>
    <cellStyle name="표준 2 4 11 3 2 2 129" xfId="16607"/>
    <cellStyle name="표준 2 4 11 3 2 2 13" xfId="16608"/>
    <cellStyle name="표준 2 4 11 3 2 2 130" xfId="16609"/>
    <cellStyle name="표준 2 4 11 3 2 2 131" xfId="16610"/>
    <cellStyle name="표준 2 4 11 3 2 2 132" xfId="16611"/>
    <cellStyle name="표준 2 4 11 3 2 2 133" xfId="16612"/>
    <cellStyle name="표준 2 4 11 3 2 2 134" xfId="16613"/>
    <cellStyle name="표준 2 4 11 3 2 2 135" xfId="16614"/>
    <cellStyle name="표준 2 4 11 3 2 2 136" xfId="16615"/>
    <cellStyle name="표준 2 4 11 3 2 2 137" xfId="16616"/>
    <cellStyle name="표준 2 4 11 3 2 2 138" xfId="16617"/>
    <cellStyle name="표준 2 4 11 3 2 2 139" xfId="16618"/>
    <cellStyle name="표준 2 4 11 3 2 2 14" xfId="16619"/>
    <cellStyle name="표준 2 4 11 3 2 2 140" xfId="16620"/>
    <cellStyle name="표준 2 4 11 3 2 2 141" xfId="16621"/>
    <cellStyle name="표준 2 4 11 3 2 2 142" xfId="16622"/>
    <cellStyle name="표준 2 4 11 3 2 2 143" xfId="16623"/>
    <cellStyle name="표준 2 4 11 3 2 2 144" xfId="16624"/>
    <cellStyle name="표준 2 4 11 3 2 2 145" xfId="16625"/>
    <cellStyle name="표준 2 4 11 3 2 2 146" xfId="16626"/>
    <cellStyle name="표준 2 4 11 3 2 2 147" xfId="16627"/>
    <cellStyle name="표준 2 4 11 3 2 2 148" xfId="16628"/>
    <cellStyle name="표준 2 4 11 3 2 2 149" xfId="16629"/>
    <cellStyle name="표준 2 4 11 3 2 2 15" xfId="16630"/>
    <cellStyle name="표준 2 4 11 3 2 2 150" xfId="16631"/>
    <cellStyle name="표준 2 4 11 3 2 2 151" xfId="16632"/>
    <cellStyle name="표준 2 4 11 3 2 2 152" xfId="16633"/>
    <cellStyle name="표준 2 4 11 3 2 2 153" xfId="16634"/>
    <cellStyle name="표준 2 4 11 3 2 2 154" xfId="16635"/>
    <cellStyle name="표준 2 4 11 3 2 2 155" xfId="16636"/>
    <cellStyle name="표준 2 4 11 3 2 2 156" xfId="16637"/>
    <cellStyle name="표준 2 4 11 3 2 2 157" xfId="16638"/>
    <cellStyle name="표준 2 4 11 3 2 2 158" xfId="16639"/>
    <cellStyle name="표준 2 4 11 3 2 2 159" xfId="16640"/>
    <cellStyle name="표준 2 4 11 3 2 2 16" xfId="16641"/>
    <cellStyle name="표준 2 4 11 3 2 2 160" xfId="16642"/>
    <cellStyle name="표준 2 4 11 3 2 2 161" xfId="16643"/>
    <cellStyle name="표준 2 4 11 3 2 2 162" xfId="16644"/>
    <cellStyle name="표준 2 4 11 3 2 2 163" xfId="16645"/>
    <cellStyle name="표준 2 4 11 3 2 2 164" xfId="16646"/>
    <cellStyle name="표준 2 4 11 3 2 2 165" xfId="16647"/>
    <cellStyle name="표준 2 4 11 3 2 2 166" xfId="16648"/>
    <cellStyle name="표준 2 4 11 3 2 2 167" xfId="16649"/>
    <cellStyle name="표준 2 4 11 3 2 2 168" xfId="16650"/>
    <cellStyle name="표준 2 4 11 3 2 2 169" xfId="16651"/>
    <cellStyle name="표준 2 4 11 3 2 2 17" xfId="16652"/>
    <cellStyle name="표준 2 4 11 3 2 2 170" xfId="16653"/>
    <cellStyle name="표준 2 4 11 3 2 2 171" xfId="16654"/>
    <cellStyle name="표준 2 4 11 3 2 2 172" xfId="16655"/>
    <cellStyle name="표준 2 4 11 3 2 2 173" xfId="16656"/>
    <cellStyle name="표준 2 4 11 3 2 2 174" xfId="16657"/>
    <cellStyle name="표준 2 4 11 3 2 2 175" xfId="16658"/>
    <cellStyle name="표준 2 4 11 3 2 2 176" xfId="16659"/>
    <cellStyle name="표준 2 4 11 3 2 2 177" xfId="16660"/>
    <cellStyle name="표준 2 4 11 3 2 2 178" xfId="16661"/>
    <cellStyle name="표준 2 4 11 3 2 2 179" xfId="16662"/>
    <cellStyle name="표준 2 4 11 3 2 2 18" xfId="16663"/>
    <cellStyle name="표준 2 4 11 3 2 2 180" xfId="16664"/>
    <cellStyle name="표준 2 4 11 3 2 2 19" xfId="16665"/>
    <cellStyle name="표준 2 4 11 3 2 2 2" xfId="16666"/>
    <cellStyle name="표준 2 4 11 3 2 2 20" xfId="16667"/>
    <cellStyle name="표준 2 4 11 3 2 2 21" xfId="16668"/>
    <cellStyle name="표준 2 4 11 3 2 2 22" xfId="16669"/>
    <cellStyle name="표준 2 4 11 3 2 2 23" xfId="16670"/>
    <cellStyle name="표준 2 4 11 3 2 2 24" xfId="16671"/>
    <cellStyle name="표준 2 4 11 3 2 2 25" xfId="16672"/>
    <cellStyle name="표준 2 4 11 3 2 2 26" xfId="16673"/>
    <cellStyle name="표준 2 4 11 3 2 2 27" xfId="16674"/>
    <cellStyle name="표준 2 4 11 3 2 2 28" xfId="16675"/>
    <cellStyle name="표준 2 4 11 3 2 2 29" xfId="16676"/>
    <cellStyle name="표준 2 4 11 3 2 2 3" xfId="16677"/>
    <cellStyle name="표준 2 4 11 3 2 2 30" xfId="16678"/>
    <cellStyle name="표준 2 4 11 3 2 2 31" xfId="16679"/>
    <cellStyle name="표준 2 4 11 3 2 2 32" xfId="16680"/>
    <cellStyle name="표준 2 4 11 3 2 2 33" xfId="16681"/>
    <cellStyle name="표준 2 4 11 3 2 2 34" xfId="16682"/>
    <cellStyle name="표준 2 4 11 3 2 2 35" xfId="16683"/>
    <cellStyle name="표준 2 4 11 3 2 2 36" xfId="16684"/>
    <cellStyle name="표준 2 4 11 3 2 2 37" xfId="16685"/>
    <cellStyle name="표준 2 4 11 3 2 2 38" xfId="16686"/>
    <cellStyle name="표준 2 4 11 3 2 2 39" xfId="16687"/>
    <cellStyle name="표준 2 4 11 3 2 2 4" xfId="16688"/>
    <cellStyle name="표준 2 4 11 3 2 2 40" xfId="16689"/>
    <cellStyle name="표준 2 4 11 3 2 2 41" xfId="16690"/>
    <cellStyle name="표준 2 4 11 3 2 2 42" xfId="16691"/>
    <cellStyle name="표준 2 4 11 3 2 2 43" xfId="16692"/>
    <cellStyle name="표준 2 4 11 3 2 2 44" xfId="16693"/>
    <cellStyle name="표준 2 4 11 3 2 2 45" xfId="16694"/>
    <cellStyle name="표준 2 4 11 3 2 2 46" xfId="16695"/>
    <cellStyle name="표준 2 4 11 3 2 2 47" xfId="16696"/>
    <cellStyle name="표준 2 4 11 3 2 2 48" xfId="16697"/>
    <cellStyle name="표준 2 4 11 3 2 2 49" xfId="16698"/>
    <cellStyle name="표준 2 4 11 3 2 2 5" xfId="16699"/>
    <cellStyle name="표준 2 4 11 3 2 2 50" xfId="16700"/>
    <cellStyle name="표준 2 4 11 3 2 2 51" xfId="16701"/>
    <cellStyle name="표준 2 4 11 3 2 2 52" xfId="16702"/>
    <cellStyle name="표준 2 4 11 3 2 2 53" xfId="16703"/>
    <cellStyle name="표준 2 4 11 3 2 2 54" xfId="16704"/>
    <cellStyle name="표준 2 4 11 3 2 2 55" xfId="16705"/>
    <cellStyle name="표준 2 4 11 3 2 2 56" xfId="16706"/>
    <cellStyle name="표준 2 4 11 3 2 2 57" xfId="16707"/>
    <cellStyle name="표준 2 4 11 3 2 2 58" xfId="16708"/>
    <cellStyle name="표준 2 4 11 3 2 2 59" xfId="16709"/>
    <cellStyle name="표준 2 4 11 3 2 2 6" xfId="16710"/>
    <cellStyle name="표준 2 4 11 3 2 2 60" xfId="16711"/>
    <cellStyle name="표준 2 4 11 3 2 2 61" xfId="16712"/>
    <cellStyle name="표준 2 4 11 3 2 2 62" xfId="16713"/>
    <cellStyle name="표준 2 4 11 3 2 2 63" xfId="16714"/>
    <cellStyle name="표준 2 4 11 3 2 2 64" xfId="16715"/>
    <cellStyle name="표준 2 4 11 3 2 2 65" xfId="16716"/>
    <cellStyle name="표준 2 4 11 3 2 2 66" xfId="16717"/>
    <cellStyle name="표준 2 4 11 3 2 2 67" xfId="16718"/>
    <cellStyle name="표준 2 4 11 3 2 2 68" xfId="16719"/>
    <cellStyle name="표준 2 4 11 3 2 2 69" xfId="16720"/>
    <cellStyle name="표준 2 4 11 3 2 2 7" xfId="16721"/>
    <cellStyle name="표준 2 4 11 3 2 2 70" xfId="16722"/>
    <cellStyle name="표준 2 4 11 3 2 2 71" xfId="16723"/>
    <cellStyle name="표준 2 4 11 3 2 2 72" xfId="16724"/>
    <cellStyle name="표준 2 4 11 3 2 2 73" xfId="16725"/>
    <cellStyle name="표준 2 4 11 3 2 2 74" xfId="16726"/>
    <cellStyle name="표준 2 4 11 3 2 2 75" xfId="16727"/>
    <cellStyle name="표준 2 4 11 3 2 2 76" xfId="16728"/>
    <cellStyle name="표준 2 4 11 3 2 2 77" xfId="16729"/>
    <cellStyle name="표준 2 4 11 3 2 2 78" xfId="16730"/>
    <cellStyle name="표준 2 4 11 3 2 2 79" xfId="16731"/>
    <cellStyle name="표준 2 4 11 3 2 2 8" xfId="16732"/>
    <cellStyle name="표준 2 4 11 3 2 2 80" xfId="16733"/>
    <cellStyle name="표준 2 4 11 3 2 2 81" xfId="16734"/>
    <cellStyle name="표준 2 4 11 3 2 2 82" xfId="16735"/>
    <cellStyle name="표준 2 4 11 3 2 2 83" xfId="16736"/>
    <cellStyle name="표준 2 4 11 3 2 2 84" xfId="16737"/>
    <cellStyle name="표준 2 4 11 3 2 2 85" xfId="16738"/>
    <cellStyle name="표준 2 4 11 3 2 2 86" xfId="16739"/>
    <cellStyle name="표준 2 4 11 3 2 2 87" xfId="16740"/>
    <cellStyle name="표준 2 4 11 3 2 2 88" xfId="16741"/>
    <cellStyle name="표준 2 4 11 3 2 2 89" xfId="16742"/>
    <cellStyle name="표준 2 4 11 3 2 2 9" xfId="16743"/>
    <cellStyle name="표준 2 4 11 3 2 2 90" xfId="16744"/>
    <cellStyle name="표준 2 4 11 3 2 2 91" xfId="16745"/>
    <cellStyle name="표준 2 4 11 3 2 2 92" xfId="16746"/>
    <cellStyle name="표준 2 4 11 3 2 2 93" xfId="16747"/>
    <cellStyle name="표준 2 4 11 3 2 2 94" xfId="16748"/>
    <cellStyle name="표준 2 4 11 3 2 2 95" xfId="16749"/>
    <cellStyle name="표준 2 4 11 3 2 2 96" xfId="16750"/>
    <cellStyle name="표준 2 4 11 3 2 2 97" xfId="16751"/>
    <cellStyle name="표준 2 4 11 3 2 2 98" xfId="16752"/>
    <cellStyle name="표준 2 4 11 3 2 2 99" xfId="16753"/>
    <cellStyle name="표준 2 4 11 3 2 20" xfId="16754"/>
    <cellStyle name="표준 2 4 11 3 2 21" xfId="16755"/>
    <cellStyle name="표준 2 4 11 3 2 22" xfId="16756"/>
    <cellStyle name="표준 2 4 11 3 2 23" xfId="16757"/>
    <cellStyle name="표준 2 4 11 3 2 24" xfId="16758"/>
    <cellStyle name="표준 2 4 11 3 2 25" xfId="16759"/>
    <cellStyle name="표준 2 4 11 3 2 26" xfId="16760"/>
    <cellStyle name="표준 2 4 11 3 2 27" xfId="16761"/>
    <cellStyle name="표준 2 4 11 3 2 28" xfId="16762"/>
    <cellStyle name="표준 2 4 11 3 2 29" xfId="16763"/>
    <cellStyle name="표준 2 4 11 3 2 3" xfId="16764"/>
    <cellStyle name="표준 2 4 11 3 2 3 2" xfId="16765"/>
    <cellStyle name="표준 2 4 11 3 2 3 3" xfId="16766"/>
    <cellStyle name="표준 2 4 11 3 2 30" xfId="16767"/>
    <cellStyle name="표준 2 4 11 3 2 31" xfId="16768"/>
    <cellStyle name="표준 2 4 11 3 2 32" xfId="16769"/>
    <cellStyle name="표준 2 4 11 3 2 33" xfId="16770"/>
    <cellStyle name="표준 2 4 11 3 2 34" xfId="16771"/>
    <cellStyle name="표준 2 4 11 3 2 35" xfId="16772"/>
    <cellStyle name="표준 2 4 11 3 2 36" xfId="16773"/>
    <cellStyle name="표준 2 4 11 3 2 37" xfId="16774"/>
    <cellStyle name="표준 2 4 11 3 2 38" xfId="16775"/>
    <cellStyle name="표준 2 4 11 3 2 39" xfId="16776"/>
    <cellStyle name="표준 2 4 11 3 2 4" xfId="16777"/>
    <cellStyle name="표준 2 4 11 3 2 4 2" xfId="16778"/>
    <cellStyle name="표준 2 4 11 3 2 4 3" xfId="16779"/>
    <cellStyle name="표준 2 4 11 3 2 40" xfId="16780"/>
    <cellStyle name="표준 2 4 11 3 2 41" xfId="16781"/>
    <cellStyle name="표준 2 4 11 3 2 42" xfId="16782"/>
    <cellStyle name="표준 2 4 11 3 2 43" xfId="16783"/>
    <cellStyle name="표준 2 4 11 3 2 44" xfId="16784"/>
    <cellStyle name="표준 2 4 11 3 2 45" xfId="16785"/>
    <cellStyle name="표준 2 4 11 3 2 46" xfId="16786"/>
    <cellStyle name="표준 2 4 11 3 2 47" xfId="16787"/>
    <cellStyle name="표준 2 4 11 3 2 48" xfId="16788"/>
    <cellStyle name="표준 2 4 11 3 2 49" xfId="16789"/>
    <cellStyle name="표준 2 4 11 3 2 5" xfId="16790"/>
    <cellStyle name="표준 2 4 11 3 2 5 2" xfId="16791"/>
    <cellStyle name="표준 2 4 11 3 2 5 3" xfId="16792"/>
    <cellStyle name="표준 2 4 11 3 2 50" xfId="16793"/>
    <cellStyle name="표준 2 4 11 3 2 51" xfId="16794"/>
    <cellStyle name="표준 2 4 11 3 2 52" xfId="16795"/>
    <cellStyle name="표준 2 4 11 3 2 53" xfId="16796"/>
    <cellStyle name="표준 2 4 11 3 2 54" xfId="16797"/>
    <cellStyle name="표준 2 4 11 3 2 55" xfId="16798"/>
    <cellStyle name="표준 2 4 11 3 2 56" xfId="16799"/>
    <cellStyle name="표준 2 4 11 3 2 57" xfId="16800"/>
    <cellStyle name="표준 2 4 11 3 2 58" xfId="16801"/>
    <cellStyle name="표준 2 4 11 3 2 59" xfId="16802"/>
    <cellStyle name="표준 2 4 11 3 2 6" xfId="16803"/>
    <cellStyle name="표준 2 4 11 3 2 6 2" xfId="16804"/>
    <cellStyle name="표준 2 4 11 3 2 6 3" xfId="16805"/>
    <cellStyle name="표준 2 4 11 3 2 60" xfId="16806"/>
    <cellStyle name="표준 2 4 11 3 2 61" xfId="16807"/>
    <cellStyle name="표준 2 4 11 3 2 62" xfId="16808"/>
    <cellStyle name="표준 2 4 11 3 2 63" xfId="16809"/>
    <cellStyle name="표준 2 4 11 3 2 64" xfId="16810"/>
    <cellStyle name="표준 2 4 11 3 2 65" xfId="16811"/>
    <cellStyle name="표준 2 4 11 3 2 66" xfId="16812"/>
    <cellStyle name="표준 2 4 11 3 2 67" xfId="16813"/>
    <cellStyle name="표준 2 4 11 3 2 68" xfId="16814"/>
    <cellStyle name="표준 2 4 11 3 2 69" xfId="16815"/>
    <cellStyle name="표준 2 4 11 3 2 7" xfId="16816"/>
    <cellStyle name="표준 2 4 11 3 2 7 2" xfId="16817"/>
    <cellStyle name="표준 2 4 11 3 2 7 3" xfId="16818"/>
    <cellStyle name="표준 2 4 11 3 2 70" xfId="16819"/>
    <cellStyle name="표준 2 4 11 3 2 71" xfId="16820"/>
    <cellStyle name="표준 2 4 11 3 2 72" xfId="16821"/>
    <cellStyle name="표준 2 4 11 3 2 73" xfId="16822"/>
    <cellStyle name="표준 2 4 11 3 2 74" xfId="16823"/>
    <cellStyle name="표준 2 4 11 3 2 75" xfId="16824"/>
    <cellStyle name="표준 2 4 11 3 2 76" xfId="16825"/>
    <cellStyle name="표준 2 4 11 3 2 77" xfId="16826"/>
    <cellStyle name="표준 2 4 11 3 2 78" xfId="16827"/>
    <cellStyle name="표준 2 4 11 3 2 79" xfId="16828"/>
    <cellStyle name="표준 2 4 11 3 2 8" xfId="16829"/>
    <cellStyle name="표준 2 4 11 3 2 8 2" xfId="16830"/>
    <cellStyle name="표준 2 4 11 3 2 8 3" xfId="16831"/>
    <cellStyle name="표준 2 4 11 3 2 80" xfId="16832"/>
    <cellStyle name="표준 2 4 11 3 2 81" xfId="16833"/>
    <cellStyle name="표준 2 4 11 3 2 82" xfId="16834"/>
    <cellStyle name="표준 2 4 11 3 2 83" xfId="16835"/>
    <cellStyle name="표준 2 4 11 3 2 84" xfId="16836"/>
    <cellStyle name="표준 2 4 11 3 2 85" xfId="16837"/>
    <cellStyle name="표준 2 4 11 3 2 86" xfId="16838"/>
    <cellStyle name="표준 2 4 11 3 2 87" xfId="16839"/>
    <cellStyle name="표준 2 4 11 3 2 88" xfId="16840"/>
    <cellStyle name="표준 2 4 11 3 2 89" xfId="16841"/>
    <cellStyle name="표준 2 4 11 3 2 9" xfId="16842"/>
    <cellStyle name="표준 2 4 11 3 2 9 2" xfId="16843"/>
    <cellStyle name="표준 2 4 11 3 2 9 3" xfId="16844"/>
    <cellStyle name="표준 2 4 11 3 2 90" xfId="16845"/>
    <cellStyle name="표준 2 4 11 3 2 91" xfId="16846"/>
    <cellStyle name="표준 2 4 11 3 2 92" xfId="16847"/>
    <cellStyle name="표준 2 4 11 3 2 93" xfId="16848"/>
    <cellStyle name="표준 2 4 11 3 2 94" xfId="16849"/>
    <cellStyle name="표준 2 4 11 3 2 95" xfId="16850"/>
    <cellStyle name="표준 2 4 11 3 2 96" xfId="16851"/>
    <cellStyle name="표준 2 4 11 3 2 97" xfId="16852"/>
    <cellStyle name="표준 2 4 11 3 2 98" xfId="16853"/>
    <cellStyle name="표준 2 4 11 3 2 99" xfId="16854"/>
    <cellStyle name="표준 2 4 11 3 20" xfId="16855"/>
    <cellStyle name="표준 2 4 11 3 21" xfId="16856"/>
    <cellStyle name="표준 2 4 11 3 22" xfId="16857"/>
    <cellStyle name="표준 2 4 11 3 23" xfId="16858"/>
    <cellStyle name="표준 2 4 11 3 24" xfId="16859"/>
    <cellStyle name="표준 2 4 11 3 25" xfId="16860"/>
    <cellStyle name="표준 2 4 11 3 26" xfId="16861"/>
    <cellStyle name="표준 2 4 11 3 27" xfId="16862"/>
    <cellStyle name="표준 2 4 11 3 28" xfId="16863"/>
    <cellStyle name="표준 2 4 11 3 29" xfId="16864"/>
    <cellStyle name="표준 2 4 11 3 3" xfId="16865"/>
    <cellStyle name="표준 2 4 11 3 3 2" xfId="16866"/>
    <cellStyle name="표준 2 4 11 3 3 3" xfId="16867"/>
    <cellStyle name="표준 2 4 11 3 30" xfId="16868"/>
    <cellStyle name="표준 2 4 11 3 31" xfId="16869"/>
    <cellStyle name="표준 2 4 11 3 32" xfId="16870"/>
    <cellStyle name="표준 2 4 11 3 33" xfId="16871"/>
    <cellStyle name="표준 2 4 11 3 34" xfId="16872"/>
    <cellStyle name="표준 2 4 11 3 35" xfId="16873"/>
    <cellStyle name="표준 2 4 11 3 36" xfId="16874"/>
    <cellStyle name="표준 2 4 11 3 37" xfId="16875"/>
    <cellStyle name="표준 2 4 11 3 38" xfId="16876"/>
    <cellStyle name="표준 2 4 11 3 39" xfId="16877"/>
    <cellStyle name="표준 2 4 11 3 4" xfId="16878"/>
    <cellStyle name="표준 2 4 11 3 4 2" xfId="16879"/>
    <cellStyle name="표준 2 4 11 3 4 3" xfId="16880"/>
    <cellStyle name="표준 2 4 11 3 40" xfId="16881"/>
    <cellStyle name="표준 2 4 11 3 41" xfId="16882"/>
    <cellStyle name="표준 2 4 11 3 42" xfId="16883"/>
    <cellStyle name="표준 2 4 11 3 43" xfId="16884"/>
    <cellStyle name="표준 2 4 11 3 44" xfId="16885"/>
    <cellStyle name="표준 2 4 11 3 45" xfId="16886"/>
    <cellStyle name="표준 2 4 11 3 46" xfId="16887"/>
    <cellStyle name="표준 2 4 11 3 47" xfId="16888"/>
    <cellStyle name="표준 2 4 11 3 48" xfId="16889"/>
    <cellStyle name="표준 2 4 11 3 49" xfId="16890"/>
    <cellStyle name="표준 2 4 11 3 5" xfId="16891"/>
    <cellStyle name="표준 2 4 11 3 5 10" xfId="16892"/>
    <cellStyle name="표준 2 4 11 3 5 100" xfId="16893"/>
    <cellStyle name="표준 2 4 11 3 5 101" xfId="16894"/>
    <cellStyle name="표준 2 4 11 3 5 102" xfId="16895"/>
    <cellStyle name="표준 2 4 11 3 5 103" xfId="16896"/>
    <cellStyle name="표준 2 4 11 3 5 104" xfId="16897"/>
    <cellStyle name="표준 2 4 11 3 5 105" xfId="16898"/>
    <cellStyle name="표준 2 4 11 3 5 106" xfId="16899"/>
    <cellStyle name="표준 2 4 11 3 5 107" xfId="16900"/>
    <cellStyle name="표준 2 4 11 3 5 108" xfId="16901"/>
    <cellStyle name="표준 2 4 11 3 5 109" xfId="16902"/>
    <cellStyle name="표준 2 4 11 3 5 11" xfId="16903"/>
    <cellStyle name="표준 2 4 11 3 5 110" xfId="16904"/>
    <cellStyle name="표준 2 4 11 3 5 111" xfId="16905"/>
    <cellStyle name="표준 2 4 11 3 5 112" xfId="16906"/>
    <cellStyle name="표준 2 4 11 3 5 113" xfId="16907"/>
    <cellStyle name="표준 2 4 11 3 5 114" xfId="16908"/>
    <cellStyle name="표준 2 4 11 3 5 115" xfId="16909"/>
    <cellStyle name="표준 2 4 11 3 5 116" xfId="16910"/>
    <cellStyle name="표준 2 4 11 3 5 117" xfId="16911"/>
    <cellStyle name="표준 2 4 11 3 5 118" xfId="16912"/>
    <cellStyle name="표준 2 4 11 3 5 119" xfId="16913"/>
    <cellStyle name="표준 2 4 11 3 5 12" xfId="16914"/>
    <cellStyle name="표준 2 4 11 3 5 120" xfId="16915"/>
    <cellStyle name="표준 2 4 11 3 5 121" xfId="16916"/>
    <cellStyle name="표준 2 4 11 3 5 122" xfId="16917"/>
    <cellStyle name="표준 2 4 11 3 5 123" xfId="16918"/>
    <cellStyle name="표준 2 4 11 3 5 124" xfId="16919"/>
    <cellStyle name="표준 2 4 11 3 5 125" xfId="16920"/>
    <cellStyle name="표준 2 4 11 3 5 126" xfId="16921"/>
    <cellStyle name="표준 2 4 11 3 5 127" xfId="16922"/>
    <cellStyle name="표준 2 4 11 3 5 128" xfId="16923"/>
    <cellStyle name="표준 2 4 11 3 5 129" xfId="16924"/>
    <cellStyle name="표준 2 4 11 3 5 13" xfId="16925"/>
    <cellStyle name="표준 2 4 11 3 5 130" xfId="16926"/>
    <cellStyle name="표준 2 4 11 3 5 131" xfId="16927"/>
    <cellStyle name="표준 2 4 11 3 5 132" xfId="16928"/>
    <cellStyle name="표준 2 4 11 3 5 133" xfId="16929"/>
    <cellStyle name="표준 2 4 11 3 5 134" xfId="16930"/>
    <cellStyle name="표준 2 4 11 3 5 135" xfId="16931"/>
    <cellStyle name="표준 2 4 11 3 5 136" xfId="16932"/>
    <cellStyle name="표준 2 4 11 3 5 137" xfId="16933"/>
    <cellStyle name="표준 2 4 11 3 5 138" xfId="16934"/>
    <cellStyle name="표준 2 4 11 3 5 139" xfId="16935"/>
    <cellStyle name="표준 2 4 11 3 5 14" xfId="16936"/>
    <cellStyle name="표준 2 4 11 3 5 140" xfId="16937"/>
    <cellStyle name="표준 2 4 11 3 5 141" xfId="16938"/>
    <cellStyle name="표준 2 4 11 3 5 142" xfId="16939"/>
    <cellStyle name="표준 2 4 11 3 5 143" xfId="16940"/>
    <cellStyle name="표준 2 4 11 3 5 144" xfId="16941"/>
    <cellStyle name="표준 2 4 11 3 5 145" xfId="16942"/>
    <cellStyle name="표준 2 4 11 3 5 146" xfId="16943"/>
    <cellStyle name="표준 2 4 11 3 5 147" xfId="16944"/>
    <cellStyle name="표준 2 4 11 3 5 148" xfId="16945"/>
    <cellStyle name="표준 2 4 11 3 5 149" xfId="16946"/>
    <cellStyle name="표준 2 4 11 3 5 15" xfId="16947"/>
    <cellStyle name="표준 2 4 11 3 5 150" xfId="16948"/>
    <cellStyle name="표준 2 4 11 3 5 151" xfId="16949"/>
    <cellStyle name="표준 2 4 11 3 5 152" xfId="16950"/>
    <cellStyle name="표준 2 4 11 3 5 153" xfId="16951"/>
    <cellStyle name="표준 2 4 11 3 5 154" xfId="16952"/>
    <cellStyle name="표준 2 4 11 3 5 155" xfId="16953"/>
    <cellStyle name="표준 2 4 11 3 5 156" xfId="16954"/>
    <cellStyle name="표준 2 4 11 3 5 157" xfId="16955"/>
    <cellStyle name="표준 2 4 11 3 5 158" xfId="16956"/>
    <cellStyle name="표준 2 4 11 3 5 159" xfId="16957"/>
    <cellStyle name="표준 2 4 11 3 5 16" xfId="16958"/>
    <cellStyle name="표준 2 4 11 3 5 160" xfId="16959"/>
    <cellStyle name="표준 2 4 11 3 5 161" xfId="16960"/>
    <cellStyle name="표준 2 4 11 3 5 162" xfId="16961"/>
    <cellStyle name="표준 2 4 11 3 5 163" xfId="16962"/>
    <cellStyle name="표준 2 4 11 3 5 164" xfId="16963"/>
    <cellStyle name="표준 2 4 11 3 5 165" xfId="16964"/>
    <cellStyle name="표준 2 4 11 3 5 166" xfId="16965"/>
    <cellStyle name="표준 2 4 11 3 5 167" xfId="16966"/>
    <cellStyle name="표준 2 4 11 3 5 168" xfId="16967"/>
    <cellStyle name="표준 2 4 11 3 5 169" xfId="16968"/>
    <cellStyle name="표준 2 4 11 3 5 17" xfId="16969"/>
    <cellStyle name="표준 2 4 11 3 5 170" xfId="16970"/>
    <cellStyle name="표준 2 4 11 3 5 171" xfId="16971"/>
    <cellStyle name="표준 2 4 11 3 5 172" xfId="16972"/>
    <cellStyle name="표준 2 4 11 3 5 173" xfId="16973"/>
    <cellStyle name="표준 2 4 11 3 5 174" xfId="16974"/>
    <cellStyle name="표준 2 4 11 3 5 175" xfId="16975"/>
    <cellStyle name="표준 2 4 11 3 5 176" xfId="16976"/>
    <cellStyle name="표준 2 4 11 3 5 177" xfId="16977"/>
    <cellStyle name="표준 2 4 11 3 5 178" xfId="16978"/>
    <cellStyle name="표준 2 4 11 3 5 18" xfId="16979"/>
    <cellStyle name="표준 2 4 11 3 5 19" xfId="16980"/>
    <cellStyle name="표준 2 4 11 3 5 2" xfId="16981"/>
    <cellStyle name="표준 2 4 11 3 5 20" xfId="16982"/>
    <cellStyle name="표준 2 4 11 3 5 21" xfId="16983"/>
    <cellStyle name="표준 2 4 11 3 5 22" xfId="16984"/>
    <cellStyle name="표준 2 4 11 3 5 23" xfId="16985"/>
    <cellStyle name="표준 2 4 11 3 5 24" xfId="16986"/>
    <cellStyle name="표준 2 4 11 3 5 25" xfId="16987"/>
    <cellStyle name="표준 2 4 11 3 5 26" xfId="16988"/>
    <cellStyle name="표준 2 4 11 3 5 27" xfId="16989"/>
    <cellStyle name="표준 2 4 11 3 5 28" xfId="16990"/>
    <cellStyle name="표준 2 4 11 3 5 29" xfId="16991"/>
    <cellStyle name="표준 2 4 11 3 5 3" xfId="16992"/>
    <cellStyle name="표준 2 4 11 3 5 30" xfId="16993"/>
    <cellStyle name="표준 2 4 11 3 5 31" xfId="16994"/>
    <cellStyle name="표준 2 4 11 3 5 32" xfId="16995"/>
    <cellStyle name="표준 2 4 11 3 5 33" xfId="16996"/>
    <cellStyle name="표준 2 4 11 3 5 34" xfId="16997"/>
    <cellStyle name="표준 2 4 11 3 5 35" xfId="16998"/>
    <cellStyle name="표준 2 4 11 3 5 36" xfId="16999"/>
    <cellStyle name="표준 2 4 11 3 5 37" xfId="17000"/>
    <cellStyle name="표준 2 4 11 3 5 38" xfId="17001"/>
    <cellStyle name="표준 2 4 11 3 5 39" xfId="17002"/>
    <cellStyle name="표준 2 4 11 3 5 4" xfId="17003"/>
    <cellStyle name="표준 2 4 11 3 5 40" xfId="17004"/>
    <cellStyle name="표준 2 4 11 3 5 41" xfId="17005"/>
    <cellStyle name="표준 2 4 11 3 5 42" xfId="17006"/>
    <cellStyle name="표준 2 4 11 3 5 43" xfId="17007"/>
    <cellStyle name="표준 2 4 11 3 5 44" xfId="17008"/>
    <cellStyle name="표준 2 4 11 3 5 45" xfId="17009"/>
    <cellStyle name="표준 2 4 11 3 5 46" xfId="17010"/>
    <cellStyle name="표준 2 4 11 3 5 47" xfId="17011"/>
    <cellStyle name="표준 2 4 11 3 5 48" xfId="17012"/>
    <cellStyle name="표준 2 4 11 3 5 49" xfId="17013"/>
    <cellStyle name="표준 2 4 11 3 5 5" xfId="17014"/>
    <cellStyle name="표준 2 4 11 3 5 50" xfId="17015"/>
    <cellStyle name="표준 2 4 11 3 5 51" xfId="17016"/>
    <cellStyle name="표준 2 4 11 3 5 52" xfId="17017"/>
    <cellStyle name="표준 2 4 11 3 5 53" xfId="17018"/>
    <cellStyle name="표준 2 4 11 3 5 54" xfId="17019"/>
    <cellStyle name="표준 2 4 11 3 5 55" xfId="17020"/>
    <cellStyle name="표준 2 4 11 3 5 56" xfId="17021"/>
    <cellStyle name="표준 2 4 11 3 5 57" xfId="17022"/>
    <cellStyle name="표준 2 4 11 3 5 58" xfId="17023"/>
    <cellStyle name="표준 2 4 11 3 5 59" xfId="17024"/>
    <cellStyle name="표준 2 4 11 3 5 6" xfId="17025"/>
    <cellStyle name="표준 2 4 11 3 5 60" xfId="17026"/>
    <cellStyle name="표준 2 4 11 3 5 61" xfId="17027"/>
    <cellStyle name="표준 2 4 11 3 5 62" xfId="17028"/>
    <cellStyle name="표준 2 4 11 3 5 63" xfId="17029"/>
    <cellStyle name="표준 2 4 11 3 5 64" xfId="17030"/>
    <cellStyle name="표준 2 4 11 3 5 65" xfId="17031"/>
    <cellStyle name="표준 2 4 11 3 5 66" xfId="17032"/>
    <cellStyle name="표준 2 4 11 3 5 67" xfId="17033"/>
    <cellStyle name="표준 2 4 11 3 5 68" xfId="17034"/>
    <cellStyle name="표준 2 4 11 3 5 69" xfId="17035"/>
    <cellStyle name="표준 2 4 11 3 5 7" xfId="17036"/>
    <cellStyle name="표준 2 4 11 3 5 70" xfId="17037"/>
    <cellStyle name="표준 2 4 11 3 5 71" xfId="17038"/>
    <cellStyle name="표준 2 4 11 3 5 72" xfId="17039"/>
    <cellStyle name="표준 2 4 11 3 5 73" xfId="17040"/>
    <cellStyle name="표준 2 4 11 3 5 74" xfId="17041"/>
    <cellStyle name="표준 2 4 11 3 5 75" xfId="17042"/>
    <cellStyle name="표준 2 4 11 3 5 76" xfId="17043"/>
    <cellStyle name="표준 2 4 11 3 5 77" xfId="17044"/>
    <cellStyle name="표준 2 4 11 3 5 78" xfId="17045"/>
    <cellStyle name="표준 2 4 11 3 5 79" xfId="17046"/>
    <cellStyle name="표준 2 4 11 3 5 8" xfId="17047"/>
    <cellStyle name="표준 2 4 11 3 5 80" xfId="17048"/>
    <cellStyle name="표준 2 4 11 3 5 81" xfId="17049"/>
    <cellStyle name="표준 2 4 11 3 5 82" xfId="17050"/>
    <cellStyle name="표준 2 4 11 3 5 83" xfId="17051"/>
    <cellStyle name="표준 2 4 11 3 5 84" xfId="17052"/>
    <cellStyle name="표준 2 4 11 3 5 85" xfId="17053"/>
    <cellStyle name="표준 2 4 11 3 5 86" xfId="17054"/>
    <cellStyle name="표준 2 4 11 3 5 87" xfId="17055"/>
    <cellStyle name="표준 2 4 11 3 5 88" xfId="17056"/>
    <cellStyle name="표준 2 4 11 3 5 89" xfId="17057"/>
    <cellStyle name="표준 2 4 11 3 5 9" xfId="17058"/>
    <cellStyle name="표준 2 4 11 3 5 90" xfId="17059"/>
    <cellStyle name="표준 2 4 11 3 5 91" xfId="17060"/>
    <cellStyle name="표준 2 4 11 3 5 92" xfId="17061"/>
    <cellStyle name="표준 2 4 11 3 5 93" xfId="17062"/>
    <cellStyle name="표준 2 4 11 3 5 94" xfId="17063"/>
    <cellStyle name="표준 2 4 11 3 5 95" xfId="17064"/>
    <cellStyle name="표준 2 4 11 3 5 96" xfId="17065"/>
    <cellStyle name="표준 2 4 11 3 5 97" xfId="17066"/>
    <cellStyle name="표준 2 4 11 3 5 98" xfId="17067"/>
    <cellStyle name="표준 2 4 11 3 5 99" xfId="17068"/>
    <cellStyle name="표준 2 4 11 3 50" xfId="17069"/>
    <cellStyle name="표준 2 4 11 3 51" xfId="17070"/>
    <cellStyle name="표준 2 4 11 3 52" xfId="17071"/>
    <cellStyle name="표준 2 4 11 3 53" xfId="17072"/>
    <cellStyle name="표준 2 4 11 3 54" xfId="17073"/>
    <cellStyle name="표준 2 4 11 3 55" xfId="17074"/>
    <cellStyle name="표준 2 4 11 3 56" xfId="17075"/>
    <cellStyle name="표준 2 4 11 3 57" xfId="17076"/>
    <cellStyle name="표준 2 4 11 3 58" xfId="17077"/>
    <cellStyle name="표준 2 4 11 3 59" xfId="17078"/>
    <cellStyle name="표준 2 4 11 3 6" xfId="17079"/>
    <cellStyle name="표준 2 4 11 3 60" xfId="17080"/>
    <cellStyle name="표준 2 4 11 3 61" xfId="17081"/>
    <cellStyle name="표준 2 4 11 3 62" xfId="17082"/>
    <cellStyle name="표준 2 4 11 3 63" xfId="17083"/>
    <cellStyle name="표준 2 4 11 3 64" xfId="17084"/>
    <cellStyle name="표준 2 4 11 3 65" xfId="17085"/>
    <cellStyle name="표준 2 4 11 3 66" xfId="17086"/>
    <cellStyle name="표준 2 4 11 3 67" xfId="17087"/>
    <cellStyle name="표준 2 4 11 3 68" xfId="17088"/>
    <cellStyle name="표준 2 4 11 3 69" xfId="17089"/>
    <cellStyle name="표준 2 4 11 3 7" xfId="17090"/>
    <cellStyle name="표준 2 4 11 3 70" xfId="17091"/>
    <cellStyle name="표준 2 4 11 3 71" xfId="17092"/>
    <cellStyle name="표준 2 4 11 3 72" xfId="17093"/>
    <cellStyle name="표준 2 4 11 3 73" xfId="17094"/>
    <cellStyle name="표준 2 4 11 3 74" xfId="17095"/>
    <cellStyle name="표준 2 4 11 3 75" xfId="17096"/>
    <cellStyle name="표준 2 4 11 3 76" xfId="17097"/>
    <cellStyle name="표준 2 4 11 3 77" xfId="17098"/>
    <cellStyle name="표준 2 4 11 3 78" xfId="17099"/>
    <cellStyle name="표준 2 4 11 3 79" xfId="17100"/>
    <cellStyle name="표준 2 4 11 3 8" xfId="17101"/>
    <cellStyle name="표준 2 4 11 3 80" xfId="17102"/>
    <cellStyle name="표준 2 4 11 3 81" xfId="17103"/>
    <cellStyle name="표준 2 4 11 3 82" xfId="17104"/>
    <cellStyle name="표준 2 4 11 3 83" xfId="17105"/>
    <cellStyle name="표준 2 4 11 3 84" xfId="17106"/>
    <cellStyle name="표준 2 4 11 3 85" xfId="17107"/>
    <cellStyle name="표준 2 4 11 3 86" xfId="17108"/>
    <cellStyle name="표준 2 4 11 3 87" xfId="17109"/>
    <cellStyle name="표준 2 4 11 3 88" xfId="17110"/>
    <cellStyle name="표준 2 4 11 3 89" xfId="17111"/>
    <cellStyle name="표준 2 4 11 3 9" xfId="17112"/>
    <cellStyle name="표준 2 4 11 3 90" xfId="17113"/>
    <cellStyle name="표준 2 4 11 3 91" xfId="17114"/>
    <cellStyle name="표준 2 4 11 3 92" xfId="17115"/>
    <cellStyle name="표준 2 4 11 3 93" xfId="17116"/>
    <cellStyle name="표준 2 4 11 3 94" xfId="17117"/>
    <cellStyle name="표준 2 4 11 3 95" xfId="17118"/>
    <cellStyle name="표준 2 4 11 3 96" xfId="17119"/>
    <cellStyle name="표준 2 4 11 3 97" xfId="17120"/>
    <cellStyle name="표준 2 4 11 3 98" xfId="17121"/>
    <cellStyle name="표준 2 4 11 3 99" xfId="17122"/>
    <cellStyle name="표준 2 4 11 30" xfId="17123"/>
    <cellStyle name="표준 2 4 11 30 2" xfId="17124"/>
    <cellStyle name="표준 2 4 11 30 3" xfId="17125"/>
    <cellStyle name="표준 2 4 11 31" xfId="17126"/>
    <cellStyle name="표준 2 4 11 31 10" xfId="17127"/>
    <cellStyle name="표준 2 4 11 31 100" xfId="17128"/>
    <cellStyle name="표준 2 4 11 31 101" xfId="17129"/>
    <cellStyle name="표준 2 4 11 31 102" xfId="17130"/>
    <cellStyle name="표준 2 4 11 31 103" xfId="17131"/>
    <cellStyle name="표준 2 4 11 31 104" xfId="17132"/>
    <cellStyle name="표준 2 4 11 31 105" xfId="17133"/>
    <cellStyle name="표준 2 4 11 31 106" xfId="17134"/>
    <cellStyle name="표준 2 4 11 31 107" xfId="17135"/>
    <cellStyle name="표준 2 4 11 31 108" xfId="17136"/>
    <cellStyle name="표준 2 4 11 31 109" xfId="17137"/>
    <cellStyle name="표준 2 4 11 31 11" xfId="17138"/>
    <cellStyle name="표준 2 4 11 31 110" xfId="17139"/>
    <cellStyle name="표준 2 4 11 31 111" xfId="17140"/>
    <cellStyle name="표준 2 4 11 31 112" xfId="17141"/>
    <cellStyle name="표준 2 4 11 31 113" xfId="17142"/>
    <cellStyle name="표준 2 4 11 31 114" xfId="17143"/>
    <cellStyle name="표준 2 4 11 31 115" xfId="17144"/>
    <cellStyle name="표준 2 4 11 31 116" xfId="17145"/>
    <cellStyle name="표준 2 4 11 31 117" xfId="17146"/>
    <cellStyle name="표준 2 4 11 31 118" xfId="17147"/>
    <cellStyle name="표준 2 4 11 31 119" xfId="17148"/>
    <cellStyle name="표준 2 4 11 31 12" xfId="17149"/>
    <cellStyle name="표준 2 4 11 31 120" xfId="17150"/>
    <cellStyle name="표준 2 4 11 31 121" xfId="17151"/>
    <cellStyle name="표준 2 4 11 31 122" xfId="17152"/>
    <cellStyle name="표준 2 4 11 31 123" xfId="17153"/>
    <cellStyle name="표준 2 4 11 31 124" xfId="17154"/>
    <cellStyle name="표준 2 4 11 31 125" xfId="17155"/>
    <cellStyle name="표준 2 4 11 31 126" xfId="17156"/>
    <cellStyle name="표준 2 4 11 31 127" xfId="17157"/>
    <cellStyle name="표준 2 4 11 31 128" xfId="17158"/>
    <cellStyle name="표준 2 4 11 31 129" xfId="17159"/>
    <cellStyle name="표준 2 4 11 31 13" xfId="17160"/>
    <cellStyle name="표준 2 4 11 31 130" xfId="17161"/>
    <cellStyle name="표준 2 4 11 31 131" xfId="17162"/>
    <cellStyle name="표준 2 4 11 31 132" xfId="17163"/>
    <cellStyle name="표준 2 4 11 31 133" xfId="17164"/>
    <cellStyle name="표준 2 4 11 31 134" xfId="17165"/>
    <cellStyle name="표준 2 4 11 31 135" xfId="17166"/>
    <cellStyle name="표준 2 4 11 31 136" xfId="17167"/>
    <cellStyle name="표준 2 4 11 31 137" xfId="17168"/>
    <cellStyle name="표준 2 4 11 31 138" xfId="17169"/>
    <cellStyle name="표준 2 4 11 31 139" xfId="17170"/>
    <cellStyle name="표준 2 4 11 31 14" xfId="17171"/>
    <cellStyle name="표준 2 4 11 31 140" xfId="17172"/>
    <cellStyle name="표준 2 4 11 31 141" xfId="17173"/>
    <cellStyle name="표준 2 4 11 31 142" xfId="17174"/>
    <cellStyle name="표준 2 4 11 31 143" xfId="17175"/>
    <cellStyle name="표준 2 4 11 31 144" xfId="17176"/>
    <cellStyle name="표준 2 4 11 31 145" xfId="17177"/>
    <cellStyle name="표준 2 4 11 31 146" xfId="17178"/>
    <cellStyle name="표준 2 4 11 31 147" xfId="17179"/>
    <cellStyle name="표준 2 4 11 31 148" xfId="17180"/>
    <cellStyle name="표준 2 4 11 31 149" xfId="17181"/>
    <cellStyle name="표준 2 4 11 31 15" xfId="17182"/>
    <cellStyle name="표준 2 4 11 31 150" xfId="17183"/>
    <cellStyle name="표준 2 4 11 31 151" xfId="17184"/>
    <cellStyle name="표준 2 4 11 31 152" xfId="17185"/>
    <cellStyle name="표준 2 4 11 31 153" xfId="17186"/>
    <cellStyle name="표준 2 4 11 31 154" xfId="17187"/>
    <cellStyle name="표준 2 4 11 31 155" xfId="17188"/>
    <cellStyle name="표준 2 4 11 31 156" xfId="17189"/>
    <cellStyle name="표준 2 4 11 31 157" xfId="17190"/>
    <cellStyle name="표준 2 4 11 31 158" xfId="17191"/>
    <cellStyle name="표준 2 4 11 31 159" xfId="17192"/>
    <cellStyle name="표준 2 4 11 31 16" xfId="17193"/>
    <cellStyle name="표준 2 4 11 31 160" xfId="17194"/>
    <cellStyle name="표준 2 4 11 31 161" xfId="17195"/>
    <cellStyle name="표준 2 4 11 31 162" xfId="17196"/>
    <cellStyle name="표준 2 4 11 31 163" xfId="17197"/>
    <cellStyle name="표준 2 4 11 31 164" xfId="17198"/>
    <cellStyle name="표준 2 4 11 31 165" xfId="17199"/>
    <cellStyle name="표준 2 4 11 31 166" xfId="17200"/>
    <cellStyle name="표준 2 4 11 31 167" xfId="17201"/>
    <cellStyle name="표준 2 4 11 31 168" xfId="17202"/>
    <cellStyle name="표준 2 4 11 31 169" xfId="17203"/>
    <cellStyle name="표준 2 4 11 31 17" xfId="17204"/>
    <cellStyle name="표준 2 4 11 31 170" xfId="17205"/>
    <cellStyle name="표준 2 4 11 31 171" xfId="17206"/>
    <cellStyle name="표준 2 4 11 31 172" xfId="17207"/>
    <cellStyle name="표준 2 4 11 31 173" xfId="17208"/>
    <cellStyle name="표준 2 4 11 31 174" xfId="17209"/>
    <cellStyle name="표준 2 4 11 31 175" xfId="17210"/>
    <cellStyle name="표준 2 4 11 31 176" xfId="17211"/>
    <cellStyle name="표준 2 4 11 31 177" xfId="17212"/>
    <cellStyle name="표준 2 4 11 31 178" xfId="17213"/>
    <cellStyle name="표준 2 4 11 31 179" xfId="17214"/>
    <cellStyle name="표준 2 4 11 31 18" xfId="17215"/>
    <cellStyle name="표준 2 4 11 31 180" xfId="17216"/>
    <cellStyle name="표준 2 4 11 31 181" xfId="17217"/>
    <cellStyle name="표준 2 4 11 31 182" xfId="17218"/>
    <cellStyle name="표준 2 4 11 31 183" xfId="17219"/>
    <cellStyle name="표준 2 4 11 31 184" xfId="17220"/>
    <cellStyle name="표준 2 4 11 31 185" xfId="17221"/>
    <cellStyle name="표준 2 4 11 31 186" xfId="17222"/>
    <cellStyle name="표준 2 4 11 31 187" xfId="17223"/>
    <cellStyle name="표준 2 4 11 31 188" xfId="17224"/>
    <cellStyle name="표준 2 4 11 31 189" xfId="17225"/>
    <cellStyle name="표준 2 4 11 31 19" xfId="17226"/>
    <cellStyle name="표준 2 4 11 31 190" xfId="17227"/>
    <cellStyle name="표준 2 4 11 31 191" xfId="17228"/>
    <cellStyle name="표준 2 4 11 31 2" xfId="17229"/>
    <cellStyle name="표준 2 4 11 31 2 10" xfId="17230"/>
    <cellStyle name="표준 2 4 11 31 2 100" xfId="17231"/>
    <cellStyle name="표준 2 4 11 31 2 101" xfId="17232"/>
    <cellStyle name="표준 2 4 11 31 2 102" xfId="17233"/>
    <cellStyle name="표준 2 4 11 31 2 103" xfId="17234"/>
    <cellStyle name="표준 2 4 11 31 2 104" xfId="17235"/>
    <cellStyle name="표준 2 4 11 31 2 105" xfId="17236"/>
    <cellStyle name="표준 2 4 11 31 2 106" xfId="17237"/>
    <cellStyle name="표준 2 4 11 31 2 107" xfId="17238"/>
    <cellStyle name="표준 2 4 11 31 2 108" xfId="17239"/>
    <cellStyle name="표준 2 4 11 31 2 109" xfId="17240"/>
    <cellStyle name="표준 2 4 11 31 2 11" xfId="17241"/>
    <cellStyle name="표준 2 4 11 31 2 110" xfId="17242"/>
    <cellStyle name="표준 2 4 11 31 2 111" xfId="17243"/>
    <cellStyle name="표준 2 4 11 31 2 112" xfId="17244"/>
    <cellStyle name="표준 2 4 11 31 2 113" xfId="17245"/>
    <cellStyle name="표준 2 4 11 31 2 114" xfId="17246"/>
    <cellStyle name="표준 2 4 11 31 2 115" xfId="17247"/>
    <cellStyle name="표준 2 4 11 31 2 116" xfId="17248"/>
    <cellStyle name="표준 2 4 11 31 2 117" xfId="17249"/>
    <cellStyle name="표준 2 4 11 31 2 118" xfId="17250"/>
    <cellStyle name="표준 2 4 11 31 2 119" xfId="17251"/>
    <cellStyle name="표준 2 4 11 31 2 12" xfId="17252"/>
    <cellStyle name="표준 2 4 11 31 2 120" xfId="17253"/>
    <cellStyle name="표준 2 4 11 31 2 121" xfId="17254"/>
    <cellStyle name="표준 2 4 11 31 2 122" xfId="17255"/>
    <cellStyle name="표준 2 4 11 31 2 123" xfId="17256"/>
    <cellStyle name="표준 2 4 11 31 2 124" xfId="17257"/>
    <cellStyle name="표준 2 4 11 31 2 125" xfId="17258"/>
    <cellStyle name="표준 2 4 11 31 2 126" xfId="17259"/>
    <cellStyle name="표준 2 4 11 31 2 127" xfId="17260"/>
    <cellStyle name="표준 2 4 11 31 2 128" xfId="17261"/>
    <cellStyle name="표준 2 4 11 31 2 129" xfId="17262"/>
    <cellStyle name="표준 2 4 11 31 2 13" xfId="17263"/>
    <cellStyle name="표준 2 4 11 31 2 130" xfId="17264"/>
    <cellStyle name="표준 2 4 11 31 2 131" xfId="17265"/>
    <cellStyle name="표준 2 4 11 31 2 132" xfId="17266"/>
    <cellStyle name="표준 2 4 11 31 2 133" xfId="17267"/>
    <cellStyle name="표준 2 4 11 31 2 134" xfId="17268"/>
    <cellStyle name="표준 2 4 11 31 2 135" xfId="17269"/>
    <cellStyle name="표준 2 4 11 31 2 136" xfId="17270"/>
    <cellStyle name="표준 2 4 11 31 2 137" xfId="17271"/>
    <cellStyle name="표준 2 4 11 31 2 138" xfId="17272"/>
    <cellStyle name="표준 2 4 11 31 2 139" xfId="17273"/>
    <cellStyle name="표준 2 4 11 31 2 14" xfId="17274"/>
    <cellStyle name="표준 2 4 11 31 2 140" xfId="17275"/>
    <cellStyle name="표준 2 4 11 31 2 141" xfId="17276"/>
    <cellStyle name="표준 2 4 11 31 2 142" xfId="17277"/>
    <cellStyle name="표준 2 4 11 31 2 143" xfId="17278"/>
    <cellStyle name="표준 2 4 11 31 2 144" xfId="17279"/>
    <cellStyle name="표준 2 4 11 31 2 145" xfId="17280"/>
    <cellStyle name="표준 2 4 11 31 2 146" xfId="17281"/>
    <cellStyle name="표준 2 4 11 31 2 147" xfId="17282"/>
    <cellStyle name="표준 2 4 11 31 2 148" xfId="17283"/>
    <cellStyle name="표준 2 4 11 31 2 149" xfId="17284"/>
    <cellStyle name="표준 2 4 11 31 2 15" xfId="17285"/>
    <cellStyle name="표준 2 4 11 31 2 150" xfId="17286"/>
    <cellStyle name="표준 2 4 11 31 2 151" xfId="17287"/>
    <cellStyle name="표준 2 4 11 31 2 152" xfId="17288"/>
    <cellStyle name="표준 2 4 11 31 2 153" xfId="17289"/>
    <cellStyle name="표준 2 4 11 31 2 154" xfId="17290"/>
    <cellStyle name="표준 2 4 11 31 2 155" xfId="17291"/>
    <cellStyle name="표준 2 4 11 31 2 156" xfId="17292"/>
    <cellStyle name="표준 2 4 11 31 2 157" xfId="17293"/>
    <cellStyle name="표준 2 4 11 31 2 158" xfId="17294"/>
    <cellStyle name="표준 2 4 11 31 2 159" xfId="17295"/>
    <cellStyle name="표준 2 4 11 31 2 16" xfId="17296"/>
    <cellStyle name="표준 2 4 11 31 2 160" xfId="17297"/>
    <cellStyle name="표준 2 4 11 31 2 161" xfId="17298"/>
    <cellStyle name="표준 2 4 11 31 2 162" xfId="17299"/>
    <cellStyle name="표준 2 4 11 31 2 163" xfId="17300"/>
    <cellStyle name="표준 2 4 11 31 2 164" xfId="17301"/>
    <cellStyle name="표준 2 4 11 31 2 165" xfId="17302"/>
    <cellStyle name="표준 2 4 11 31 2 166" xfId="17303"/>
    <cellStyle name="표준 2 4 11 31 2 167" xfId="17304"/>
    <cellStyle name="표준 2 4 11 31 2 168" xfId="17305"/>
    <cellStyle name="표준 2 4 11 31 2 169" xfId="17306"/>
    <cellStyle name="표준 2 4 11 31 2 17" xfId="17307"/>
    <cellStyle name="표준 2 4 11 31 2 170" xfId="17308"/>
    <cellStyle name="표준 2 4 11 31 2 171" xfId="17309"/>
    <cellStyle name="표준 2 4 11 31 2 172" xfId="17310"/>
    <cellStyle name="표준 2 4 11 31 2 173" xfId="17311"/>
    <cellStyle name="표준 2 4 11 31 2 174" xfId="17312"/>
    <cellStyle name="표준 2 4 11 31 2 175" xfId="17313"/>
    <cellStyle name="표준 2 4 11 31 2 176" xfId="17314"/>
    <cellStyle name="표준 2 4 11 31 2 177" xfId="17315"/>
    <cellStyle name="표준 2 4 11 31 2 178" xfId="17316"/>
    <cellStyle name="표준 2 4 11 31 2 18" xfId="17317"/>
    <cellStyle name="표준 2 4 11 31 2 19" xfId="17318"/>
    <cellStyle name="표준 2 4 11 31 2 2" xfId="17319"/>
    <cellStyle name="표준 2 4 11 31 2 20" xfId="17320"/>
    <cellStyle name="표준 2 4 11 31 2 21" xfId="17321"/>
    <cellStyle name="표준 2 4 11 31 2 22" xfId="17322"/>
    <cellStyle name="표준 2 4 11 31 2 23" xfId="17323"/>
    <cellStyle name="표준 2 4 11 31 2 24" xfId="17324"/>
    <cellStyle name="표준 2 4 11 31 2 25" xfId="17325"/>
    <cellStyle name="표준 2 4 11 31 2 26" xfId="17326"/>
    <cellStyle name="표준 2 4 11 31 2 27" xfId="17327"/>
    <cellStyle name="표준 2 4 11 31 2 28" xfId="17328"/>
    <cellStyle name="표준 2 4 11 31 2 29" xfId="17329"/>
    <cellStyle name="표준 2 4 11 31 2 3" xfId="17330"/>
    <cellStyle name="표준 2 4 11 31 2 30" xfId="17331"/>
    <cellStyle name="표준 2 4 11 31 2 31" xfId="17332"/>
    <cellStyle name="표준 2 4 11 31 2 32" xfId="17333"/>
    <cellStyle name="표준 2 4 11 31 2 33" xfId="17334"/>
    <cellStyle name="표준 2 4 11 31 2 34" xfId="17335"/>
    <cellStyle name="표준 2 4 11 31 2 35" xfId="17336"/>
    <cellStyle name="표준 2 4 11 31 2 36" xfId="17337"/>
    <cellStyle name="표준 2 4 11 31 2 37" xfId="17338"/>
    <cellStyle name="표준 2 4 11 31 2 38" xfId="17339"/>
    <cellStyle name="표준 2 4 11 31 2 39" xfId="17340"/>
    <cellStyle name="표준 2 4 11 31 2 4" xfId="17341"/>
    <cellStyle name="표준 2 4 11 31 2 40" xfId="17342"/>
    <cellStyle name="표준 2 4 11 31 2 41" xfId="17343"/>
    <cellStyle name="표준 2 4 11 31 2 42" xfId="17344"/>
    <cellStyle name="표준 2 4 11 31 2 43" xfId="17345"/>
    <cellStyle name="표준 2 4 11 31 2 44" xfId="17346"/>
    <cellStyle name="표준 2 4 11 31 2 45" xfId="17347"/>
    <cellStyle name="표준 2 4 11 31 2 46" xfId="17348"/>
    <cellStyle name="표준 2 4 11 31 2 47" xfId="17349"/>
    <cellStyle name="표준 2 4 11 31 2 48" xfId="17350"/>
    <cellStyle name="표준 2 4 11 31 2 49" xfId="17351"/>
    <cellStyle name="표준 2 4 11 31 2 5" xfId="17352"/>
    <cellStyle name="표준 2 4 11 31 2 50" xfId="17353"/>
    <cellStyle name="표준 2 4 11 31 2 51" xfId="17354"/>
    <cellStyle name="표준 2 4 11 31 2 52" xfId="17355"/>
    <cellStyle name="표준 2 4 11 31 2 53" xfId="17356"/>
    <cellStyle name="표준 2 4 11 31 2 54" xfId="17357"/>
    <cellStyle name="표준 2 4 11 31 2 55" xfId="17358"/>
    <cellStyle name="표준 2 4 11 31 2 56" xfId="17359"/>
    <cellStyle name="표준 2 4 11 31 2 57" xfId="17360"/>
    <cellStyle name="표준 2 4 11 31 2 58" xfId="17361"/>
    <cellStyle name="표준 2 4 11 31 2 59" xfId="17362"/>
    <cellStyle name="표준 2 4 11 31 2 6" xfId="17363"/>
    <cellStyle name="표준 2 4 11 31 2 60" xfId="17364"/>
    <cellStyle name="표준 2 4 11 31 2 61" xfId="17365"/>
    <cellStyle name="표준 2 4 11 31 2 62" xfId="17366"/>
    <cellStyle name="표준 2 4 11 31 2 63" xfId="17367"/>
    <cellStyle name="표준 2 4 11 31 2 64" xfId="17368"/>
    <cellStyle name="표준 2 4 11 31 2 65" xfId="17369"/>
    <cellStyle name="표준 2 4 11 31 2 66" xfId="17370"/>
    <cellStyle name="표준 2 4 11 31 2 67" xfId="17371"/>
    <cellStyle name="표준 2 4 11 31 2 68" xfId="17372"/>
    <cellStyle name="표준 2 4 11 31 2 69" xfId="17373"/>
    <cellStyle name="표준 2 4 11 31 2 7" xfId="17374"/>
    <cellStyle name="표준 2 4 11 31 2 70" xfId="17375"/>
    <cellStyle name="표준 2 4 11 31 2 71" xfId="17376"/>
    <cellStyle name="표준 2 4 11 31 2 72" xfId="17377"/>
    <cellStyle name="표준 2 4 11 31 2 73" xfId="17378"/>
    <cellStyle name="표준 2 4 11 31 2 74" xfId="17379"/>
    <cellStyle name="표준 2 4 11 31 2 75" xfId="17380"/>
    <cellStyle name="표준 2 4 11 31 2 76" xfId="17381"/>
    <cellStyle name="표준 2 4 11 31 2 77" xfId="17382"/>
    <cellStyle name="표준 2 4 11 31 2 78" xfId="17383"/>
    <cellStyle name="표준 2 4 11 31 2 79" xfId="17384"/>
    <cellStyle name="표준 2 4 11 31 2 8" xfId="17385"/>
    <cellStyle name="표준 2 4 11 31 2 80" xfId="17386"/>
    <cellStyle name="표준 2 4 11 31 2 81" xfId="17387"/>
    <cellStyle name="표준 2 4 11 31 2 82" xfId="17388"/>
    <cellStyle name="표준 2 4 11 31 2 83" xfId="17389"/>
    <cellStyle name="표준 2 4 11 31 2 84" xfId="17390"/>
    <cellStyle name="표준 2 4 11 31 2 85" xfId="17391"/>
    <cellStyle name="표준 2 4 11 31 2 86" xfId="17392"/>
    <cellStyle name="표준 2 4 11 31 2 87" xfId="17393"/>
    <cellStyle name="표준 2 4 11 31 2 88" xfId="17394"/>
    <cellStyle name="표준 2 4 11 31 2 89" xfId="17395"/>
    <cellStyle name="표준 2 4 11 31 2 9" xfId="17396"/>
    <cellStyle name="표준 2 4 11 31 2 90" xfId="17397"/>
    <cellStyle name="표준 2 4 11 31 2 91" xfId="17398"/>
    <cellStyle name="표준 2 4 11 31 2 92" xfId="17399"/>
    <cellStyle name="표준 2 4 11 31 2 93" xfId="17400"/>
    <cellStyle name="표준 2 4 11 31 2 94" xfId="17401"/>
    <cellStyle name="표준 2 4 11 31 2 95" xfId="17402"/>
    <cellStyle name="표준 2 4 11 31 2 96" xfId="17403"/>
    <cellStyle name="표준 2 4 11 31 2 97" xfId="17404"/>
    <cellStyle name="표준 2 4 11 31 2 98" xfId="17405"/>
    <cellStyle name="표준 2 4 11 31 2 99" xfId="17406"/>
    <cellStyle name="표준 2 4 11 31 20" xfId="17407"/>
    <cellStyle name="표준 2 4 11 31 21" xfId="17408"/>
    <cellStyle name="표준 2 4 11 31 22" xfId="17409"/>
    <cellStyle name="표준 2 4 11 31 23" xfId="17410"/>
    <cellStyle name="표준 2 4 11 31 24" xfId="17411"/>
    <cellStyle name="표준 2 4 11 31 25" xfId="17412"/>
    <cellStyle name="표준 2 4 11 31 26" xfId="17413"/>
    <cellStyle name="표준 2 4 11 31 27" xfId="17414"/>
    <cellStyle name="표준 2 4 11 31 28" xfId="17415"/>
    <cellStyle name="표준 2 4 11 31 29" xfId="17416"/>
    <cellStyle name="표준 2 4 11 31 3" xfId="17417"/>
    <cellStyle name="표준 2 4 11 31 30" xfId="17418"/>
    <cellStyle name="표준 2 4 11 31 31" xfId="17419"/>
    <cellStyle name="표준 2 4 11 31 32" xfId="17420"/>
    <cellStyle name="표준 2 4 11 31 33" xfId="17421"/>
    <cellStyle name="표준 2 4 11 31 34" xfId="17422"/>
    <cellStyle name="표준 2 4 11 31 35" xfId="17423"/>
    <cellStyle name="표준 2 4 11 31 36" xfId="17424"/>
    <cellStyle name="표준 2 4 11 31 37" xfId="17425"/>
    <cellStyle name="표준 2 4 11 31 38" xfId="17426"/>
    <cellStyle name="표준 2 4 11 31 39" xfId="17427"/>
    <cellStyle name="표준 2 4 11 31 4" xfId="17428"/>
    <cellStyle name="표준 2 4 11 31 40" xfId="17429"/>
    <cellStyle name="표준 2 4 11 31 41" xfId="17430"/>
    <cellStyle name="표준 2 4 11 31 42" xfId="17431"/>
    <cellStyle name="표준 2 4 11 31 43" xfId="17432"/>
    <cellStyle name="표준 2 4 11 31 44" xfId="17433"/>
    <cellStyle name="표준 2 4 11 31 45" xfId="17434"/>
    <cellStyle name="표준 2 4 11 31 46" xfId="17435"/>
    <cellStyle name="표준 2 4 11 31 47" xfId="17436"/>
    <cellStyle name="표준 2 4 11 31 48" xfId="17437"/>
    <cellStyle name="표준 2 4 11 31 49" xfId="17438"/>
    <cellStyle name="표준 2 4 11 31 5" xfId="17439"/>
    <cellStyle name="표준 2 4 11 31 50" xfId="17440"/>
    <cellStyle name="표준 2 4 11 31 51" xfId="17441"/>
    <cellStyle name="표준 2 4 11 31 52" xfId="17442"/>
    <cellStyle name="표준 2 4 11 31 53" xfId="17443"/>
    <cellStyle name="표준 2 4 11 31 54" xfId="17444"/>
    <cellStyle name="표준 2 4 11 31 55" xfId="17445"/>
    <cellStyle name="표준 2 4 11 31 56" xfId="17446"/>
    <cellStyle name="표준 2 4 11 31 57" xfId="17447"/>
    <cellStyle name="표준 2 4 11 31 58" xfId="17448"/>
    <cellStyle name="표준 2 4 11 31 59" xfId="17449"/>
    <cellStyle name="표준 2 4 11 31 6" xfId="17450"/>
    <cellStyle name="표준 2 4 11 31 60" xfId="17451"/>
    <cellStyle name="표준 2 4 11 31 61" xfId="17452"/>
    <cellStyle name="표준 2 4 11 31 62" xfId="17453"/>
    <cellStyle name="표준 2 4 11 31 63" xfId="17454"/>
    <cellStyle name="표준 2 4 11 31 64" xfId="17455"/>
    <cellStyle name="표준 2 4 11 31 65" xfId="17456"/>
    <cellStyle name="표준 2 4 11 31 66" xfId="17457"/>
    <cellStyle name="표준 2 4 11 31 67" xfId="17458"/>
    <cellStyle name="표준 2 4 11 31 68" xfId="17459"/>
    <cellStyle name="표준 2 4 11 31 69" xfId="17460"/>
    <cellStyle name="표준 2 4 11 31 7" xfId="17461"/>
    <cellStyle name="표준 2 4 11 31 70" xfId="17462"/>
    <cellStyle name="표준 2 4 11 31 71" xfId="17463"/>
    <cellStyle name="표준 2 4 11 31 72" xfId="17464"/>
    <cellStyle name="표준 2 4 11 31 73" xfId="17465"/>
    <cellStyle name="표준 2 4 11 31 74" xfId="17466"/>
    <cellStyle name="표준 2 4 11 31 75" xfId="17467"/>
    <cellStyle name="표준 2 4 11 31 76" xfId="17468"/>
    <cellStyle name="표준 2 4 11 31 77" xfId="17469"/>
    <cellStyle name="표준 2 4 11 31 78" xfId="17470"/>
    <cellStyle name="표준 2 4 11 31 79" xfId="17471"/>
    <cellStyle name="표준 2 4 11 31 8" xfId="17472"/>
    <cellStyle name="표준 2 4 11 31 80" xfId="17473"/>
    <cellStyle name="표준 2 4 11 31 81" xfId="17474"/>
    <cellStyle name="표준 2 4 11 31 82" xfId="17475"/>
    <cellStyle name="표준 2 4 11 31 83" xfId="17476"/>
    <cellStyle name="표준 2 4 11 31 84" xfId="17477"/>
    <cellStyle name="표준 2 4 11 31 85" xfId="17478"/>
    <cellStyle name="표준 2 4 11 31 86" xfId="17479"/>
    <cellStyle name="표준 2 4 11 31 87" xfId="17480"/>
    <cellStyle name="표준 2 4 11 31 88" xfId="17481"/>
    <cellStyle name="표준 2 4 11 31 89" xfId="17482"/>
    <cellStyle name="표준 2 4 11 31 9" xfId="17483"/>
    <cellStyle name="표준 2 4 11 31 90" xfId="17484"/>
    <cellStyle name="표준 2 4 11 31 91" xfId="17485"/>
    <cellStyle name="표준 2 4 11 31 92" xfId="17486"/>
    <cellStyle name="표준 2 4 11 31 93" xfId="17487"/>
    <cellStyle name="표준 2 4 11 31 94" xfId="17488"/>
    <cellStyle name="표준 2 4 11 31 95" xfId="17489"/>
    <cellStyle name="표준 2 4 11 31 96" xfId="17490"/>
    <cellStyle name="표준 2 4 11 31 97" xfId="17491"/>
    <cellStyle name="표준 2 4 11 31 98" xfId="17492"/>
    <cellStyle name="표준 2 4 11 31 99" xfId="17493"/>
    <cellStyle name="표준 2 4 11 32" xfId="17494"/>
    <cellStyle name="표준 2 4 11 33" xfId="17495"/>
    <cellStyle name="표준 2 4 11 33 10" xfId="17496"/>
    <cellStyle name="표준 2 4 11 33 100" xfId="17497"/>
    <cellStyle name="표준 2 4 11 33 101" xfId="17498"/>
    <cellStyle name="표준 2 4 11 33 102" xfId="17499"/>
    <cellStyle name="표준 2 4 11 33 103" xfId="17500"/>
    <cellStyle name="표준 2 4 11 33 104" xfId="17501"/>
    <cellStyle name="표준 2 4 11 33 105" xfId="17502"/>
    <cellStyle name="표준 2 4 11 33 106" xfId="17503"/>
    <cellStyle name="표준 2 4 11 33 107" xfId="17504"/>
    <cellStyle name="표준 2 4 11 33 108" xfId="17505"/>
    <cellStyle name="표준 2 4 11 33 109" xfId="17506"/>
    <cellStyle name="표준 2 4 11 33 11" xfId="17507"/>
    <cellStyle name="표준 2 4 11 33 110" xfId="17508"/>
    <cellStyle name="표준 2 4 11 33 111" xfId="17509"/>
    <cellStyle name="표준 2 4 11 33 112" xfId="17510"/>
    <cellStyle name="표준 2 4 11 33 113" xfId="17511"/>
    <cellStyle name="표준 2 4 11 33 114" xfId="17512"/>
    <cellStyle name="표준 2 4 11 33 115" xfId="17513"/>
    <cellStyle name="표준 2 4 11 33 116" xfId="17514"/>
    <cellStyle name="표준 2 4 11 33 117" xfId="17515"/>
    <cellStyle name="표준 2 4 11 33 118" xfId="17516"/>
    <cellStyle name="표준 2 4 11 33 119" xfId="17517"/>
    <cellStyle name="표준 2 4 11 33 12" xfId="17518"/>
    <cellStyle name="표준 2 4 11 33 120" xfId="17519"/>
    <cellStyle name="표준 2 4 11 33 121" xfId="17520"/>
    <cellStyle name="표준 2 4 11 33 122" xfId="17521"/>
    <cellStyle name="표준 2 4 11 33 123" xfId="17522"/>
    <cellStyle name="표준 2 4 11 33 124" xfId="17523"/>
    <cellStyle name="표준 2 4 11 33 125" xfId="17524"/>
    <cellStyle name="표준 2 4 11 33 126" xfId="17525"/>
    <cellStyle name="표준 2 4 11 33 127" xfId="17526"/>
    <cellStyle name="표준 2 4 11 33 128" xfId="17527"/>
    <cellStyle name="표준 2 4 11 33 129" xfId="17528"/>
    <cellStyle name="표준 2 4 11 33 13" xfId="17529"/>
    <cellStyle name="표준 2 4 11 33 130" xfId="17530"/>
    <cellStyle name="표준 2 4 11 33 131" xfId="17531"/>
    <cellStyle name="표준 2 4 11 33 132" xfId="17532"/>
    <cellStyle name="표준 2 4 11 33 133" xfId="17533"/>
    <cellStyle name="표준 2 4 11 33 134" xfId="17534"/>
    <cellStyle name="표준 2 4 11 33 135" xfId="17535"/>
    <cellStyle name="표준 2 4 11 33 136" xfId="17536"/>
    <cellStyle name="표준 2 4 11 33 137" xfId="17537"/>
    <cellStyle name="표준 2 4 11 33 138" xfId="17538"/>
    <cellStyle name="표준 2 4 11 33 139" xfId="17539"/>
    <cellStyle name="표준 2 4 11 33 14" xfId="17540"/>
    <cellStyle name="표준 2 4 11 33 140" xfId="17541"/>
    <cellStyle name="표준 2 4 11 33 141" xfId="17542"/>
    <cellStyle name="표준 2 4 11 33 142" xfId="17543"/>
    <cellStyle name="표준 2 4 11 33 143" xfId="17544"/>
    <cellStyle name="표준 2 4 11 33 144" xfId="17545"/>
    <cellStyle name="표준 2 4 11 33 145" xfId="17546"/>
    <cellStyle name="표준 2 4 11 33 146" xfId="17547"/>
    <cellStyle name="표준 2 4 11 33 147" xfId="17548"/>
    <cellStyle name="표준 2 4 11 33 148" xfId="17549"/>
    <cellStyle name="표준 2 4 11 33 149" xfId="17550"/>
    <cellStyle name="표준 2 4 11 33 15" xfId="17551"/>
    <cellStyle name="표준 2 4 11 33 150" xfId="17552"/>
    <cellStyle name="표준 2 4 11 33 151" xfId="17553"/>
    <cellStyle name="표준 2 4 11 33 152" xfId="17554"/>
    <cellStyle name="표준 2 4 11 33 153" xfId="17555"/>
    <cellStyle name="표준 2 4 11 33 154" xfId="17556"/>
    <cellStyle name="표준 2 4 11 33 155" xfId="17557"/>
    <cellStyle name="표준 2 4 11 33 156" xfId="17558"/>
    <cellStyle name="표준 2 4 11 33 157" xfId="17559"/>
    <cellStyle name="표준 2 4 11 33 158" xfId="17560"/>
    <cellStyle name="표준 2 4 11 33 159" xfId="17561"/>
    <cellStyle name="표준 2 4 11 33 16" xfId="17562"/>
    <cellStyle name="표준 2 4 11 33 160" xfId="17563"/>
    <cellStyle name="표준 2 4 11 33 161" xfId="17564"/>
    <cellStyle name="표준 2 4 11 33 162" xfId="17565"/>
    <cellStyle name="표준 2 4 11 33 163" xfId="17566"/>
    <cellStyle name="표준 2 4 11 33 164" xfId="17567"/>
    <cellStyle name="표준 2 4 11 33 165" xfId="17568"/>
    <cellStyle name="표준 2 4 11 33 166" xfId="17569"/>
    <cellStyle name="표준 2 4 11 33 167" xfId="17570"/>
    <cellStyle name="표준 2 4 11 33 168" xfId="17571"/>
    <cellStyle name="표준 2 4 11 33 169" xfId="17572"/>
    <cellStyle name="표준 2 4 11 33 17" xfId="17573"/>
    <cellStyle name="표준 2 4 11 33 170" xfId="17574"/>
    <cellStyle name="표준 2 4 11 33 171" xfId="17575"/>
    <cellStyle name="표준 2 4 11 33 172" xfId="17576"/>
    <cellStyle name="표준 2 4 11 33 173" xfId="17577"/>
    <cellStyle name="표준 2 4 11 33 174" xfId="17578"/>
    <cellStyle name="표준 2 4 11 33 175" xfId="17579"/>
    <cellStyle name="표준 2 4 11 33 176" xfId="17580"/>
    <cellStyle name="표준 2 4 11 33 177" xfId="17581"/>
    <cellStyle name="표준 2 4 11 33 178" xfId="17582"/>
    <cellStyle name="표준 2 4 11 33 179" xfId="17583"/>
    <cellStyle name="표준 2 4 11 33 18" xfId="17584"/>
    <cellStyle name="표준 2 4 11 33 180" xfId="17585"/>
    <cellStyle name="표준 2 4 11 33 19" xfId="17586"/>
    <cellStyle name="표준 2 4 11 33 2" xfId="17587"/>
    <cellStyle name="표준 2 4 11 33 20" xfId="17588"/>
    <cellStyle name="표준 2 4 11 33 21" xfId="17589"/>
    <cellStyle name="표준 2 4 11 33 22" xfId="17590"/>
    <cellStyle name="표준 2 4 11 33 23" xfId="17591"/>
    <cellStyle name="표준 2 4 11 33 24" xfId="17592"/>
    <cellStyle name="표준 2 4 11 33 25" xfId="17593"/>
    <cellStyle name="표준 2 4 11 33 26" xfId="17594"/>
    <cellStyle name="표준 2 4 11 33 27" xfId="17595"/>
    <cellStyle name="표준 2 4 11 33 28" xfId="17596"/>
    <cellStyle name="표준 2 4 11 33 29" xfId="17597"/>
    <cellStyle name="표준 2 4 11 33 3" xfId="17598"/>
    <cellStyle name="표준 2 4 11 33 30" xfId="17599"/>
    <cellStyle name="표준 2 4 11 33 31" xfId="17600"/>
    <cellStyle name="표준 2 4 11 33 32" xfId="17601"/>
    <cellStyle name="표준 2 4 11 33 33" xfId="17602"/>
    <cellStyle name="표준 2 4 11 33 34" xfId="17603"/>
    <cellStyle name="표준 2 4 11 33 35" xfId="17604"/>
    <cellStyle name="표준 2 4 11 33 36" xfId="17605"/>
    <cellStyle name="표준 2 4 11 33 37" xfId="17606"/>
    <cellStyle name="표준 2 4 11 33 38" xfId="17607"/>
    <cellStyle name="표준 2 4 11 33 39" xfId="17608"/>
    <cellStyle name="표준 2 4 11 33 4" xfId="17609"/>
    <cellStyle name="표준 2 4 11 33 40" xfId="17610"/>
    <cellStyle name="표준 2 4 11 33 41" xfId="17611"/>
    <cellStyle name="표준 2 4 11 33 42" xfId="17612"/>
    <cellStyle name="표준 2 4 11 33 43" xfId="17613"/>
    <cellStyle name="표준 2 4 11 33 44" xfId="17614"/>
    <cellStyle name="표준 2 4 11 33 45" xfId="17615"/>
    <cellStyle name="표준 2 4 11 33 46" xfId="17616"/>
    <cellStyle name="표준 2 4 11 33 47" xfId="17617"/>
    <cellStyle name="표준 2 4 11 33 48" xfId="17618"/>
    <cellStyle name="표준 2 4 11 33 49" xfId="17619"/>
    <cellStyle name="표준 2 4 11 33 5" xfId="17620"/>
    <cellStyle name="표준 2 4 11 33 50" xfId="17621"/>
    <cellStyle name="표준 2 4 11 33 51" xfId="17622"/>
    <cellStyle name="표준 2 4 11 33 52" xfId="17623"/>
    <cellStyle name="표준 2 4 11 33 53" xfId="17624"/>
    <cellStyle name="표준 2 4 11 33 54" xfId="17625"/>
    <cellStyle name="표준 2 4 11 33 55" xfId="17626"/>
    <cellStyle name="표준 2 4 11 33 56" xfId="17627"/>
    <cellStyle name="표준 2 4 11 33 57" xfId="17628"/>
    <cellStyle name="표준 2 4 11 33 58" xfId="17629"/>
    <cellStyle name="표준 2 4 11 33 59" xfId="17630"/>
    <cellStyle name="표준 2 4 11 33 6" xfId="17631"/>
    <cellStyle name="표준 2 4 11 33 60" xfId="17632"/>
    <cellStyle name="표준 2 4 11 33 61" xfId="17633"/>
    <cellStyle name="표준 2 4 11 33 62" xfId="17634"/>
    <cellStyle name="표준 2 4 11 33 63" xfId="17635"/>
    <cellStyle name="표준 2 4 11 33 64" xfId="17636"/>
    <cellStyle name="표준 2 4 11 33 65" xfId="17637"/>
    <cellStyle name="표준 2 4 11 33 66" xfId="17638"/>
    <cellStyle name="표준 2 4 11 33 67" xfId="17639"/>
    <cellStyle name="표준 2 4 11 33 68" xfId="17640"/>
    <cellStyle name="표준 2 4 11 33 69" xfId="17641"/>
    <cellStyle name="표준 2 4 11 33 7" xfId="17642"/>
    <cellStyle name="표준 2 4 11 33 70" xfId="17643"/>
    <cellStyle name="표준 2 4 11 33 71" xfId="17644"/>
    <cellStyle name="표준 2 4 11 33 72" xfId="17645"/>
    <cellStyle name="표준 2 4 11 33 73" xfId="17646"/>
    <cellStyle name="표준 2 4 11 33 74" xfId="17647"/>
    <cellStyle name="표준 2 4 11 33 75" xfId="17648"/>
    <cellStyle name="표준 2 4 11 33 76" xfId="17649"/>
    <cellStyle name="표준 2 4 11 33 77" xfId="17650"/>
    <cellStyle name="표준 2 4 11 33 78" xfId="17651"/>
    <cellStyle name="표준 2 4 11 33 79" xfId="17652"/>
    <cellStyle name="표준 2 4 11 33 8" xfId="17653"/>
    <cellStyle name="표준 2 4 11 33 80" xfId="17654"/>
    <cellStyle name="표준 2 4 11 33 81" xfId="17655"/>
    <cellStyle name="표준 2 4 11 33 82" xfId="17656"/>
    <cellStyle name="표준 2 4 11 33 83" xfId="17657"/>
    <cellStyle name="표준 2 4 11 33 84" xfId="17658"/>
    <cellStyle name="표준 2 4 11 33 85" xfId="17659"/>
    <cellStyle name="표준 2 4 11 33 86" xfId="17660"/>
    <cellStyle name="표준 2 4 11 33 87" xfId="17661"/>
    <cellStyle name="표준 2 4 11 33 88" xfId="17662"/>
    <cellStyle name="표준 2 4 11 33 89" xfId="17663"/>
    <cellStyle name="표준 2 4 11 33 9" xfId="17664"/>
    <cellStyle name="표준 2 4 11 33 90" xfId="17665"/>
    <cellStyle name="표준 2 4 11 33 91" xfId="17666"/>
    <cellStyle name="표준 2 4 11 33 92" xfId="17667"/>
    <cellStyle name="표준 2 4 11 33 93" xfId="17668"/>
    <cellStyle name="표준 2 4 11 33 94" xfId="17669"/>
    <cellStyle name="표준 2 4 11 33 95" xfId="17670"/>
    <cellStyle name="표준 2 4 11 33 96" xfId="17671"/>
    <cellStyle name="표준 2 4 11 33 97" xfId="17672"/>
    <cellStyle name="표준 2 4 11 33 98" xfId="17673"/>
    <cellStyle name="표준 2 4 11 33 99" xfId="17674"/>
    <cellStyle name="표준 2 4 11 34" xfId="17675"/>
    <cellStyle name="표준 2 4 11 34 2" xfId="17676"/>
    <cellStyle name="표준 2 4 11 34 3" xfId="17677"/>
    <cellStyle name="표준 2 4 11 35" xfId="17678"/>
    <cellStyle name="표준 2 4 11 35 2" xfId="17679"/>
    <cellStyle name="표준 2 4 11 35 3" xfId="17680"/>
    <cellStyle name="표준 2 4 11 36" xfId="17681"/>
    <cellStyle name="표준 2 4 11 36 2" xfId="17682"/>
    <cellStyle name="표준 2 4 11 36 3" xfId="17683"/>
    <cellStyle name="표준 2 4 11 37" xfId="17684"/>
    <cellStyle name="표준 2 4 11 37 2" xfId="17685"/>
    <cellStyle name="표준 2 4 11 37 3" xfId="17686"/>
    <cellStyle name="표준 2 4 11 38" xfId="17687"/>
    <cellStyle name="표준 2 4 11 38 2" xfId="17688"/>
    <cellStyle name="표준 2 4 11 38 3" xfId="17689"/>
    <cellStyle name="표준 2 4 11 39" xfId="17690"/>
    <cellStyle name="표준 2 4 11 39 2" xfId="17691"/>
    <cellStyle name="표준 2 4 11 39 3" xfId="17692"/>
    <cellStyle name="표준 2 4 11 4" xfId="17693"/>
    <cellStyle name="표준 2 4 11 4 2" xfId="17694"/>
    <cellStyle name="표준 2 4 11 4 3" xfId="17695"/>
    <cellStyle name="표준 2 4 11 40" xfId="17696"/>
    <cellStyle name="표준 2 4 11 40 2" xfId="17697"/>
    <cellStyle name="표준 2 4 11 40 3" xfId="17698"/>
    <cellStyle name="표준 2 4 11 41" xfId="17699"/>
    <cellStyle name="표준 2 4 11 41 2" xfId="17700"/>
    <cellStyle name="표준 2 4 11 41 3" xfId="17701"/>
    <cellStyle name="표준 2 4 11 42" xfId="17702"/>
    <cellStyle name="표준 2 4 11 42 2" xfId="17703"/>
    <cellStyle name="표준 2 4 11 42 3" xfId="17704"/>
    <cellStyle name="표준 2 4 11 43" xfId="17705"/>
    <cellStyle name="표준 2 4 11 43 2" xfId="17706"/>
    <cellStyle name="표준 2 4 11 43 3" xfId="17707"/>
    <cellStyle name="표준 2 4 11 44" xfId="17708"/>
    <cellStyle name="표준 2 4 11 44 2" xfId="17709"/>
    <cellStyle name="표준 2 4 11 44 3" xfId="17710"/>
    <cellStyle name="표준 2 4 11 45" xfId="17711"/>
    <cellStyle name="표준 2 4 11 46" xfId="17712"/>
    <cellStyle name="표준 2 4 11 47" xfId="17713"/>
    <cellStyle name="표준 2 4 11 48" xfId="17714"/>
    <cellStyle name="표준 2 4 11 49" xfId="17715"/>
    <cellStyle name="표준 2 4 11 5" xfId="17716"/>
    <cellStyle name="표준 2 4 11 5 2" xfId="17717"/>
    <cellStyle name="표준 2 4 11 5 3" xfId="17718"/>
    <cellStyle name="표준 2 4 11 50" xfId="17719"/>
    <cellStyle name="표준 2 4 11 51" xfId="17720"/>
    <cellStyle name="표준 2 4 11 52" xfId="17721"/>
    <cellStyle name="표준 2 4 11 53" xfId="17722"/>
    <cellStyle name="표준 2 4 11 54" xfId="17723"/>
    <cellStyle name="표준 2 4 11 55" xfId="17724"/>
    <cellStyle name="표준 2 4 11 56" xfId="17725"/>
    <cellStyle name="표준 2 4 11 57" xfId="17726"/>
    <cellStyle name="표준 2 4 11 58" xfId="17727"/>
    <cellStyle name="표준 2 4 11 59" xfId="17728"/>
    <cellStyle name="표준 2 4 11 6" xfId="17729"/>
    <cellStyle name="표준 2 4 11 6 2" xfId="17730"/>
    <cellStyle name="표준 2 4 11 6 3" xfId="17731"/>
    <cellStyle name="표준 2 4 11 60" xfId="17732"/>
    <cellStyle name="표준 2 4 11 61" xfId="17733"/>
    <cellStyle name="표준 2 4 11 62" xfId="17734"/>
    <cellStyle name="표준 2 4 11 63" xfId="17735"/>
    <cellStyle name="표준 2 4 11 64" xfId="17736"/>
    <cellStyle name="표준 2 4 11 65" xfId="17737"/>
    <cellStyle name="표준 2 4 11 66" xfId="17738"/>
    <cellStyle name="표준 2 4 11 67" xfId="17739"/>
    <cellStyle name="표준 2 4 11 68" xfId="17740"/>
    <cellStyle name="표준 2 4 11 69" xfId="17741"/>
    <cellStyle name="표준 2 4 11 7" xfId="17742"/>
    <cellStyle name="표준 2 4 11 7 2" xfId="17743"/>
    <cellStyle name="표준 2 4 11 7 3" xfId="17744"/>
    <cellStyle name="표준 2 4 11 70" xfId="17745"/>
    <cellStyle name="표준 2 4 11 71" xfId="17746"/>
    <cellStyle name="표준 2 4 11 72" xfId="17747"/>
    <cellStyle name="표준 2 4 11 73" xfId="17748"/>
    <cellStyle name="표준 2 4 11 74" xfId="17749"/>
    <cellStyle name="표준 2 4 11 75" xfId="17750"/>
    <cellStyle name="표준 2 4 11 76" xfId="17751"/>
    <cellStyle name="표준 2 4 11 77" xfId="17752"/>
    <cellStyle name="표준 2 4 11 78" xfId="17753"/>
    <cellStyle name="표준 2 4 11 79" xfId="17754"/>
    <cellStyle name="표준 2 4 11 8" xfId="17755"/>
    <cellStyle name="표준 2 4 11 8 2" xfId="17756"/>
    <cellStyle name="표준 2 4 11 8 3" xfId="17757"/>
    <cellStyle name="표준 2 4 11 80" xfId="17758"/>
    <cellStyle name="표준 2 4 11 81" xfId="17759"/>
    <cellStyle name="표준 2 4 11 82" xfId="17760"/>
    <cellStyle name="표준 2 4 11 83" xfId="17761"/>
    <cellStyle name="표준 2 4 11 84" xfId="17762"/>
    <cellStyle name="표준 2 4 11 85" xfId="17763"/>
    <cellStyle name="표준 2 4 11 86" xfId="17764"/>
    <cellStyle name="표준 2 4 11 87" xfId="17765"/>
    <cellStyle name="표준 2 4 11 88" xfId="17766"/>
    <cellStyle name="표준 2 4 11 89" xfId="17767"/>
    <cellStyle name="표준 2 4 11 9" xfId="17768"/>
    <cellStyle name="표준 2 4 11 9 2" xfId="17769"/>
    <cellStyle name="표준 2 4 11 9 3" xfId="17770"/>
    <cellStyle name="표준 2 4 11 90" xfId="17771"/>
    <cellStyle name="표준 2 4 11 91" xfId="17772"/>
    <cellStyle name="표준 2 4 11 92" xfId="17773"/>
    <cellStyle name="표준 2 4 11 93" xfId="17774"/>
    <cellStyle name="표준 2 4 11 94" xfId="17775"/>
    <cellStyle name="표준 2 4 11 95" xfId="17776"/>
    <cellStyle name="표준 2 4 11 96" xfId="17777"/>
    <cellStyle name="표준 2 4 11 97" xfId="17778"/>
    <cellStyle name="표준 2 4 11 98" xfId="17779"/>
    <cellStyle name="표준 2 4 11 99" xfId="17780"/>
    <cellStyle name="표준 2 4 110" xfId="17781"/>
    <cellStyle name="표준 2 4 111" xfId="17782"/>
    <cellStyle name="표준 2 4 112" xfId="17783"/>
    <cellStyle name="표준 2 4 113" xfId="17784"/>
    <cellStyle name="표준 2 4 114" xfId="17785"/>
    <cellStyle name="표준 2 4 115" xfId="17786"/>
    <cellStyle name="표준 2 4 116" xfId="17787"/>
    <cellStyle name="표준 2 4 117" xfId="17788"/>
    <cellStyle name="표준 2 4 118" xfId="17789"/>
    <cellStyle name="표준 2 4 119" xfId="17790"/>
    <cellStyle name="표준 2 4 12" xfId="17791"/>
    <cellStyle name="표준 2 4 120" xfId="17792"/>
    <cellStyle name="표준 2 4 121" xfId="17793"/>
    <cellStyle name="표준 2 4 122" xfId="17794"/>
    <cellStyle name="표준 2 4 123" xfId="17795"/>
    <cellStyle name="표준 2 4 124" xfId="17796"/>
    <cellStyle name="표준 2 4 125" xfId="17797"/>
    <cellStyle name="표준 2 4 126" xfId="17798"/>
    <cellStyle name="표준 2 4 127" xfId="17799"/>
    <cellStyle name="표준 2 4 128" xfId="17800"/>
    <cellStyle name="표준 2 4 129" xfId="17801"/>
    <cellStyle name="표준 2 4 13" xfId="17802"/>
    <cellStyle name="표준 2 4 130" xfId="17803"/>
    <cellStyle name="표준 2 4 131" xfId="17804"/>
    <cellStyle name="표준 2 4 132" xfId="17805"/>
    <cellStyle name="표준 2 4 133" xfId="17806"/>
    <cellStyle name="표준 2 4 134" xfId="17807"/>
    <cellStyle name="표준 2 4 135" xfId="17808"/>
    <cellStyle name="표준 2 4 136" xfId="17809"/>
    <cellStyle name="표준 2 4 137" xfId="17810"/>
    <cellStyle name="표준 2 4 138" xfId="17811"/>
    <cellStyle name="표준 2 4 139" xfId="17812"/>
    <cellStyle name="표준 2 4 14" xfId="17813"/>
    <cellStyle name="표준 2 4 140" xfId="17814"/>
    <cellStyle name="표준 2 4 141" xfId="17815"/>
    <cellStyle name="표준 2 4 142" xfId="17816"/>
    <cellStyle name="표준 2 4 143" xfId="17817"/>
    <cellStyle name="표준 2 4 144" xfId="17818"/>
    <cellStyle name="표준 2 4 145" xfId="17819"/>
    <cellStyle name="표준 2 4 146" xfId="17820"/>
    <cellStyle name="표준 2 4 147" xfId="17821"/>
    <cellStyle name="표준 2 4 148" xfId="17822"/>
    <cellStyle name="표준 2 4 149" xfId="17823"/>
    <cellStyle name="표준 2 4 15" xfId="17824"/>
    <cellStyle name="표준 2 4 150" xfId="17825"/>
    <cellStyle name="표준 2 4 151" xfId="17826"/>
    <cellStyle name="표준 2 4 152" xfId="17827"/>
    <cellStyle name="표준 2 4 153" xfId="17828"/>
    <cellStyle name="표준 2 4 154" xfId="17829"/>
    <cellStyle name="표준 2 4 155" xfId="17830"/>
    <cellStyle name="표준 2 4 156" xfId="17831"/>
    <cellStyle name="표준 2 4 157" xfId="17832"/>
    <cellStyle name="표준 2 4 158" xfId="17833"/>
    <cellStyle name="표준 2 4 159" xfId="17834"/>
    <cellStyle name="표준 2 4 16" xfId="17835"/>
    <cellStyle name="표준 2 4 160" xfId="17836"/>
    <cellStyle name="표준 2 4 161" xfId="17837"/>
    <cellStyle name="표준 2 4 162" xfId="17838"/>
    <cellStyle name="표준 2 4 163" xfId="17839"/>
    <cellStyle name="표준 2 4 164" xfId="17840"/>
    <cellStyle name="표준 2 4 165" xfId="17841"/>
    <cellStyle name="표준 2 4 166" xfId="17842"/>
    <cellStyle name="표준 2 4 167" xfId="17843"/>
    <cellStyle name="표준 2 4 168" xfId="17844"/>
    <cellStyle name="표준 2 4 169" xfId="17845"/>
    <cellStyle name="표준 2 4 17" xfId="17846"/>
    <cellStyle name="표준 2 4 17 10" xfId="17847"/>
    <cellStyle name="표준 2 4 17 10 2" xfId="17848"/>
    <cellStyle name="표준 2 4 17 10 3" xfId="17849"/>
    <cellStyle name="표준 2 4 17 100" xfId="17850"/>
    <cellStyle name="표준 2 4 17 101" xfId="17851"/>
    <cellStyle name="표준 2 4 17 102" xfId="17852"/>
    <cellStyle name="표준 2 4 17 103" xfId="17853"/>
    <cellStyle name="표준 2 4 17 104" xfId="17854"/>
    <cellStyle name="표준 2 4 17 105" xfId="17855"/>
    <cellStyle name="표준 2 4 17 106" xfId="17856"/>
    <cellStyle name="표준 2 4 17 107" xfId="17857"/>
    <cellStyle name="표준 2 4 17 108" xfId="17858"/>
    <cellStyle name="표준 2 4 17 109" xfId="17859"/>
    <cellStyle name="표준 2 4 17 11" xfId="17860"/>
    <cellStyle name="표준 2 4 17 11 2" xfId="17861"/>
    <cellStyle name="표준 2 4 17 11 3" xfId="17862"/>
    <cellStyle name="표준 2 4 17 110" xfId="17863"/>
    <cellStyle name="표준 2 4 17 111" xfId="17864"/>
    <cellStyle name="표준 2 4 17 112" xfId="17865"/>
    <cellStyle name="표준 2 4 17 113" xfId="17866"/>
    <cellStyle name="표준 2 4 17 114" xfId="17867"/>
    <cellStyle name="표준 2 4 17 115" xfId="17868"/>
    <cellStyle name="표준 2 4 17 116" xfId="17869"/>
    <cellStyle name="표준 2 4 17 117" xfId="17870"/>
    <cellStyle name="표준 2 4 17 118" xfId="17871"/>
    <cellStyle name="표준 2 4 17 119" xfId="17872"/>
    <cellStyle name="표준 2 4 17 12" xfId="17873"/>
    <cellStyle name="표준 2 4 17 12 2" xfId="17874"/>
    <cellStyle name="표준 2 4 17 12 3" xfId="17875"/>
    <cellStyle name="표준 2 4 17 120" xfId="17876"/>
    <cellStyle name="표준 2 4 17 121" xfId="17877"/>
    <cellStyle name="표준 2 4 17 122" xfId="17878"/>
    <cellStyle name="표준 2 4 17 123" xfId="17879"/>
    <cellStyle name="표준 2 4 17 124" xfId="17880"/>
    <cellStyle name="표준 2 4 17 125" xfId="17881"/>
    <cellStyle name="표준 2 4 17 126" xfId="17882"/>
    <cellStyle name="표준 2 4 17 127" xfId="17883"/>
    <cellStyle name="표준 2 4 17 128" xfId="17884"/>
    <cellStyle name="표준 2 4 17 129" xfId="17885"/>
    <cellStyle name="표준 2 4 17 13" xfId="17886"/>
    <cellStyle name="표준 2 4 17 13 2" xfId="17887"/>
    <cellStyle name="표준 2 4 17 13 3" xfId="17888"/>
    <cellStyle name="표준 2 4 17 130" xfId="17889"/>
    <cellStyle name="표준 2 4 17 131" xfId="17890"/>
    <cellStyle name="표준 2 4 17 132" xfId="17891"/>
    <cellStyle name="표준 2 4 17 133" xfId="17892"/>
    <cellStyle name="표준 2 4 17 134" xfId="17893"/>
    <cellStyle name="표준 2 4 17 135" xfId="17894"/>
    <cellStyle name="표준 2 4 17 136" xfId="17895"/>
    <cellStyle name="표준 2 4 17 137" xfId="17896"/>
    <cellStyle name="표준 2 4 17 138" xfId="17897"/>
    <cellStyle name="표준 2 4 17 139" xfId="17898"/>
    <cellStyle name="표준 2 4 17 14" xfId="17899"/>
    <cellStyle name="표준 2 4 17 14 2" xfId="17900"/>
    <cellStyle name="표준 2 4 17 14 3" xfId="17901"/>
    <cellStyle name="표준 2 4 17 140" xfId="17902"/>
    <cellStyle name="표준 2 4 17 141" xfId="17903"/>
    <cellStyle name="표준 2 4 17 142" xfId="17904"/>
    <cellStyle name="표준 2 4 17 143" xfId="17905"/>
    <cellStyle name="표준 2 4 17 144" xfId="17906"/>
    <cellStyle name="표준 2 4 17 145" xfId="17907"/>
    <cellStyle name="표준 2 4 17 146" xfId="17908"/>
    <cellStyle name="표준 2 4 17 147" xfId="17909"/>
    <cellStyle name="표준 2 4 17 148" xfId="17910"/>
    <cellStyle name="표준 2 4 17 149" xfId="17911"/>
    <cellStyle name="표준 2 4 17 15" xfId="17912"/>
    <cellStyle name="표준 2 4 17 15 2" xfId="17913"/>
    <cellStyle name="표준 2 4 17 15 3" xfId="17914"/>
    <cellStyle name="표준 2 4 17 150" xfId="17915"/>
    <cellStyle name="표준 2 4 17 151" xfId="17916"/>
    <cellStyle name="표준 2 4 17 152" xfId="17917"/>
    <cellStyle name="표준 2 4 17 153" xfId="17918"/>
    <cellStyle name="표준 2 4 17 154" xfId="17919"/>
    <cellStyle name="표준 2 4 17 155" xfId="17920"/>
    <cellStyle name="표준 2 4 17 156" xfId="17921"/>
    <cellStyle name="표준 2 4 17 157" xfId="17922"/>
    <cellStyle name="표준 2 4 17 158" xfId="17923"/>
    <cellStyle name="표준 2 4 17 159" xfId="17924"/>
    <cellStyle name="표준 2 4 17 16" xfId="17925"/>
    <cellStyle name="표준 2 4 17 16 2" xfId="17926"/>
    <cellStyle name="표준 2 4 17 16 3" xfId="17927"/>
    <cellStyle name="표준 2 4 17 160" xfId="17928"/>
    <cellStyle name="표준 2 4 17 161" xfId="17929"/>
    <cellStyle name="표준 2 4 17 162" xfId="17930"/>
    <cellStyle name="표준 2 4 17 163" xfId="17931"/>
    <cellStyle name="표준 2 4 17 164" xfId="17932"/>
    <cellStyle name="표준 2 4 17 165" xfId="17933"/>
    <cellStyle name="표준 2 4 17 166" xfId="17934"/>
    <cellStyle name="표준 2 4 17 167" xfId="17935"/>
    <cellStyle name="표준 2 4 17 168" xfId="17936"/>
    <cellStyle name="표준 2 4 17 169" xfId="17937"/>
    <cellStyle name="표준 2 4 17 17" xfId="17938"/>
    <cellStyle name="표준 2 4 17 170" xfId="17939"/>
    <cellStyle name="표준 2 4 17 171" xfId="17940"/>
    <cellStyle name="표준 2 4 17 172" xfId="17941"/>
    <cellStyle name="표준 2 4 17 173" xfId="17942"/>
    <cellStyle name="표준 2 4 17 174" xfId="17943"/>
    <cellStyle name="표준 2 4 17 175" xfId="17944"/>
    <cellStyle name="표준 2 4 17 176" xfId="17945"/>
    <cellStyle name="표준 2 4 17 177" xfId="17946"/>
    <cellStyle name="표준 2 4 17 178" xfId="17947"/>
    <cellStyle name="표준 2 4 17 179" xfId="17948"/>
    <cellStyle name="표준 2 4 17 18" xfId="17949"/>
    <cellStyle name="표준 2 4 17 180" xfId="17950"/>
    <cellStyle name="표준 2 4 17 181" xfId="17951"/>
    <cellStyle name="표준 2 4 17 182" xfId="17952"/>
    <cellStyle name="표준 2 4 17 183" xfId="17953"/>
    <cellStyle name="표준 2 4 17 184" xfId="17954"/>
    <cellStyle name="표준 2 4 17 185" xfId="17955"/>
    <cellStyle name="표준 2 4 17 186" xfId="17956"/>
    <cellStyle name="표준 2 4 17 187" xfId="17957"/>
    <cellStyle name="표준 2 4 17 188" xfId="17958"/>
    <cellStyle name="표준 2 4 17 189" xfId="17959"/>
    <cellStyle name="표준 2 4 17 19" xfId="17960"/>
    <cellStyle name="표준 2 4 17 190" xfId="17961"/>
    <cellStyle name="표준 2 4 17 191" xfId="17962"/>
    <cellStyle name="표준 2 4 17 192" xfId="17963"/>
    <cellStyle name="표준 2 4 17 2" xfId="17964"/>
    <cellStyle name="표준 2 4 17 2 10" xfId="17965"/>
    <cellStyle name="표준 2 4 17 2 100" xfId="17966"/>
    <cellStyle name="표준 2 4 17 2 101" xfId="17967"/>
    <cellStyle name="표준 2 4 17 2 102" xfId="17968"/>
    <cellStyle name="표준 2 4 17 2 103" xfId="17969"/>
    <cellStyle name="표준 2 4 17 2 104" xfId="17970"/>
    <cellStyle name="표준 2 4 17 2 105" xfId="17971"/>
    <cellStyle name="표준 2 4 17 2 106" xfId="17972"/>
    <cellStyle name="표준 2 4 17 2 107" xfId="17973"/>
    <cellStyle name="표준 2 4 17 2 108" xfId="17974"/>
    <cellStyle name="표준 2 4 17 2 109" xfId="17975"/>
    <cellStyle name="표준 2 4 17 2 11" xfId="17976"/>
    <cellStyle name="표준 2 4 17 2 110" xfId="17977"/>
    <cellStyle name="표준 2 4 17 2 111" xfId="17978"/>
    <cellStyle name="표준 2 4 17 2 112" xfId="17979"/>
    <cellStyle name="표준 2 4 17 2 113" xfId="17980"/>
    <cellStyle name="표준 2 4 17 2 114" xfId="17981"/>
    <cellStyle name="표준 2 4 17 2 115" xfId="17982"/>
    <cellStyle name="표준 2 4 17 2 116" xfId="17983"/>
    <cellStyle name="표준 2 4 17 2 117" xfId="17984"/>
    <cellStyle name="표준 2 4 17 2 118" xfId="17985"/>
    <cellStyle name="표준 2 4 17 2 119" xfId="17986"/>
    <cellStyle name="표준 2 4 17 2 12" xfId="17987"/>
    <cellStyle name="표준 2 4 17 2 120" xfId="17988"/>
    <cellStyle name="표준 2 4 17 2 121" xfId="17989"/>
    <cellStyle name="표준 2 4 17 2 122" xfId="17990"/>
    <cellStyle name="표준 2 4 17 2 123" xfId="17991"/>
    <cellStyle name="표준 2 4 17 2 124" xfId="17992"/>
    <cellStyle name="표준 2 4 17 2 125" xfId="17993"/>
    <cellStyle name="표준 2 4 17 2 126" xfId="17994"/>
    <cellStyle name="표준 2 4 17 2 127" xfId="17995"/>
    <cellStyle name="표준 2 4 17 2 128" xfId="17996"/>
    <cellStyle name="표준 2 4 17 2 129" xfId="17997"/>
    <cellStyle name="표준 2 4 17 2 13" xfId="17998"/>
    <cellStyle name="표준 2 4 17 2 130" xfId="17999"/>
    <cellStyle name="표준 2 4 17 2 131" xfId="18000"/>
    <cellStyle name="표준 2 4 17 2 132" xfId="18001"/>
    <cellStyle name="표준 2 4 17 2 133" xfId="18002"/>
    <cellStyle name="표준 2 4 17 2 134" xfId="18003"/>
    <cellStyle name="표준 2 4 17 2 135" xfId="18004"/>
    <cellStyle name="표준 2 4 17 2 136" xfId="18005"/>
    <cellStyle name="표준 2 4 17 2 137" xfId="18006"/>
    <cellStyle name="표준 2 4 17 2 138" xfId="18007"/>
    <cellStyle name="표준 2 4 17 2 139" xfId="18008"/>
    <cellStyle name="표준 2 4 17 2 14" xfId="18009"/>
    <cellStyle name="표준 2 4 17 2 140" xfId="18010"/>
    <cellStyle name="표준 2 4 17 2 141" xfId="18011"/>
    <cellStyle name="표준 2 4 17 2 142" xfId="18012"/>
    <cellStyle name="표준 2 4 17 2 143" xfId="18013"/>
    <cellStyle name="표준 2 4 17 2 144" xfId="18014"/>
    <cellStyle name="표준 2 4 17 2 145" xfId="18015"/>
    <cellStyle name="표준 2 4 17 2 146" xfId="18016"/>
    <cellStyle name="표준 2 4 17 2 147" xfId="18017"/>
    <cellStyle name="표준 2 4 17 2 148" xfId="18018"/>
    <cellStyle name="표준 2 4 17 2 149" xfId="18019"/>
    <cellStyle name="표준 2 4 17 2 15" xfId="18020"/>
    <cellStyle name="표준 2 4 17 2 150" xfId="18021"/>
    <cellStyle name="표준 2 4 17 2 151" xfId="18022"/>
    <cellStyle name="표준 2 4 17 2 152" xfId="18023"/>
    <cellStyle name="표준 2 4 17 2 153" xfId="18024"/>
    <cellStyle name="표준 2 4 17 2 154" xfId="18025"/>
    <cellStyle name="표준 2 4 17 2 155" xfId="18026"/>
    <cellStyle name="표준 2 4 17 2 156" xfId="18027"/>
    <cellStyle name="표준 2 4 17 2 157" xfId="18028"/>
    <cellStyle name="표준 2 4 17 2 158" xfId="18029"/>
    <cellStyle name="표준 2 4 17 2 159" xfId="18030"/>
    <cellStyle name="표준 2 4 17 2 16" xfId="18031"/>
    <cellStyle name="표준 2 4 17 2 160" xfId="18032"/>
    <cellStyle name="표준 2 4 17 2 161" xfId="18033"/>
    <cellStyle name="표준 2 4 17 2 162" xfId="18034"/>
    <cellStyle name="표준 2 4 17 2 163" xfId="18035"/>
    <cellStyle name="표준 2 4 17 2 164" xfId="18036"/>
    <cellStyle name="표준 2 4 17 2 165" xfId="18037"/>
    <cellStyle name="표준 2 4 17 2 166" xfId="18038"/>
    <cellStyle name="표준 2 4 17 2 167" xfId="18039"/>
    <cellStyle name="표준 2 4 17 2 168" xfId="18040"/>
    <cellStyle name="표준 2 4 17 2 169" xfId="18041"/>
    <cellStyle name="표준 2 4 17 2 17" xfId="18042"/>
    <cellStyle name="표준 2 4 17 2 170" xfId="18043"/>
    <cellStyle name="표준 2 4 17 2 171" xfId="18044"/>
    <cellStyle name="표준 2 4 17 2 172" xfId="18045"/>
    <cellStyle name="표준 2 4 17 2 173" xfId="18046"/>
    <cellStyle name="표준 2 4 17 2 174" xfId="18047"/>
    <cellStyle name="표준 2 4 17 2 175" xfId="18048"/>
    <cellStyle name="표준 2 4 17 2 176" xfId="18049"/>
    <cellStyle name="표준 2 4 17 2 177" xfId="18050"/>
    <cellStyle name="표준 2 4 17 2 178" xfId="18051"/>
    <cellStyle name="표준 2 4 17 2 179" xfId="18052"/>
    <cellStyle name="표준 2 4 17 2 18" xfId="18053"/>
    <cellStyle name="표준 2 4 17 2 180" xfId="18054"/>
    <cellStyle name="표준 2 4 17 2 181" xfId="18055"/>
    <cellStyle name="표준 2 4 17 2 182" xfId="18056"/>
    <cellStyle name="표준 2 4 17 2 183" xfId="18057"/>
    <cellStyle name="표준 2 4 17 2 184" xfId="18058"/>
    <cellStyle name="표준 2 4 17 2 185" xfId="18059"/>
    <cellStyle name="표준 2 4 17 2 186" xfId="18060"/>
    <cellStyle name="표준 2 4 17 2 187" xfId="18061"/>
    <cellStyle name="표준 2 4 17 2 188" xfId="18062"/>
    <cellStyle name="표준 2 4 17 2 189" xfId="18063"/>
    <cellStyle name="표준 2 4 17 2 19" xfId="18064"/>
    <cellStyle name="표준 2 4 17 2 190" xfId="18065"/>
    <cellStyle name="표준 2 4 17 2 191" xfId="18066"/>
    <cellStyle name="표준 2 4 17 2 2" xfId="18067"/>
    <cellStyle name="표준 2 4 17 2 2 10" xfId="18068"/>
    <cellStyle name="표준 2 4 17 2 2 100" xfId="18069"/>
    <cellStyle name="표준 2 4 17 2 2 101" xfId="18070"/>
    <cellStyle name="표준 2 4 17 2 2 102" xfId="18071"/>
    <cellStyle name="표준 2 4 17 2 2 103" xfId="18072"/>
    <cellStyle name="표준 2 4 17 2 2 104" xfId="18073"/>
    <cellStyle name="표준 2 4 17 2 2 105" xfId="18074"/>
    <cellStyle name="표준 2 4 17 2 2 106" xfId="18075"/>
    <cellStyle name="표준 2 4 17 2 2 107" xfId="18076"/>
    <cellStyle name="표준 2 4 17 2 2 108" xfId="18077"/>
    <cellStyle name="표준 2 4 17 2 2 109" xfId="18078"/>
    <cellStyle name="표준 2 4 17 2 2 11" xfId="18079"/>
    <cellStyle name="표준 2 4 17 2 2 110" xfId="18080"/>
    <cellStyle name="표준 2 4 17 2 2 111" xfId="18081"/>
    <cellStyle name="표준 2 4 17 2 2 112" xfId="18082"/>
    <cellStyle name="표준 2 4 17 2 2 113" xfId="18083"/>
    <cellStyle name="표준 2 4 17 2 2 114" xfId="18084"/>
    <cellStyle name="표준 2 4 17 2 2 115" xfId="18085"/>
    <cellStyle name="표준 2 4 17 2 2 116" xfId="18086"/>
    <cellStyle name="표준 2 4 17 2 2 117" xfId="18087"/>
    <cellStyle name="표준 2 4 17 2 2 118" xfId="18088"/>
    <cellStyle name="표준 2 4 17 2 2 119" xfId="18089"/>
    <cellStyle name="표준 2 4 17 2 2 12" xfId="18090"/>
    <cellStyle name="표준 2 4 17 2 2 120" xfId="18091"/>
    <cellStyle name="표준 2 4 17 2 2 121" xfId="18092"/>
    <cellStyle name="표준 2 4 17 2 2 122" xfId="18093"/>
    <cellStyle name="표준 2 4 17 2 2 123" xfId="18094"/>
    <cellStyle name="표준 2 4 17 2 2 124" xfId="18095"/>
    <cellStyle name="표준 2 4 17 2 2 125" xfId="18096"/>
    <cellStyle name="표준 2 4 17 2 2 126" xfId="18097"/>
    <cellStyle name="표준 2 4 17 2 2 127" xfId="18098"/>
    <cellStyle name="표준 2 4 17 2 2 128" xfId="18099"/>
    <cellStyle name="표준 2 4 17 2 2 129" xfId="18100"/>
    <cellStyle name="표준 2 4 17 2 2 13" xfId="18101"/>
    <cellStyle name="표준 2 4 17 2 2 130" xfId="18102"/>
    <cellStyle name="표준 2 4 17 2 2 131" xfId="18103"/>
    <cellStyle name="표준 2 4 17 2 2 132" xfId="18104"/>
    <cellStyle name="표준 2 4 17 2 2 133" xfId="18105"/>
    <cellStyle name="표준 2 4 17 2 2 134" xfId="18106"/>
    <cellStyle name="표준 2 4 17 2 2 135" xfId="18107"/>
    <cellStyle name="표준 2 4 17 2 2 136" xfId="18108"/>
    <cellStyle name="표준 2 4 17 2 2 137" xfId="18109"/>
    <cellStyle name="표준 2 4 17 2 2 138" xfId="18110"/>
    <cellStyle name="표준 2 4 17 2 2 139" xfId="18111"/>
    <cellStyle name="표준 2 4 17 2 2 14" xfId="18112"/>
    <cellStyle name="표준 2 4 17 2 2 140" xfId="18113"/>
    <cellStyle name="표준 2 4 17 2 2 141" xfId="18114"/>
    <cellStyle name="표준 2 4 17 2 2 142" xfId="18115"/>
    <cellStyle name="표준 2 4 17 2 2 143" xfId="18116"/>
    <cellStyle name="표준 2 4 17 2 2 144" xfId="18117"/>
    <cellStyle name="표준 2 4 17 2 2 145" xfId="18118"/>
    <cellStyle name="표준 2 4 17 2 2 146" xfId="18119"/>
    <cellStyle name="표준 2 4 17 2 2 147" xfId="18120"/>
    <cellStyle name="표준 2 4 17 2 2 148" xfId="18121"/>
    <cellStyle name="표준 2 4 17 2 2 149" xfId="18122"/>
    <cellStyle name="표준 2 4 17 2 2 15" xfId="18123"/>
    <cellStyle name="표준 2 4 17 2 2 150" xfId="18124"/>
    <cellStyle name="표준 2 4 17 2 2 151" xfId="18125"/>
    <cellStyle name="표준 2 4 17 2 2 152" xfId="18126"/>
    <cellStyle name="표준 2 4 17 2 2 153" xfId="18127"/>
    <cellStyle name="표준 2 4 17 2 2 154" xfId="18128"/>
    <cellStyle name="표준 2 4 17 2 2 155" xfId="18129"/>
    <cellStyle name="표준 2 4 17 2 2 156" xfId="18130"/>
    <cellStyle name="표준 2 4 17 2 2 157" xfId="18131"/>
    <cellStyle name="표준 2 4 17 2 2 158" xfId="18132"/>
    <cellStyle name="표준 2 4 17 2 2 159" xfId="18133"/>
    <cellStyle name="표준 2 4 17 2 2 16" xfId="18134"/>
    <cellStyle name="표준 2 4 17 2 2 160" xfId="18135"/>
    <cellStyle name="표준 2 4 17 2 2 161" xfId="18136"/>
    <cellStyle name="표준 2 4 17 2 2 162" xfId="18137"/>
    <cellStyle name="표준 2 4 17 2 2 163" xfId="18138"/>
    <cellStyle name="표준 2 4 17 2 2 164" xfId="18139"/>
    <cellStyle name="표준 2 4 17 2 2 165" xfId="18140"/>
    <cellStyle name="표준 2 4 17 2 2 166" xfId="18141"/>
    <cellStyle name="표준 2 4 17 2 2 167" xfId="18142"/>
    <cellStyle name="표준 2 4 17 2 2 168" xfId="18143"/>
    <cellStyle name="표준 2 4 17 2 2 169" xfId="18144"/>
    <cellStyle name="표준 2 4 17 2 2 17" xfId="18145"/>
    <cellStyle name="표준 2 4 17 2 2 170" xfId="18146"/>
    <cellStyle name="표준 2 4 17 2 2 171" xfId="18147"/>
    <cellStyle name="표준 2 4 17 2 2 172" xfId="18148"/>
    <cellStyle name="표준 2 4 17 2 2 173" xfId="18149"/>
    <cellStyle name="표준 2 4 17 2 2 174" xfId="18150"/>
    <cellStyle name="표준 2 4 17 2 2 175" xfId="18151"/>
    <cellStyle name="표준 2 4 17 2 2 176" xfId="18152"/>
    <cellStyle name="표준 2 4 17 2 2 177" xfId="18153"/>
    <cellStyle name="표준 2 4 17 2 2 178" xfId="18154"/>
    <cellStyle name="표준 2 4 17 2 2 18" xfId="18155"/>
    <cellStyle name="표준 2 4 17 2 2 19" xfId="18156"/>
    <cellStyle name="표준 2 4 17 2 2 2" xfId="18157"/>
    <cellStyle name="표준 2 4 17 2 2 20" xfId="18158"/>
    <cellStyle name="표준 2 4 17 2 2 21" xfId="18159"/>
    <cellStyle name="표준 2 4 17 2 2 22" xfId="18160"/>
    <cellStyle name="표준 2 4 17 2 2 23" xfId="18161"/>
    <cellStyle name="표준 2 4 17 2 2 24" xfId="18162"/>
    <cellStyle name="표준 2 4 17 2 2 25" xfId="18163"/>
    <cellStyle name="표준 2 4 17 2 2 26" xfId="18164"/>
    <cellStyle name="표준 2 4 17 2 2 27" xfId="18165"/>
    <cellStyle name="표준 2 4 17 2 2 28" xfId="18166"/>
    <cellStyle name="표준 2 4 17 2 2 29" xfId="18167"/>
    <cellStyle name="표준 2 4 17 2 2 3" xfId="18168"/>
    <cellStyle name="표준 2 4 17 2 2 30" xfId="18169"/>
    <cellStyle name="표준 2 4 17 2 2 31" xfId="18170"/>
    <cellStyle name="표준 2 4 17 2 2 32" xfId="18171"/>
    <cellStyle name="표준 2 4 17 2 2 33" xfId="18172"/>
    <cellStyle name="표준 2 4 17 2 2 34" xfId="18173"/>
    <cellStyle name="표준 2 4 17 2 2 35" xfId="18174"/>
    <cellStyle name="표준 2 4 17 2 2 36" xfId="18175"/>
    <cellStyle name="표준 2 4 17 2 2 37" xfId="18176"/>
    <cellStyle name="표준 2 4 17 2 2 38" xfId="18177"/>
    <cellStyle name="표준 2 4 17 2 2 39" xfId="18178"/>
    <cellStyle name="표준 2 4 17 2 2 4" xfId="18179"/>
    <cellStyle name="표준 2 4 17 2 2 40" xfId="18180"/>
    <cellStyle name="표준 2 4 17 2 2 41" xfId="18181"/>
    <cellStyle name="표준 2 4 17 2 2 42" xfId="18182"/>
    <cellStyle name="표준 2 4 17 2 2 43" xfId="18183"/>
    <cellStyle name="표준 2 4 17 2 2 44" xfId="18184"/>
    <cellStyle name="표준 2 4 17 2 2 45" xfId="18185"/>
    <cellStyle name="표준 2 4 17 2 2 46" xfId="18186"/>
    <cellStyle name="표준 2 4 17 2 2 47" xfId="18187"/>
    <cellStyle name="표준 2 4 17 2 2 48" xfId="18188"/>
    <cellStyle name="표준 2 4 17 2 2 49" xfId="18189"/>
    <cellStyle name="표준 2 4 17 2 2 5" xfId="18190"/>
    <cellStyle name="표준 2 4 17 2 2 50" xfId="18191"/>
    <cellStyle name="표준 2 4 17 2 2 51" xfId="18192"/>
    <cellStyle name="표준 2 4 17 2 2 52" xfId="18193"/>
    <cellStyle name="표준 2 4 17 2 2 53" xfId="18194"/>
    <cellStyle name="표준 2 4 17 2 2 54" xfId="18195"/>
    <cellStyle name="표준 2 4 17 2 2 55" xfId="18196"/>
    <cellStyle name="표준 2 4 17 2 2 56" xfId="18197"/>
    <cellStyle name="표준 2 4 17 2 2 57" xfId="18198"/>
    <cellStyle name="표준 2 4 17 2 2 58" xfId="18199"/>
    <cellStyle name="표준 2 4 17 2 2 59" xfId="18200"/>
    <cellStyle name="표준 2 4 17 2 2 6" xfId="18201"/>
    <cellStyle name="표준 2 4 17 2 2 60" xfId="18202"/>
    <cellStyle name="표준 2 4 17 2 2 61" xfId="18203"/>
    <cellStyle name="표준 2 4 17 2 2 62" xfId="18204"/>
    <cellStyle name="표준 2 4 17 2 2 63" xfId="18205"/>
    <cellStyle name="표준 2 4 17 2 2 64" xfId="18206"/>
    <cellStyle name="표준 2 4 17 2 2 65" xfId="18207"/>
    <cellStyle name="표준 2 4 17 2 2 66" xfId="18208"/>
    <cellStyle name="표준 2 4 17 2 2 67" xfId="18209"/>
    <cellStyle name="표준 2 4 17 2 2 68" xfId="18210"/>
    <cellStyle name="표준 2 4 17 2 2 69" xfId="18211"/>
    <cellStyle name="표준 2 4 17 2 2 7" xfId="18212"/>
    <cellStyle name="표준 2 4 17 2 2 70" xfId="18213"/>
    <cellStyle name="표준 2 4 17 2 2 71" xfId="18214"/>
    <cellStyle name="표준 2 4 17 2 2 72" xfId="18215"/>
    <cellStyle name="표준 2 4 17 2 2 73" xfId="18216"/>
    <cellStyle name="표준 2 4 17 2 2 74" xfId="18217"/>
    <cellStyle name="표준 2 4 17 2 2 75" xfId="18218"/>
    <cellStyle name="표준 2 4 17 2 2 76" xfId="18219"/>
    <cellStyle name="표준 2 4 17 2 2 77" xfId="18220"/>
    <cellStyle name="표준 2 4 17 2 2 78" xfId="18221"/>
    <cellStyle name="표준 2 4 17 2 2 79" xfId="18222"/>
    <cellStyle name="표준 2 4 17 2 2 8" xfId="18223"/>
    <cellStyle name="표준 2 4 17 2 2 80" xfId="18224"/>
    <cellStyle name="표준 2 4 17 2 2 81" xfId="18225"/>
    <cellStyle name="표준 2 4 17 2 2 82" xfId="18226"/>
    <cellStyle name="표준 2 4 17 2 2 83" xfId="18227"/>
    <cellStyle name="표준 2 4 17 2 2 84" xfId="18228"/>
    <cellStyle name="표준 2 4 17 2 2 85" xfId="18229"/>
    <cellStyle name="표준 2 4 17 2 2 86" xfId="18230"/>
    <cellStyle name="표준 2 4 17 2 2 87" xfId="18231"/>
    <cellStyle name="표준 2 4 17 2 2 88" xfId="18232"/>
    <cellStyle name="표준 2 4 17 2 2 89" xfId="18233"/>
    <cellStyle name="표준 2 4 17 2 2 9" xfId="18234"/>
    <cellStyle name="표준 2 4 17 2 2 90" xfId="18235"/>
    <cellStyle name="표준 2 4 17 2 2 91" xfId="18236"/>
    <cellStyle name="표준 2 4 17 2 2 92" xfId="18237"/>
    <cellStyle name="표준 2 4 17 2 2 93" xfId="18238"/>
    <cellStyle name="표준 2 4 17 2 2 94" xfId="18239"/>
    <cellStyle name="표준 2 4 17 2 2 95" xfId="18240"/>
    <cellStyle name="표준 2 4 17 2 2 96" xfId="18241"/>
    <cellStyle name="표준 2 4 17 2 2 97" xfId="18242"/>
    <cellStyle name="표준 2 4 17 2 2 98" xfId="18243"/>
    <cellStyle name="표준 2 4 17 2 2 99" xfId="18244"/>
    <cellStyle name="표준 2 4 17 2 20" xfId="18245"/>
    <cellStyle name="표준 2 4 17 2 21" xfId="18246"/>
    <cellStyle name="표준 2 4 17 2 22" xfId="18247"/>
    <cellStyle name="표준 2 4 17 2 23" xfId="18248"/>
    <cellStyle name="표준 2 4 17 2 24" xfId="18249"/>
    <cellStyle name="표준 2 4 17 2 25" xfId="18250"/>
    <cellStyle name="표준 2 4 17 2 26" xfId="18251"/>
    <cellStyle name="표준 2 4 17 2 27" xfId="18252"/>
    <cellStyle name="표준 2 4 17 2 28" xfId="18253"/>
    <cellStyle name="표준 2 4 17 2 29" xfId="18254"/>
    <cellStyle name="표준 2 4 17 2 3" xfId="18255"/>
    <cellStyle name="표준 2 4 17 2 30" xfId="18256"/>
    <cellStyle name="표준 2 4 17 2 31" xfId="18257"/>
    <cellStyle name="표준 2 4 17 2 32" xfId="18258"/>
    <cellStyle name="표준 2 4 17 2 33" xfId="18259"/>
    <cellStyle name="표준 2 4 17 2 34" xfId="18260"/>
    <cellStyle name="표준 2 4 17 2 35" xfId="18261"/>
    <cellStyle name="표준 2 4 17 2 36" xfId="18262"/>
    <cellStyle name="표준 2 4 17 2 37" xfId="18263"/>
    <cellStyle name="표준 2 4 17 2 38" xfId="18264"/>
    <cellStyle name="표준 2 4 17 2 39" xfId="18265"/>
    <cellStyle name="표준 2 4 17 2 4" xfId="18266"/>
    <cellStyle name="표준 2 4 17 2 40" xfId="18267"/>
    <cellStyle name="표준 2 4 17 2 41" xfId="18268"/>
    <cellStyle name="표준 2 4 17 2 42" xfId="18269"/>
    <cellStyle name="표준 2 4 17 2 43" xfId="18270"/>
    <cellStyle name="표준 2 4 17 2 44" xfId="18271"/>
    <cellStyle name="표준 2 4 17 2 45" xfId="18272"/>
    <cellStyle name="표준 2 4 17 2 46" xfId="18273"/>
    <cellStyle name="표준 2 4 17 2 47" xfId="18274"/>
    <cellStyle name="표준 2 4 17 2 48" xfId="18275"/>
    <cellStyle name="표준 2 4 17 2 49" xfId="18276"/>
    <cellStyle name="표준 2 4 17 2 5" xfId="18277"/>
    <cellStyle name="표준 2 4 17 2 50" xfId="18278"/>
    <cellStyle name="표준 2 4 17 2 51" xfId="18279"/>
    <cellStyle name="표준 2 4 17 2 52" xfId="18280"/>
    <cellStyle name="표준 2 4 17 2 53" xfId="18281"/>
    <cellStyle name="표준 2 4 17 2 54" xfId="18282"/>
    <cellStyle name="표준 2 4 17 2 55" xfId="18283"/>
    <cellStyle name="표준 2 4 17 2 56" xfId="18284"/>
    <cellStyle name="표준 2 4 17 2 57" xfId="18285"/>
    <cellStyle name="표준 2 4 17 2 58" xfId="18286"/>
    <cellStyle name="표준 2 4 17 2 59" xfId="18287"/>
    <cellStyle name="표준 2 4 17 2 6" xfId="18288"/>
    <cellStyle name="표준 2 4 17 2 60" xfId="18289"/>
    <cellStyle name="표준 2 4 17 2 61" xfId="18290"/>
    <cellStyle name="표준 2 4 17 2 62" xfId="18291"/>
    <cellStyle name="표준 2 4 17 2 63" xfId="18292"/>
    <cellStyle name="표준 2 4 17 2 64" xfId="18293"/>
    <cellStyle name="표준 2 4 17 2 65" xfId="18294"/>
    <cellStyle name="표준 2 4 17 2 66" xfId="18295"/>
    <cellStyle name="표준 2 4 17 2 67" xfId="18296"/>
    <cellStyle name="표준 2 4 17 2 68" xfId="18297"/>
    <cellStyle name="표준 2 4 17 2 69" xfId="18298"/>
    <cellStyle name="표준 2 4 17 2 7" xfId="18299"/>
    <cellStyle name="표준 2 4 17 2 70" xfId="18300"/>
    <cellStyle name="표준 2 4 17 2 71" xfId="18301"/>
    <cellStyle name="표준 2 4 17 2 72" xfId="18302"/>
    <cellStyle name="표준 2 4 17 2 73" xfId="18303"/>
    <cellStyle name="표준 2 4 17 2 74" xfId="18304"/>
    <cellStyle name="표준 2 4 17 2 75" xfId="18305"/>
    <cellStyle name="표준 2 4 17 2 76" xfId="18306"/>
    <cellStyle name="표준 2 4 17 2 77" xfId="18307"/>
    <cellStyle name="표준 2 4 17 2 78" xfId="18308"/>
    <cellStyle name="표준 2 4 17 2 79" xfId="18309"/>
    <cellStyle name="표준 2 4 17 2 8" xfId="18310"/>
    <cellStyle name="표준 2 4 17 2 80" xfId="18311"/>
    <cellStyle name="표준 2 4 17 2 81" xfId="18312"/>
    <cellStyle name="표준 2 4 17 2 82" xfId="18313"/>
    <cellStyle name="표준 2 4 17 2 83" xfId="18314"/>
    <cellStyle name="표준 2 4 17 2 84" xfId="18315"/>
    <cellStyle name="표준 2 4 17 2 85" xfId="18316"/>
    <cellStyle name="표준 2 4 17 2 86" xfId="18317"/>
    <cellStyle name="표준 2 4 17 2 87" xfId="18318"/>
    <cellStyle name="표준 2 4 17 2 88" xfId="18319"/>
    <cellStyle name="표준 2 4 17 2 89" xfId="18320"/>
    <cellStyle name="표준 2 4 17 2 9" xfId="18321"/>
    <cellStyle name="표준 2 4 17 2 90" xfId="18322"/>
    <cellStyle name="표준 2 4 17 2 91" xfId="18323"/>
    <cellStyle name="표준 2 4 17 2 92" xfId="18324"/>
    <cellStyle name="표준 2 4 17 2 93" xfId="18325"/>
    <cellStyle name="표준 2 4 17 2 94" xfId="18326"/>
    <cellStyle name="표준 2 4 17 2 95" xfId="18327"/>
    <cellStyle name="표준 2 4 17 2 96" xfId="18328"/>
    <cellStyle name="표준 2 4 17 2 97" xfId="18329"/>
    <cellStyle name="표준 2 4 17 2 98" xfId="18330"/>
    <cellStyle name="표준 2 4 17 2 99" xfId="18331"/>
    <cellStyle name="표준 2 4 17 20" xfId="18332"/>
    <cellStyle name="표준 2 4 17 21" xfId="18333"/>
    <cellStyle name="표준 2 4 17 22" xfId="18334"/>
    <cellStyle name="표준 2 4 17 23" xfId="18335"/>
    <cellStyle name="표준 2 4 17 24" xfId="18336"/>
    <cellStyle name="표준 2 4 17 25" xfId="18337"/>
    <cellStyle name="표준 2 4 17 26" xfId="18338"/>
    <cellStyle name="표준 2 4 17 27" xfId="18339"/>
    <cellStyle name="표준 2 4 17 28" xfId="18340"/>
    <cellStyle name="표준 2 4 17 29" xfId="18341"/>
    <cellStyle name="표준 2 4 17 3" xfId="18342"/>
    <cellStyle name="표준 2 4 17 30" xfId="18343"/>
    <cellStyle name="표준 2 4 17 31" xfId="18344"/>
    <cellStyle name="표준 2 4 17 32" xfId="18345"/>
    <cellStyle name="표준 2 4 17 33" xfId="18346"/>
    <cellStyle name="표준 2 4 17 34" xfId="18347"/>
    <cellStyle name="표준 2 4 17 35" xfId="18348"/>
    <cellStyle name="표준 2 4 17 36" xfId="18349"/>
    <cellStyle name="표준 2 4 17 37" xfId="18350"/>
    <cellStyle name="표준 2 4 17 38" xfId="18351"/>
    <cellStyle name="표준 2 4 17 39" xfId="18352"/>
    <cellStyle name="표준 2 4 17 4" xfId="18353"/>
    <cellStyle name="표준 2 4 17 40" xfId="18354"/>
    <cellStyle name="표준 2 4 17 41" xfId="18355"/>
    <cellStyle name="표준 2 4 17 42" xfId="18356"/>
    <cellStyle name="표준 2 4 17 43" xfId="18357"/>
    <cellStyle name="표준 2 4 17 44" xfId="18358"/>
    <cellStyle name="표준 2 4 17 45" xfId="18359"/>
    <cellStyle name="표준 2 4 17 46" xfId="18360"/>
    <cellStyle name="표준 2 4 17 47" xfId="18361"/>
    <cellStyle name="표준 2 4 17 48" xfId="18362"/>
    <cellStyle name="표준 2 4 17 49" xfId="18363"/>
    <cellStyle name="표준 2 4 17 5" xfId="18364"/>
    <cellStyle name="표준 2 4 17 5 10" xfId="18365"/>
    <cellStyle name="표준 2 4 17 5 100" xfId="18366"/>
    <cellStyle name="표준 2 4 17 5 101" xfId="18367"/>
    <cellStyle name="표준 2 4 17 5 102" xfId="18368"/>
    <cellStyle name="표준 2 4 17 5 103" xfId="18369"/>
    <cellStyle name="표준 2 4 17 5 104" xfId="18370"/>
    <cellStyle name="표준 2 4 17 5 105" xfId="18371"/>
    <cellStyle name="표준 2 4 17 5 106" xfId="18372"/>
    <cellStyle name="표준 2 4 17 5 107" xfId="18373"/>
    <cellStyle name="표준 2 4 17 5 108" xfId="18374"/>
    <cellStyle name="표준 2 4 17 5 109" xfId="18375"/>
    <cellStyle name="표준 2 4 17 5 11" xfId="18376"/>
    <cellStyle name="표준 2 4 17 5 110" xfId="18377"/>
    <cellStyle name="표준 2 4 17 5 111" xfId="18378"/>
    <cellStyle name="표준 2 4 17 5 112" xfId="18379"/>
    <cellStyle name="표준 2 4 17 5 113" xfId="18380"/>
    <cellStyle name="표준 2 4 17 5 114" xfId="18381"/>
    <cellStyle name="표준 2 4 17 5 115" xfId="18382"/>
    <cellStyle name="표준 2 4 17 5 116" xfId="18383"/>
    <cellStyle name="표준 2 4 17 5 117" xfId="18384"/>
    <cellStyle name="표준 2 4 17 5 118" xfId="18385"/>
    <cellStyle name="표준 2 4 17 5 119" xfId="18386"/>
    <cellStyle name="표준 2 4 17 5 12" xfId="18387"/>
    <cellStyle name="표준 2 4 17 5 120" xfId="18388"/>
    <cellStyle name="표준 2 4 17 5 121" xfId="18389"/>
    <cellStyle name="표준 2 4 17 5 122" xfId="18390"/>
    <cellStyle name="표준 2 4 17 5 123" xfId="18391"/>
    <cellStyle name="표준 2 4 17 5 124" xfId="18392"/>
    <cellStyle name="표준 2 4 17 5 125" xfId="18393"/>
    <cellStyle name="표준 2 4 17 5 126" xfId="18394"/>
    <cellStyle name="표준 2 4 17 5 127" xfId="18395"/>
    <cellStyle name="표준 2 4 17 5 128" xfId="18396"/>
    <cellStyle name="표준 2 4 17 5 129" xfId="18397"/>
    <cellStyle name="표준 2 4 17 5 13" xfId="18398"/>
    <cellStyle name="표준 2 4 17 5 130" xfId="18399"/>
    <cellStyle name="표준 2 4 17 5 131" xfId="18400"/>
    <cellStyle name="표준 2 4 17 5 132" xfId="18401"/>
    <cellStyle name="표준 2 4 17 5 133" xfId="18402"/>
    <cellStyle name="표준 2 4 17 5 134" xfId="18403"/>
    <cellStyle name="표준 2 4 17 5 135" xfId="18404"/>
    <cellStyle name="표준 2 4 17 5 136" xfId="18405"/>
    <cellStyle name="표준 2 4 17 5 137" xfId="18406"/>
    <cellStyle name="표준 2 4 17 5 138" xfId="18407"/>
    <cellStyle name="표준 2 4 17 5 139" xfId="18408"/>
    <cellStyle name="표준 2 4 17 5 14" xfId="18409"/>
    <cellStyle name="표준 2 4 17 5 140" xfId="18410"/>
    <cellStyle name="표준 2 4 17 5 141" xfId="18411"/>
    <cellStyle name="표준 2 4 17 5 142" xfId="18412"/>
    <cellStyle name="표준 2 4 17 5 143" xfId="18413"/>
    <cellStyle name="표준 2 4 17 5 144" xfId="18414"/>
    <cellStyle name="표준 2 4 17 5 145" xfId="18415"/>
    <cellStyle name="표준 2 4 17 5 146" xfId="18416"/>
    <cellStyle name="표준 2 4 17 5 147" xfId="18417"/>
    <cellStyle name="표준 2 4 17 5 148" xfId="18418"/>
    <cellStyle name="표준 2 4 17 5 149" xfId="18419"/>
    <cellStyle name="표준 2 4 17 5 15" xfId="18420"/>
    <cellStyle name="표준 2 4 17 5 150" xfId="18421"/>
    <cellStyle name="표준 2 4 17 5 151" xfId="18422"/>
    <cellStyle name="표준 2 4 17 5 152" xfId="18423"/>
    <cellStyle name="표준 2 4 17 5 153" xfId="18424"/>
    <cellStyle name="표준 2 4 17 5 154" xfId="18425"/>
    <cellStyle name="표준 2 4 17 5 155" xfId="18426"/>
    <cellStyle name="표준 2 4 17 5 156" xfId="18427"/>
    <cellStyle name="표준 2 4 17 5 157" xfId="18428"/>
    <cellStyle name="표준 2 4 17 5 158" xfId="18429"/>
    <cellStyle name="표준 2 4 17 5 159" xfId="18430"/>
    <cellStyle name="표준 2 4 17 5 16" xfId="18431"/>
    <cellStyle name="표준 2 4 17 5 160" xfId="18432"/>
    <cellStyle name="표준 2 4 17 5 161" xfId="18433"/>
    <cellStyle name="표준 2 4 17 5 162" xfId="18434"/>
    <cellStyle name="표준 2 4 17 5 163" xfId="18435"/>
    <cellStyle name="표준 2 4 17 5 164" xfId="18436"/>
    <cellStyle name="표준 2 4 17 5 165" xfId="18437"/>
    <cellStyle name="표준 2 4 17 5 166" xfId="18438"/>
    <cellStyle name="표준 2 4 17 5 167" xfId="18439"/>
    <cellStyle name="표준 2 4 17 5 168" xfId="18440"/>
    <cellStyle name="표준 2 4 17 5 169" xfId="18441"/>
    <cellStyle name="표준 2 4 17 5 17" xfId="18442"/>
    <cellStyle name="표준 2 4 17 5 170" xfId="18443"/>
    <cellStyle name="표준 2 4 17 5 171" xfId="18444"/>
    <cellStyle name="표준 2 4 17 5 172" xfId="18445"/>
    <cellStyle name="표준 2 4 17 5 173" xfId="18446"/>
    <cellStyle name="표준 2 4 17 5 174" xfId="18447"/>
    <cellStyle name="표준 2 4 17 5 175" xfId="18448"/>
    <cellStyle name="표준 2 4 17 5 176" xfId="18449"/>
    <cellStyle name="표준 2 4 17 5 177" xfId="18450"/>
    <cellStyle name="표준 2 4 17 5 178" xfId="18451"/>
    <cellStyle name="표준 2 4 17 5 179" xfId="18452"/>
    <cellStyle name="표준 2 4 17 5 18" xfId="18453"/>
    <cellStyle name="표준 2 4 17 5 180" xfId="18454"/>
    <cellStyle name="표준 2 4 17 5 19" xfId="18455"/>
    <cellStyle name="표준 2 4 17 5 2" xfId="18456"/>
    <cellStyle name="표준 2 4 17 5 20" xfId="18457"/>
    <cellStyle name="표준 2 4 17 5 21" xfId="18458"/>
    <cellStyle name="표준 2 4 17 5 22" xfId="18459"/>
    <cellStyle name="표준 2 4 17 5 23" xfId="18460"/>
    <cellStyle name="표준 2 4 17 5 24" xfId="18461"/>
    <cellStyle name="표준 2 4 17 5 25" xfId="18462"/>
    <cellStyle name="표준 2 4 17 5 26" xfId="18463"/>
    <cellStyle name="표준 2 4 17 5 27" xfId="18464"/>
    <cellStyle name="표준 2 4 17 5 28" xfId="18465"/>
    <cellStyle name="표준 2 4 17 5 29" xfId="18466"/>
    <cellStyle name="표준 2 4 17 5 3" xfId="18467"/>
    <cellStyle name="표준 2 4 17 5 30" xfId="18468"/>
    <cellStyle name="표준 2 4 17 5 31" xfId="18469"/>
    <cellStyle name="표준 2 4 17 5 32" xfId="18470"/>
    <cellStyle name="표준 2 4 17 5 33" xfId="18471"/>
    <cellStyle name="표준 2 4 17 5 34" xfId="18472"/>
    <cellStyle name="표준 2 4 17 5 35" xfId="18473"/>
    <cellStyle name="표준 2 4 17 5 36" xfId="18474"/>
    <cellStyle name="표준 2 4 17 5 37" xfId="18475"/>
    <cellStyle name="표준 2 4 17 5 38" xfId="18476"/>
    <cellStyle name="표준 2 4 17 5 39" xfId="18477"/>
    <cellStyle name="표준 2 4 17 5 4" xfId="18478"/>
    <cellStyle name="표준 2 4 17 5 40" xfId="18479"/>
    <cellStyle name="표준 2 4 17 5 41" xfId="18480"/>
    <cellStyle name="표준 2 4 17 5 42" xfId="18481"/>
    <cellStyle name="표준 2 4 17 5 43" xfId="18482"/>
    <cellStyle name="표준 2 4 17 5 44" xfId="18483"/>
    <cellStyle name="표준 2 4 17 5 45" xfId="18484"/>
    <cellStyle name="표준 2 4 17 5 46" xfId="18485"/>
    <cellStyle name="표준 2 4 17 5 47" xfId="18486"/>
    <cellStyle name="표준 2 4 17 5 48" xfId="18487"/>
    <cellStyle name="표준 2 4 17 5 49" xfId="18488"/>
    <cellStyle name="표준 2 4 17 5 5" xfId="18489"/>
    <cellStyle name="표준 2 4 17 5 50" xfId="18490"/>
    <cellStyle name="표준 2 4 17 5 51" xfId="18491"/>
    <cellStyle name="표준 2 4 17 5 52" xfId="18492"/>
    <cellStyle name="표준 2 4 17 5 53" xfId="18493"/>
    <cellStyle name="표준 2 4 17 5 54" xfId="18494"/>
    <cellStyle name="표준 2 4 17 5 55" xfId="18495"/>
    <cellStyle name="표준 2 4 17 5 56" xfId="18496"/>
    <cellStyle name="표준 2 4 17 5 57" xfId="18497"/>
    <cellStyle name="표준 2 4 17 5 58" xfId="18498"/>
    <cellStyle name="표준 2 4 17 5 59" xfId="18499"/>
    <cellStyle name="표준 2 4 17 5 6" xfId="18500"/>
    <cellStyle name="표준 2 4 17 5 60" xfId="18501"/>
    <cellStyle name="표준 2 4 17 5 61" xfId="18502"/>
    <cellStyle name="표준 2 4 17 5 62" xfId="18503"/>
    <cellStyle name="표준 2 4 17 5 63" xfId="18504"/>
    <cellStyle name="표준 2 4 17 5 64" xfId="18505"/>
    <cellStyle name="표준 2 4 17 5 65" xfId="18506"/>
    <cellStyle name="표준 2 4 17 5 66" xfId="18507"/>
    <cellStyle name="표준 2 4 17 5 67" xfId="18508"/>
    <cellStyle name="표준 2 4 17 5 68" xfId="18509"/>
    <cellStyle name="표준 2 4 17 5 69" xfId="18510"/>
    <cellStyle name="표준 2 4 17 5 7" xfId="18511"/>
    <cellStyle name="표준 2 4 17 5 70" xfId="18512"/>
    <cellStyle name="표준 2 4 17 5 71" xfId="18513"/>
    <cellStyle name="표준 2 4 17 5 72" xfId="18514"/>
    <cellStyle name="표준 2 4 17 5 73" xfId="18515"/>
    <cellStyle name="표준 2 4 17 5 74" xfId="18516"/>
    <cellStyle name="표준 2 4 17 5 75" xfId="18517"/>
    <cellStyle name="표준 2 4 17 5 76" xfId="18518"/>
    <cellStyle name="표준 2 4 17 5 77" xfId="18519"/>
    <cellStyle name="표준 2 4 17 5 78" xfId="18520"/>
    <cellStyle name="표준 2 4 17 5 79" xfId="18521"/>
    <cellStyle name="표준 2 4 17 5 8" xfId="18522"/>
    <cellStyle name="표준 2 4 17 5 80" xfId="18523"/>
    <cellStyle name="표준 2 4 17 5 81" xfId="18524"/>
    <cellStyle name="표준 2 4 17 5 82" xfId="18525"/>
    <cellStyle name="표준 2 4 17 5 83" xfId="18526"/>
    <cellStyle name="표준 2 4 17 5 84" xfId="18527"/>
    <cellStyle name="표준 2 4 17 5 85" xfId="18528"/>
    <cellStyle name="표준 2 4 17 5 86" xfId="18529"/>
    <cellStyle name="표준 2 4 17 5 87" xfId="18530"/>
    <cellStyle name="표준 2 4 17 5 88" xfId="18531"/>
    <cellStyle name="표준 2 4 17 5 89" xfId="18532"/>
    <cellStyle name="표준 2 4 17 5 9" xfId="18533"/>
    <cellStyle name="표준 2 4 17 5 90" xfId="18534"/>
    <cellStyle name="표준 2 4 17 5 91" xfId="18535"/>
    <cellStyle name="표준 2 4 17 5 92" xfId="18536"/>
    <cellStyle name="표준 2 4 17 5 93" xfId="18537"/>
    <cellStyle name="표준 2 4 17 5 94" xfId="18538"/>
    <cellStyle name="표준 2 4 17 5 95" xfId="18539"/>
    <cellStyle name="표준 2 4 17 5 96" xfId="18540"/>
    <cellStyle name="표준 2 4 17 5 97" xfId="18541"/>
    <cellStyle name="표준 2 4 17 5 98" xfId="18542"/>
    <cellStyle name="표준 2 4 17 5 99" xfId="18543"/>
    <cellStyle name="표준 2 4 17 50" xfId="18544"/>
    <cellStyle name="표준 2 4 17 51" xfId="18545"/>
    <cellStyle name="표준 2 4 17 52" xfId="18546"/>
    <cellStyle name="표준 2 4 17 53" xfId="18547"/>
    <cellStyle name="표준 2 4 17 54" xfId="18548"/>
    <cellStyle name="표준 2 4 17 55" xfId="18549"/>
    <cellStyle name="표준 2 4 17 56" xfId="18550"/>
    <cellStyle name="표준 2 4 17 57" xfId="18551"/>
    <cellStyle name="표준 2 4 17 58" xfId="18552"/>
    <cellStyle name="표준 2 4 17 59" xfId="18553"/>
    <cellStyle name="표준 2 4 17 6" xfId="18554"/>
    <cellStyle name="표준 2 4 17 6 2" xfId="18555"/>
    <cellStyle name="표준 2 4 17 6 3" xfId="18556"/>
    <cellStyle name="표준 2 4 17 60" xfId="18557"/>
    <cellStyle name="표준 2 4 17 61" xfId="18558"/>
    <cellStyle name="표준 2 4 17 62" xfId="18559"/>
    <cellStyle name="표준 2 4 17 63" xfId="18560"/>
    <cellStyle name="표준 2 4 17 64" xfId="18561"/>
    <cellStyle name="표준 2 4 17 65" xfId="18562"/>
    <cellStyle name="표준 2 4 17 66" xfId="18563"/>
    <cellStyle name="표준 2 4 17 67" xfId="18564"/>
    <cellStyle name="표준 2 4 17 68" xfId="18565"/>
    <cellStyle name="표준 2 4 17 69" xfId="18566"/>
    <cellStyle name="표준 2 4 17 7" xfId="18567"/>
    <cellStyle name="표준 2 4 17 7 2" xfId="18568"/>
    <cellStyle name="표준 2 4 17 7 3" xfId="18569"/>
    <cellStyle name="표준 2 4 17 70" xfId="18570"/>
    <cellStyle name="표준 2 4 17 71" xfId="18571"/>
    <cellStyle name="표준 2 4 17 72" xfId="18572"/>
    <cellStyle name="표준 2 4 17 73" xfId="18573"/>
    <cellStyle name="표준 2 4 17 74" xfId="18574"/>
    <cellStyle name="표준 2 4 17 75" xfId="18575"/>
    <cellStyle name="표준 2 4 17 76" xfId="18576"/>
    <cellStyle name="표준 2 4 17 77" xfId="18577"/>
    <cellStyle name="표준 2 4 17 78" xfId="18578"/>
    <cellStyle name="표준 2 4 17 79" xfId="18579"/>
    <cellStyle name="표준 2 4 17 8" xfId="18580"/>
    <cellStyle name="표준 2 4 17 8 2" xfId="18581"/>
    <cellStyle name="표준 2 4 17 8 3" xfId="18582"/>
    <cellStyle name="표준 2 4 17 80" xfId="18583"/>
    <cellStyle name="표준 2 4 17 81" xfId="18584"/>
    <cellStyle name="표준 2 4 17 82" xfId="18585"/>
    <cellStyle name="표준 2 4 17 83" xfId="18586"/>
    <cellStyle name="표준 2 4 17 84" xfId="18587"/>
    <cellStyle name="표준 2 4 17 85" xfId="18588"/>
    <cellStyle name="표준 2 4 17 86" xfId="18589"/>
    <cellStyle name="표준 2 4 17 87" xfId="18590"/>
    <cellStyle name="표준 2 4 17 88" xfId="18591"/>
    <cellStyle name="표준 2 4 17 89" xfId="18592"/>
    <cellStyle name="표준 2 4 17 9" xfId="18593"/>
    <cellStyle name="표준 2 4 17 9 2" xfId="18594"/>
    <cellStyle name="표준 2 4 17 9 3" xfId="18595"/>
    <cellStyle name="표준 2 4 17 90" xfId="18596"/>
    <cellStyle name="표준 2 4 17 91" xfId="18597"/>
    <cellStyle name="표준 2 4 17 92" xfId="18598"/>
    <cellStyle name="표준 2 4 17 93" xfId="18599"/>
    <cellStyle name="표준 2 4 17 94" xfId="18600"/>
    <cellStyle name="표준 2 4 17 95" xfId="18601"/>
    <cellStyle name="표준 2 4 17 96" xfId="18602"/>
    <cellStyle name="표준 2 4 17 97" xfId="18603"/>
    <cellStyle name="표준 2 4 17 98" xfId="18604"/>
    <cellStyle name="표준 2 4 17 99" xfId="18605"/>
    <cellStyle name="표준 2 4 170" xfId="18606"/>
    <cellStyle name="표준 2 4 171" xfId="18607"/>
    <cellStyle name="표준 2 4 172" xfId="18608"/>
    <cellStyle name="표준 2 4 173" xfId="18609"/>
    <cellStyle name="표준 2 4 174" xfId="18610"/>
    <cellStyle name="표준 2 4 175" xfId="18611"/>
    <cellStyle name="표준 2 4 176" xfId="18612"/>
    <cellStyle name="표준 2 4 177" xfId="18613"/>
    <cellStyle name="표준 2 4 178" xfId="18614"/>
    <cellStyle name="표준 2 4 179" xfId="18615"/>
    <cellStyle name="표준 2 4 18" xfId="18616"/>
    <cellStyle name="표준 2 4 180" xfId="18617"/>
    <cellStyle name="표준 2 4 181" xfId="18618"/>
    <cellStyle name="표준 2 4 182" xfId="18619"/>
    <cellStyle name="표준 2 4 183" xfId="18620"/>
    <cellStyle name="표준 2 4 184" xfId="18621"/>
    <cellStyle name="표준 2 4 185" xfId="18622"/>
    <cellStyle name="표준 2 4 186" xfId="18623"/>
    <cellStyle name="표준 2 4 187" xfId="18624"/>
    <cellStyle name="표준 2 4 188" xfId="18625"/>
    <cellStyle name="표준 2 4 189" xfId="18626"/>
    <cellStyle name="표준 2 4 19" xfId="18627"/>
    <cellStyle name="표준 2 4 190" xfId="18628"/>
    <cellStyle name="표준 2 4 191" xfId="18629"/>
    <cellStyle name="표준 2 4 192" xfId="18630"/>
    <cellStyle name="표준 2 4 193" xfId="18631"/>
    <cellStyle name="표준 2 4 194" xfId="18632"/>
    <cellStyle name="표준 2 4 195" xfId="18633"/>
    <cellStyle name="표준 2 4 196" xfId="18634"/>
    <cellStyle name="표준 2 4 197" xfId="18635"/>
    <cellStyle name="표준 2 4 198" xfId="18636"/>
    <cellStyle name="표준 2 4 199" xfId="18637"/>
    <cellStyle name="표준 2 4 2" xfId="18638"/>
    <cellStyle name="표준 2 4 2 10" xfId="18639"/>
    <cellStyle name="표준 2 4 2 10 2" xfId="18640"/>
    <cellStyle name="표준 2 4 2 10 3" xfId="18641"/>
    <cellStyle name="표준 2 4 2 100" xfId="18642"/>
    <cellStyle name="표준 2 4 2 101" xfId="18643"/>
    <cellStyle name="표준 2 4 2 102" xfId="18644"/>
    <cellStyle name="표준 2 4 2 103" xfId="18645"/>
    <cellStyle name="표준 2 4 2 104" xfId="18646"/>
    <cellStyle name="표준 2 4 2 105" xfId="18647"/>
    <cellStyle name="표준 2 4 2 106" xfId="18648"/>
    <cellStyle name="표준 2 4 2 107" xfId="18649"/>
    <cellStyle name="표준 2 4 2 108" xfId="18650"/>
    <cellStyle name="표준 2 4 2 109" xfId="18651"/>
    <cellStyle name="표준 2 4 2 11" xfId="18652"/>
    <cellStyle name="표준 2 4 2 11 2" xfId="18653"/>
    <cellStyle name="표준 2 4 2 11 3" xfId="18654"/>
    <cellStyle name="표준 2 4 2 110" xfId="18655"/>
    <cellStyle name="표준 2 4 2 111" xfId="18656"/>
    <cellStyle name="표준 2 4 2 112" xfId="18657"/>
    <cellStyle name="표준 2 4 2 113" xfId="18658"/>
    <cellStyle name="표준 2 4 2 114" xfId="18659"/>
    <cellStyle name="표준 2 4 2 115" xfId="18660"/>
    <cellStyle name="표준 2 4 2 116" xfId="18661"/>
    <cellStyle name="표준 2 4 2 117" xfId="18662"/>
    <cellStyle name="표준 2 4 2 118" xfId="18663"/>
    <cellStyle name="표준 2 4 2 119" xfId="18664"/>
    <cellStyle name="표준 2 4 2 12" xfId="18665"/>
    <cellStyle name="표준 2 4 2 12 2" xfId="18666"/>
    <cellStyle name="표준 2 4 2 12 3" xfId="18667"/>
    <cellStyle name="표준 2 4 2 120" xfId="18668"/>
    <cellStyle name="표준 2 4 2 121" xfId="18669"/>
    <cellStyle name="표준 2 4 2 122" xfId="18670"/>
    <cellStyle name="표준 2 4 2 123" xfId="18671"/>
    <cellStyle name="표준 2 4 2 124" xfId="18672"/>
    <cellStyle name="표준 2 4 2 125" xfId="18673"/>
    <cellStyle name="표준 2 4 2 126" xfId="18674"/>
    <cellStyle name="표준 2 4 2 127" xfId="18675"/>
    <cellStyle name="표준 2 4 2 128" xfId="18676"/>
    <cellStyle name="표준 2 4 2 129" xfId="18677"/>
    <cellStyle name="표준 2 4 2 13" xfId="18678"/>
    <cellStyle name="표준 2 4 2 13 2" xfId="18679"/>
    <cellStyle name="표준 2 4 2 13 3" xfId="18680"/>
    <cellStyle name="표준 2 4 2 130" xfId="18681"/>
    <cellStyle name="표준 2 4 2 131" xfId="18682"/>
    <cellStyle name="표준 2 4 2 132" xfId="18683"/>
    <cellStyle name="표준 2 4 2 133" xfId="18684"/>
    <cellStyle name="표준 2 4 2 134" xfId="18685"/>
    <cellStyle name="표준 2 4 2 135" xfId="18686"/>
    <cellStyle name="표준 2 4 2 136" xfId="18687"/>
    <cellStyle name="표준 2 4 2 137" xfId="18688"/>
    <cellStyle name="표준 2 4 2 138" xfId="18689"/>
    <cellStyle name="표준 2 4 2 139" xfId="18690"/>
    <cellStyle name="표준 2 4 2 14" xfId="18691"/>
    <cellStyle name="표준 2 4 2 14 2" xfId="18692"/>
    <cellStyle name="표준 2 4 2 14 3" xfId="18693"/>
    <cellStyle name="표준 2 4 2 140" xfId="18694"/>
    <cellStyle name="표준 2 4 2 141" xfId="18695"/>
    <cellStyle name="표준 2 4 2 142" xfId="18696"/>
    <cellStyle name="표준 2 4 2 143" xfId="18697"/>
    <cellStyle name="표준 2 4 2 144" xfId="18698"/>
    <cellStyle name="표준 2 4 2 145" xfId="18699"/>
    <cellStyle name="표준 2 4 2 146" xfId="18700"/>
    <cellStyle name="표준 2 4 2 147" xfId="18701"/>
    <cellStyle name="표준 2 4 2 148" xfId="18702"/>
    <cellStyle name="표준 2 4 2 149" xfId="18703"/>
    <cellStyle name="표준 2 4 2 15" xfId="18704"/>
    <cellStyle name="표준 2 4 2 15 2" xfId="18705"/>
    <cellStyle name="표준 2 4 2 15 3" xfId="18706"/>
    <cellStyle name="표준 2 4 2 150" xfId="18707"/>
    <cellStyle name="표준 2 4 2 151" xfId="18708"/>
    <cellStyle name="표준 2 4 2 152" xfId="18709"/>
    <cellStyle name="표준 2 4 2 153" xfId="18710"/>
    <cellStyle name="표준 2 4 2 154" xfId="18711"/>
    <cellStyle name="표준 2 4 2 155" xfId="18712"/>
    <cellStyle name="표준 2 4 2 156" xfId="18713"/>
    <cellStyle name="표준 2 4 2 157" xfId="18714"/>
    <cellStyle name="표준 2 4 2 158" xfId="18715"/>
    <cellStyle name="표준 2 4 2 159" xfId="18716"/>
    <cellStyle name="표준 2 4 2 16" xfId="18717"/>
    <cellStyle name="표준 2 4 2 16 2" xfId="18718"/>
    <cellStyle name="표준 2 4 2 16 3" xfId="18719"/>
    <cellStyle name="표준 2 4 2 160" xfId="18720"/>
    <cellStyle name="표준 2 4 2 161" xfId="18721"/>
    <cellStyle name="표준 2 4 2 162" xfId="18722"/>
    <cellStyle name="표준 2 4 2 163" xfId="18723"/>
    <cellStyle name="표준 2 4 2 164" xfId="18724"/>
    <cellStyle name="표준 2 4 2 165" xfId="18725"/>
    <cellStyle name="표준 2 4 2 166" xfId="18726"/>
    <cellStyle name="표준 2 4 2 167" xfId="18727"/>
    <cellStyle name="표준 2 4 2 168" xfId="18728"/>
    <cellStyle name="표준 2 4 2 169" xfId="18729"/>
    <cellStyle name="표준 2 4 2 17" xfId="18730"/>
    <cellStyle name="표준 2 4 2 17 2" xfId="18731"/>
    <cellStyle name="표준 2 4 2 17 3" xfId="18732"/>
    <cellStyle name="표준 2 4 2 170" xfId="18733"/>
    <cellStyle name="표준 2 4 2 171" xfId="18734"/>
    <cellStyle name="표준 2 4 2 172" xfId="18735"/>
    <cellStyle name="표준 2 4 2 173" xfId="18736"/>
    <cellStyle name="표준 2 4 2 174" xfId="18737"/>
    <cellStyle name="표준 2 4 2 175" xfId="18738"/>
    <cellStyle name="표준 2 4 2 176" xfId="18739"/>
    <cellStyle name="표준 2 4 2 177" xfId="18740"/>
    <cellStyle name="표준 2 4 2 178" xfId="18741"/>
    <cellStyle name="표준 2 4 2 179" xfId="18742"/>
    <cellStyle name="표준 2 4 2 18" xfId="18743"/>
    <cellStyle name="표준 2 4 2 18 2" xfId="18744"/>
    <cellStyle name="표준 2 4 2 18 3" xfId="18745"/>
    <cellStyle name="표준 2 4 2 180" xfId="18746"/>
    <cellStyle name="표준 2 4 2 181" xfId="18747"/>
    <cellStyle name="표준 2 4 2 182" xfId="18748"/>
    <cellStyle name="표준 2 4 2 183" xfId="18749"/>
    <cellStyle name="표준 2 4 2 184" xfId="18750"/>
    <cellStyle name="표준 2 4 2 185" xfId="18751"/>
    <cellStyle name="표준 2 4 2 186" xfId="18752"/>
    <cellStyle name="표준 2 4 2 187" xfId="18753"/>
    <cellStyle name="표준 2 4 2 188" xfId="18754"/>
    <cellStyle name="표준 2 4 2 189" xfId="18755"/>
    <cellStyle name="표준 2 4 2 19" xfId="18756"/>
    <cellStyle name="표준 2 4 2 19 2" xfId="18757"/>
    <cellStyle name="표준 2 4 2 19 3" xfId="18758"/>
    <cellStyle name="표준 2 4 2 190" xfId="18759"/>
    <cellStyle name="표준 2 4 2 191" xfId="18760"/>
    <cellStyle name="표준 2 4 2 192" xfId="18761"/>
    <cellStyle name="표준 2 4 2 193" xfId="18762"/>
    <cellStyle name="표준 2 4 2 194" xfId="18763"/>
    <cellStyle name="표준 2 4 2 195" xfId="18764"/>
    <cellStyle name="표준 2 4 2 196" xfId="18765"/>
    <cellStyle name="표준 2 4 2 197" xfId="18766"/>
    <cellStyle name="표준 2 4 2 198" xfId="18767"/>
    <cellStyle name="표준 2 4 2 199" xfId="18768"/>
    <cellStyle name="표준 2 4 2 2" xfId="18769"/>
    <cellStyle name="표준 2 4 2 2 10" xfId="18770"/>
    <cellStyle name="표준 2 4 2 2 100" xfId="18771"/>
    <cellStyle name="표준 2 4 2 2 101" xfId="18772"/>
    <cellStyle name="표준 2 4 2 2 102" xfId="18773"/>
    <cellStyle name="표준 2 4 2 2 103" xfId="18774"/>
    <cellStyle name="표준 2 4 2 2 104" xfId="18775"/>
    <cellStyle name="표준 2 4 2 2 105" xfId="18776"/>
    <cellStyle name="표준 2 4 2 2 106" xfId="18777"/>
    <cellStyle name="표준 2 4 2 2 107" xfId="18778"/>
    <cellStyle name="표준 2 4 2 2 108" xfId="18779"/>
    <cellStyle name="표준 2 4 2 2 109" xfId="18780"/>
    <cellStyle name="표준 2 4 2 2 11" xfId="18781"/>
    <cellStyle name="표준 2 4 2 2 110" xfId="18782"/>
    <cellStyle name="표준 2 4 2 2 111" xfId="18783"/>
    <cellStyle name="표준 2 4 2 2 112" xfId="18784"/>
    <cellStyle name="표준 2 4 2 2 113" xfId="18785"/>
    <cellStyle name="표준 2 4 2 2 114" xfId="18786"/>
    <cellStyle name="표준 2 4 2 2 115" xfId="18787"/>
    <cellStyle name="표준 2 4 2 2 116" xfId="18788"/>
    <cellStyle name="표준 2 4 2 2 117" xfId="18789"/>
    <cellStyle name="표준 2 4 2 2 118" xfId="18790"/>
    <cellStyle name="표준 2 4 2 2 119" xfId="18791"/>
    <cellStyle name="표준 2 4 2 2 12" xfId="18792"/>
    <cellStyle name="표준 2 4 2 2 120" xfId="18793"/>
    <cellStyle name="표준 2 4 2 2 121" xfId="18794"/>
    <cellStyle name="표준 2 4 2 2 122" xfId="18795"/>
    <cellStyle name="표준 2 4 2 2 123" xfId="18796"/>
    <cellStyle name="표준 2 4 2 2 124" xfId="18797"/>
    <cellStyle name="표준 2 4 2 2 125" xfId="18798"/>
    <cellStyle name="표준 2 4 2 2 126" xfId="18799"/>
    <cellStyle name="표준 2 4 2 2 127" xfId="18800"/>
    <cellStyle name="표준 2 4 2 2 128" xfId="18801"/>
    <cellStyle name="표준 2 4 2 2 129" xfId="18802"/>
    <cellStyle name="표준 2 4 2 2 13" xfId="18803"/>
    <cellStyle name="표준 2 4 2 2 130" xfId="18804"/>
    <cellStyle name="표준 2 4 2 2 131" xfId="18805"/>
    <cellStyle name="표준 2 4 2 2 132" xfId="18806"/>
    <cellStyle name="표준 2 4 2 2 133" xfId="18807"/>
    <cellStyle name="표준 2 4 2 2 134" xfId="18808"/>
    <cellStyle name="표준 2 4 2 2 135" xfId="18809"/>
    <cellStyle name="표준 2 4 2 2 136" xfId="18810"/>
    <cellStyle name="표준 2 4 2 2 137" xfId="18811"/>
    <cellStyle name="표준 2 4 2 2 138" xfId="18812"/>
    <cellStyle name="표준 2 4 2 2 139" xfId="18813"/>
    <cellStyle name="표준 2 4 2 2 14" xfId="18814"/>
    <cellStyle name="표준 2 4 2 2 140" xfId="18815"/>
    <cellStyle name="표준 2 4 2 2 141" xfId="18816"/>
    <cellStyle name="표준 2 4 2 2 142" xfId="18817"/>
    <cellStyle name="표준 2 4 2 2 143" xfId="18818"/>
    <cellStyle name="표준 2 4 2 2 144" xfId="18819"/>
    <cellStyle name="표준 2 4 2 2 145" xfId="18820"/>
    <cellStyle name="표준 2 4 2 2 146" xfId="18821"/>
    <cellStyle name="표준 2 4 2 2 147" xfId="18822"/>
    <cellStyle name="표준 2 4 2 2 148" xfId="18823"/>
    <cellStyle name="표준 2 4 2 2 149" xfId="18824"/>
    <cellStyle name="표준 2 4 2 2 15" xfId="18825"/>
    <cellStyle name="표준 2 4 2 2 150" xfId="18826"/>
    <cellStyle name="표준 2 4 2 2 151" xfId="18827"/>
    <cellStyle name="표준 2 4 2 2 152" xfId="18828"/>
    <cellStyle name="표준 2 4 2 2 153" xfId="18829"/>
    <cellStyle name="표준 2 4 2 2 154" xfId="18830"/>
    <cellStyle name="표준 2 4 2 2 155" xfId="18831"/>
    <cellStyle name="표준 2 4 2 2 156" xfId="18832"/>
    <cellStyle name="표준 2 4 2 2 157" xfId="18833"/>
    <cellStyle name="표준 2 4 2 2 158" xfId="18834"/>
    <cellStyle name="표준 2 4 2 2 159" xfId="18835"/>
    <cellStyle name="표준 2 4 2 2 16" xfId="18836"/>
    <cellStyle name="표준 2 4 2 2 160" xfId="18837"/>
    <cellStyle name="표준 2 4 2 2 161" xfId="18838"/>
    <cellStyle name="표준 2 4 2 2 162" xfId="18839"/>
    <cellStyle name="표준 2 4 2 2 163" xfId="18840"/>
    <cellStyle name="표준 2 4 2 2 164" xfId="18841"/>
    <cellStyle name="표준 2 4 2 2 165" xfId="18842"/>
    <cellStyle name="표준 2 4 2 2 166" xfId="18843"/>
    <cellStyle name="표준 2 4 2 2 167" xfId="18844"/>
    <cellStyle name="표준 2 4 2 2 168" xfId="18845"/>
    <cellStyle name="표준 2 4 2 2 169" xfId="18846"/>
    <cellStyle name="표준 2 4 2 2 17" xfId="18847"/>
    <cellStyle name="표준 2 4 2 2 170" xfId="18848"/>
    <cellStyle name="표준 2 4 2 2 171" xfId="18849"/>
    <cellStyle name="표준 2 4 2 2 172" xfId="18850"/>
    <cellStyle name="표준 2 4 2 2 173" xfId="18851"/>
    <cellStyle name="표준 2 4 2 2 174" xfId="18852"/>
    <cellStyle name="표준 2 4 2 2 175" xfId="18853"/>
    <cellStyle name="표준 2 4 2 2 176" xfId="18854"/>
    <cellStyle name="표준 2 4 2 2 177" xfId="18855"/>
    <cellStyle name="표준 2 4 2 2 178" xfId="18856"/>
    <cellStyle name="표준 2 4 2 2 179" xfId="18857"/>
    <cellStyle name="표준 2 4 2 2 18" xfId="18858"/>
    <cellStyle name="표준 2 4 2 2 180" xfId="18859"/>
    <cellStyle name="표준 2 4 2 2 181" xfId="18860"/>
    <cellStyle name="표준 2 4 2 2 182" xfId="18861"/>
    <cellStyle name="표준 2 4 2 2 183" xfId="18862"/>
    <cellStyle name="표준 2 4 2 2 184" xfId="18863"/>
    <cellStyle name="표준 2 4 2 2 185" xfId="18864"/>
    <cellStyle name="표준 2 4 2 2 186" xfId="18865"/>
    <cellStyle name="표준 2 4 2 2 187" xfId="18866"/>
    <cellStyle name="표준 2 4 2 2 188" xfId="18867"/>
    <cellStyle name="표준 2 4 2 2 189" xfId="18868"/>
    <cellStyle name="표준 2 4 2 2 19" xfId="18869"/>
    <cellStyle name="표준 2 4 2 2 190" xfId="18870"/>
    <cellStyle name="표준 2 4 2 2 191" xfId="18871"/>
    <cellStyle name="표준 2 4 2 2 192" xfId="18872"/>
    <cellStyle name="표준 2 4 2 2 193" xfId="18873"/>
    <cellStyle name="표준 2 4 2 2 194" xfId="18874"/>
    <cellStyle name="표준 2 4 2 2 195" xfId="18875"/>
    <cellStyle name="표준 2 4 2 2 196" xfId="18876"/>
    <cellStyle name="표준 2 4 2 2 197" xfId="18877"/>
    <cellStyle name="표준 2 4 2 2 198" xfId="18878"/>
    <cellStyle name="표준 2 4 2 2 199" xfId="18879"/>
    <cellStyle name="표준 2 4 2 2 2" xfId="18880"/>
    <cellStyle name="표준 2 4 2 2 2 10" xfId="18881"/>
    <cellStyle name="표준 2 4 2 2 2 10 2" xfId="18882"/>
    <cellStyle name="표준 2 4 2 2 2 10 3" xfId="18883"/>
    <cellStyle name="표준 2 4 2 2 2 100" xfId="18884"/>
    <cellStyle name="표준 2 4 2 2 2 101" xfId="18885"/>
    <cellStyle name="표준 2 4 2 2 2 102" xfId="18886"/>
    <cellStyle name="표준 2 4 2 2 2 103" xfId="18887"/>
    <cellStyle name="표준 2 4 2 2 2 104" xfId="18888"/>
    <cellStyle name="표준 2 4 2 2 2 105" xfId="18889"/>
    <cellStyle name="표준 2 4 2 2 2 106" xfId="18890"/>
    <cellStyle name="표준 2 4 2 2 2 107" xfId="18891"/>
    <cellStyle name="표준 2 4 2 2 2 108" xfId="18892"/>
    <cellStyle name="표준 2 4 2 2 2 109" xfId="18893"/>
    <cellStyle name="표준 2 4 2 2 2 11" xfId="18894"/>
    <cellStyle name="표준 2 4 2 2 2 11 2" xfId="18895"/>
    <cellStyle name="표준 2 4 2 2 2 11 3" xfId="18896"/>
    <cellStyle name="표준 2 4 2 2 2 110" xfId="18897"/>
    <cellStyle name="표준 2 4 2 2 2 111" xfId="18898"/>
    <cellStyle name="표준 2 4 2 2 2 112" xfId="18899"/>
    <cellStyle name="표준 2 4 2 2 2 113" xfId="18900"/>
    <cellStyle name="표준 2 4 2 2 2 114" xfId="18901"/>
    <cellStyle name="표준 2 4 2 2 2 115" xfId="18902"/>
    <cellStyle name="표준 2 4 2 2 2 116" xfId="18903"/>
    <cellStyle name="표준 2 4 2 2 2 117" xfId="18904"/>
    <cellStyle name="표준 2 4 2 2 2 118" xfId="18905"/>
    <cellStyle name="표준 2 4 2 2 2 119" xfId="18906"/>
    <cellStyle name="표준 2 4 2 2 2 12" xfId="18907"/>
    <cellStyle name="표준 2 4 2 2 2 12 2" xfId="18908"/>
    <cellStyle name="표준 2 4 2 2 2 12 3" xfId="18909"/>
    <cellStyle name="표준 2 4 2 2 2 120" xfId="18910"/>
    <cellStyle name="표준 2 4 2 2 2 121" xfId="18911"/>
    <cellStyle name="표준 2 4 2 2 2 122" xfId="18912"/>
    <cellStyle name="표준 2 4 2 2 2 123" xfId="18913"/>
    <cellStyle name="표준 2 4 2 2 2 124" xfId="18914"/>
    <cellStyle name="표준 2 4 2 2 2 125" xfId="18915"/>
    <cellStyle name="표준 2 4 2 2 2 126" xfId="18916"/>
    <cellStyle name="표준 2 4 2 2 2 127" xfId="18917"/>
    <cellStyle name="표준 2 4 2 2 2 128" xfId="18918"/>
    <cellStyle name="표준 2 4 2 2 2 129" xfId="18919"/>
    <cellStyle name="표준 2 4 2 2 2 13" xfId="18920"/>
    <cellStyle name="표준 2 4 2 2 2 13 2" xfId="18921"/>
    <cellStyle name="표준 2 4 2 2 2 13 3" xfId="18922"/>
    <cellStyle name="표준 2 4 2 2 2 130" xfId="18923"/>
    <cellStyle name="표준 2 4 2 2 2 131" xfId="18924"/>
    <cellStyle name="표준 2 4 2 2 2 132" xfId="18925"/>
    <cellStyle name="표준 2 4 2 2 2 133" xfId="18926"/>
    <cellStyle name="표준 2 4 2 2 2 134" xfId="18927"/>
    <cellStyle name="표준 2 4 2 2 2 135" xfId="18928"/>
    <cellStyle name="표준 2 4 2 2 2 136" xfId="18929"/>
    <cellStyle name="표준 2 4 2 2 2 137" xfId="18930"/>
    <cellStyle name="표준 2 4 2 2 2 138" xfId="18931"/>
    <cellStyle name="표준 2 4 2 2 2 139" xfId="18932"/>
    <cellStyle name="표준 2 4 2 2 2 14" xfId="18933"/>
    <cellStyle name="표준 2 4 2 2 2 14 2" xfId="18934"/>
    <cellStyle name="표준 2 4 2 2 2 14 3" xfId="18935"/>
    <cellStyle name="표준 2 4 2 2 2 140" xfId="18936"/>
    <cellStyle name="표준 2 4 2 2 2 141" xfId="18937"/>
    <cellStyle name="표준 2 4 2 2 2 142" xfId="18938"/>
    <cellStyle name="표준 2 4 2 2 2 143" xfId="18939"/>
    <cellStyle name="표준 2 4 2 2 2 144" xfId="18940"/>
    <cellStyle name="표준 2 4 2 2 2 145" xfId="18941"/>
    <cellStyle name="표준 2 4 2 2 2 146" xfId="18942"/>
    <cellStyle name="표준 2 4 2 2 2 147" xfId="18943"/>
    <cellStyle name="표준 2 4 2 2 2 148" xfId="18944"/>
    <cellStyle name="표준 2 4 2 2 2 149" xfId="18945"/>
    <cellStyle name="표준 2 4 2 2 2 15" xfId="18946"/>
    <cellStyle name="표준 2 4 2 2 2 15 2" xfId="18947"/>
    <cellStyle name="표준 2 4 2 2 2 15 3" xfId="18948"/>
    <cellStyle name="표준 2 4 2 2 2 150" xfId="18949"/>
    <cellStyle name="표준 2 4 2 2 2 151" xfId="18950"/>
    <cellStyle name="표준 2 4 2 2 2 152" xfId="18951"/>
    <cellStyle name="표준 2 4 2 2 2 153" xfId="18952"/>
    <cellStyle name="표준 2 4 2 2 2 154" xfId="18953"/>
    <cellStyle name="표준 2 4 2 2 2 155" xfId="18954"/>
    <cellStyle name="표준 2 4 2 2 2 156" xfId="18955"/>
    <cellStyle name="표준 2 4 2 2 2 157" xfId="18956"/>
    <cellStyle name="표준 2 4 2 2 2 158" xfId="18957"/>
    <cellStyle name="표준 2 4 2 2 2 159" xfId="18958"/>
    <cellStyle name="표준 2 4 2 2 2 16" xfId="18959"/>
    <cellStyle name="표준 2 4 2 2 2 16 2" xfId="18960"/>
    <cellStyle name="표준 2 4 2 2 2 16 3" xfId="18961"/>
    <cellStyle name="표준 2 4 2 2 2 160" xfId="18962"/>
    <cellStyle name="표준 2 4 2 2 2 161" xfId="18963"/>
    <cellStyle name="표준 2 4 2 2 2 162" xfId="18964"/>
    <cellStyle name="표준 2 4 2 2 2 163" xfId="18965"/>
    <cellStyle name="표준 2 4 2 2 2 164" xfId="18966"/>
    <cellStyle name="표준 2 4 2 2 2 165" xfId="18967"/>
    <cellStyle name="표준 2 4 2 2 2 166" xfId="18968"/>
    <cellStyle name="표준 2 4 2 2 2 167" xfId="18969"/>
    <cellStyle name="표준 2 4 2 2 2 168" xfId="18970"/>
    <cellStyle name="표준 2 4 2 2 2 169" xfId="18971"/>
    <cellStyle name="표준 2 4 2 2 2 17" xfId="18972"/>
    <cellStyle name="표준 2 4 2 2 2 17 2" xfId="18973"/>
    <cellStyle name="표준 2 4 2 2 2 17 3" xfId="18974"/>
    <cellStyle name="표준 2 4 2 2 2 170" xfId="18975"/>
    <cellStyle name="표준 2 4 2 2 2 171" xfId="18976"/>
    <cellStyle name="표준 2 4 2 2 2 172" xfId="18977"/>
    <cellStyle name="표준 2 4 2 2 2 173" xfId="18978"/>
    <cellStyle name="표준 2 4 2 2 2 174" xfId="18979"/>
    <cellStyle name="표준 2 4 2 2 2 175" xfId="18980"/>
    <cellStyle name="표준 2 4 2 2 2 176" xfId="18981"/>
    <cellStyle name="표준 2 4 2 2 2 177" xfId="18982"/>
    <cellStyle name="표준 2 4 2 2 2 178" xfId="18983"/>
    <cellStyle name="표준 2 4 2 2 2 179" xfId="18984"/>
    <cellStyle name="표준 2 4 2 2 2 18" xfId="18985"/>
    <cellStyle name="표준 2 4 2 2 2 18 2" xfId="18986"/>
    <cellStyle name="표준 2 4 2 2 2 18 3" xfId="18987"/>
    <cellStyle name="표준 2 4 2 2 2 180" xfId="18988"/>
    <cellStyle name="표준 2 4 2 2 2 181" xfId="18989"/>
    <cellStyle name="표준 2 4 2 2 2 182" xfId="18990"/>
    <cellStyle name="표준 2 4 2 2 2 183" xfId="18991"/>
    <cellStyle name="표준 2 4 2 2 2 184" xfId="18992"/>
    <cellStyle name="표준 2 4 2 2 2 185" xfId="18993"/>
    <cellStyle name="표준 2 4 2 2 2 186" xfId="18994"/>
    <cellStyle name="표준 2 4 2 2 2 187" xfId="18995"/>
    <cellStyle name="표준 2 4 2 2 2 188" xfId="18996"/>
    <cellStyle name="표준 2 4 2 2 2 189" xfId="18997"/>
    <cellStyle name="표준 2 4 2 2 2 19" xfId="18998"/>
    <cellStyle name="표준 2 4 2 2 2 19 2" xfId="18999"/>
    <cellStyle name="표준 2 4 2 2 2 19 3" xfId="19000"/>
    <cellStyle name="표준 2 4 2 2 2 190" xfId="19001"/>
    <cellStyle name="표준 2 4 2 2 2 191" xfId="19002"/>
    <cellStyle name="표준 2 4 2 2 2 192" xfId="19003"/>
    <cellStyle name="표준 2 4 2 2 2 193" xfId="19004"/>
    <cellStyle name="표준 2 4 2 2 2 194" xfId="19005"/>
    <cellStyle name="표준 2 4 2 2 2 195" xfId="19006"/>
    <cellStyle name="표준 2 4 2 2 2 196" xfId="19007"/>
    <cellStyle name="표준 2 4 2 2 2 197" xfId="19008"/>
    <cellStyle name="표준 2 4 2 2 2 198" xfId="19009"/>
    <cellStyle name="표준 2 4 2 2 2 199" xfId="19010"/>
    <cellStyle name="표준 2 4 2 2 2 2" xfId="19011"/>
    <cellStyle name="표준 2 4 2 2 2 2 10" xfId="19012"/>
    <cellStyle name="표준 2 4 2 2 2 2 100" xfId="19013"/>
    <cellStyle name="표준 2 4 2 2 2 2 101" xfId="19014"/>
    <cellStyle name="표준 2 4 2 2 2 2 102" xfId="19015"/>
    <cellStyle name="표준 2 4 2 2 2 2 103" xfId="19016"/>
    <cellStyle name="표준 2 4 2 2 2 2 104" xfId="19017"/>
    <cellStyle name="표준 2 4 2 2 2 2 105" xfId="19018"/>
    <cellStyle name="표준 2 4 2 2 2 2 106" xfId="19019"/>
    <cellStyle name="표준 2 4 2 2 2 2 107" xfId="19020"/>
    <cellStyle name="표준 2 4 2 2 2 2 108" xfId="19021"/>
    <cellStyle name="표준 2 4 2 2 2 2 109" xfId="19022"/>
    <cellStyle name="표준 2 4 2 2 2 2 11" xfId="19023"/>
    <cellStyle name="표준 2 4 2 2 2 2 110" xfId="19024"/>
    <cellStyle name="표준 2 4 2 2 2 2 111" xfId="19025"/>
    <cellStyle name="표준 2 4 2 2 2 2 112" xfId="19026"/>
    <cellStyle name="표준 2 4 2 2 2 2 113" xfId="19027"/>
    <cellStyle name="표준 2 4 2 2 2 2 114" xfId="19028"/>
    <cellStyle name="표준 2 4 2 2 2 2 115" xfId="19029"/>
    <cellStyle name="표준 2 4 2 2 2 2 116" xfId="19030"/>
    <cellStyle name="표준 2 4 2 2 2 2 117" xfId="19031"/>
    <cellStyle name="표준 2 4 2 2 2 2 118" xfId="19032"/>
    <cellStyle name="표준 2 4 2 2 2 2 119" xfId="19033"/>
    <cellStyle name="표준 2 4 2 2 2 2 12" xfId="19034"/>
    <cellStyle name="표준 2 4 2 2 2 2 120" xfId="19035"/>
    <cellStyle name="표준 2 4 2 2 2 2 121" xfId="19036"/>
    <cellStyle name="표준 2 4 2 2 2 2 122" xfId="19037"/>
    <cellStyle name="표준 2 4 2 2 2 2 123" xfId="19038"/>
    <cellStyle name="표준 2 4 2 2 2 2 124" xfId="19039"/>
    <cellStyle name="표준 2 4 2 2 2 2 125" xfId="19040"/>
    <cellStyle name="표준 2 4 2 2 2 2 126" xfId="19041"/>
    <cellStyle name="표준 2 4 2 2 2 2 127" xfId="19042"/>
    <cellStyle name="표준 2 4 2 2 2 2 128" xfId="19043"/>
    <cellStyle name="표준 2 4 2 2 2 2 129" xfId="19044"/>
    <cellStyle name="표준 2 4 2 2 2 2 13" xfId="19045"/>
    <cellStyle name="표준 2 4 2 2 2 2 130" xfId="19046"/>
    <cellStyle name="표준 2 4 2 2 2 2 131" xfId="19047"/>
    <cellStyle name="표준 2 4 2 2 2 2 132" xfId="19048"/>
    <cellStyle name="표준 2 4 2 2 2 2 133" xfId="19049"/>
    <cellStyle name="표준 2 4 2 2 2 2 134" xfId="19050"/>
    <cellStyle name="표준 2 4 2 2 2 2 135" xfId="19051"/>
    <cellStyle name="표준 2 4 2 2 2 2 136" xfId="19052"/>
    <cellStyle name="표준 2 4 2 2 2 2 137" xfId="19053"/>
    <cellStyle name="표준 2 4 2 2 2 2 138" xfId="19054"/>
    <cellStyle name="표준 2 4 2 2 2 2 139" xfId="19055"/>
    <cellStyle name="표준 2 4 2 2 2 2 14" xfId="19056"/>
    <cellStyle name="표준 2 4 2 2 2 2 140" xfId="19057"/>
    <cellStyle name="표준 2 4 2 2 2 2 141" xfId="19058"/>
    <cellStyle name="표준 2 4 2 2 2 2 142" xfId="19059"/>
    <cellStyle name="표준 2 4 2 2 2 2 143" xfId="19060"/>
    <cellStyle name="표준 2 4 2 2 2 2 144" xfId="19061"/>
    <cellStyle name="표준 2 4 2 2 2 2 145" xfId="19062"/>
    <cellStyle name="표준 2 4 2 2 2 2 146" xfId="19063"/>
    <cellStyle name="표준 2 4 2 2 2 2 147" xfId="19064"/>
    <cellStyle name="표준 2 4 2 2 2 2 148" xfId="19065"/>
    <cellStyle name="표준 2 4 2 2 2 2 149" xfId="19066"/>
    <cellStyle name="표준 2 4 2 2 2 2 15" xfId="19067"/>
    <cellStyle name="표준 2 4 2 2 2 2 150" xfId="19068"/>
    <cellStyle name="표준 2 4 2 2 2 2 151" xfId="19069"/>
    <cellStyle name="표준 2 4 2 2 2 2 152" xfId="19070"/>
    <cellStyle name="표준 2 4 2 2 2 2 153" xfId="19071"/>
    <cellStyle name="표준 2 4 2 2 2 2 154" xfId="19072"/>
    <cellStyle name="표준 2 4 2 2 2 2 155" xfId="19073"/>
    <cellStyle name="표준 2 4 2 2 2 2 156" xfId="19074"/>
    <cellStyle name="표준 2 4 2 2 2 2 157" xfId="19075"/>
    <cellStyle name="표준 2 4 2 2 2 2 158" xfId="19076"/>
    <cellStyle name="표준 2 4 2 2 2 2 159" xfId="19077"/>
    <cellStyle name="표준 2 4 2 2 2 2 16" xfId="19078"/>
    <cellStyle name="표준 2 4 2 2 2 2 160" xfId="19079"/>
    <cellStyle name="표준 2 4 2 2 2 2 161" xfId="19080"/>
    <cellStyle name="표준 2 4 2 2 2 2 162" xfId="19081"/>
    <cellStyle name="표준 2 4 2 2 2 2 163" xfId="19082"/>
    <cellStyle name="표준 2 4 2 2 2 2 164" xfId="19083"/>
    <cellStyle name="표준 2 4 2 2 2 2 165" xfId="19084"/>
    <cellStyle name="표준 2 4 2 2 2 2 166" xfId="19085"/>
    <cellStyle name="표준 2 4 2 2 2 2 167" xfId="19086"/>
    <cellStyle name="표준 2 4 2 2 2 2 168" xfId="19087"/>
    <cellStyle name="표준 2 4 2 2 2 2 169" xfId="19088"/>
    <cellStyle name="표준 2 4 2 2 2 2 17" xfId="19089"/>
    <cellStyle name="표준 2 4 2 2 2 2 170" xfId="19090"/>
    <cellStyle name="표준 2 4 2 2 2 2 171" xfId="19091"/>
    <cellStyle name="표준 2 4 2 2 2 2 172" xfId="19092"/>
    <cellStyle name="표준 2 4 2 2 2 2 173" xfId="19093"/>
    <cellStyle name="표준 2 4 2 2 2 2 174" xfId="19094"/>
    <cellStyle name="표준 2 4 2 2 2 2 175" xfId="19095"/>
    <cellStyle name="표준 2 4 2 2 2 2 176" xfId="19096"/>
    <cellStyle name="표준 2 4 2 2 2 2 177" xfId="19097"/>
    <cellStyle name="표준 2 4 2 2 2 2 178" xfId="19098"/>
    <cellStyle name="표준 2 4 2 2 2 2 179" xfId="19099"/>
    <cellStyle name="표준 2 4 2 2 2 2 18" xfId="19100"/>
    <cellStyle name="표준 2 4 2 2 2 2 180" xfId="19101"/>
    <cellStyle name="표준 2 4 2 2 2 2 181" xfId="19102"/>
    <cellStyle name="표준 2 4 2 2 2 2 182" xfId="19103"/>
    <cellStyle name="표준 2 4 2 2 2 2 183" xfId="19104"/>
    <cellStyle name="표준 2 4 2 2 2 2 184" xfId="19105"/>
    <cellStyle name="표준 2 4 2 2 2 2 185" xfId="19106"/>
    <cellStyle name="표준 2 4 2 2 2 2 186" xfId="19107"/>
    <cellStyle name="표준 2 4 2 2 2 2 187" xfId="19108"/>
    <cellStyle name="표준 2 4 2 2 2 2 188" xfId="19109"/>
    <cellStyle name="표준 2 4 2 2 2 2 189" xfId="19110"/>
    <cellStyle name="표준 2 4 2 2 2 2 19" xfId="19111"/>
    <cellStyle name="표준 2 4 2 2 2 2 190" xfId="19112"/>
    <cellStyle name="표준 2 4 2 2 2 2 191" xfId="19113"/>
    <cellStyle name="표준 2 4 2 2 2 2 192" xfId="19114"/>
    <cellStyle name="표준 2 4 2 2 2 2 193" xfId="19115"/>
    <cellStyle name="표준 2 4 2 2 2 2 2" xfId="19116"/>
    <cellStyle name="표준 2 4 2 2 2 2 2 10" xfId="19117"/>
    <cellStyle name="표준 2 4 2 2 2 2 2 10 2" xfId="19118"/>
    <cellStyle name="표준 2 4 2 2 2 2 2 10 3" xfId="19119"/>
    <cellStyle name="표준 2 4 2 2 2 2 2 100" xfId="19120"/>
    <cellStyle name="표준 2 4 2 2 2 2 2 101" xfId="19121"/>
    <cellStyle name="표준 2 4 2 2 2 2 2 102" xfId="19122"/>
    <cellStyle name="표준 2 4 2 2 2 2 2 103" xfId="19123"/>
    <cellStyle name="표준 2 4 2 2 2 2 2 104" xfId="19124"/>
    <cellStyle name="표준 2 4 2 2 2 2 2 105" xfId="19125"/>
    <cellStyle name="표준 2 4 2 2 2 2 2 106" xfId="19126"/>
    <cellStyle name="표준 2 4 2 2 2 2 2 107" xfId="19127"/>
    <cellStyle name="표준 2 4 2 2 2 2 2 108" xfId="19128"/>
    <cellStyle name="표준 2 4 2 2 2 2 2 109" xfId="19129"/>
    <cellStyle name="표준 2 4 2 2 2 2 2 11" xfId="19130"/>
    <cellStyle name="표준 2 4 2 2 2 2 2 11 2" xfId="19131"/>
    <cellStyle name="표준 2 4 2 2 2 2 2 11 3" xfId="19132"/>
    <cellStyle name="표준 2 4 2 2 2 2 2 110" xfId="19133"/>
    <cellStyle name="표준 2 4 2 2 2 2 2 111" xfId="19134"/>
    <cellStyle name="표준 2 4 2 2 2 2 2 112" xfId="19135"/>
    <cellStyle name="표준 2 4 2 2 2 2 2 113" xfId="19136"/>
    <cellStyle name="표준 2 4 2 2 2 2 2 114" xfId="19137"/>
    <cellStyle name="표준 2 4 2 2 2 2 2 115" xfId="19138"/>
    <cellStyle name="표준 2 4 2 2 2 2 2 116" xfId="19139"/>
    <cellStyle name="표준 2 4 2 2 2 2 2 117" xfId="19140"/>
    <cellStyle name="표준 2 4 2 2 2 2 2 118" xfId="19141"/>
    <cellStyle name="표준 2 4 2 2 2 2 2 119" xfId="19142"/>
    <cellStyle name="표준 2 4 2 2 2 2 2 12" xfId="19143"/>
    <cellStyle name="표준 2 4 2 2 2 2 2 12 2" xfId="19144"/>
    <cellStyle name="표준 2 4 2 2 2 2 2 12 3" xfId="19145"/>
    <cellStyle name="표준 2 4 2 2 2 2 2 120" xfId="19146"/>
    <cellStyle name="표준 2 4 2 2 2 2 2 121" xfId="19147"/>
    <cellStyle name="표준 2 4 2 2 2 2 2 122" xfId="19148"/>
    <cellStyle name="표준 2 4 2 2 2 2 2 123" xfId="19149"/>
    <cellStyle name="표준 2 4 2 2 2 2 2 124" xfId="19150"/>
    <cellStyle name="표준 2 4 2 2 2 2 2 125" xfId="19151"/>
    <cellStyle name="표준 2 4 2 2 2 2 2 126" xfId="19152"/>
    <cellStyle name="표준 2 4 2 2 2 2 2 127" xfId="19153"/>
    <cellStyle name="표준 2 4 2 2 2 2 2 128" xfId="19154"/>
    <cellStyle name="표준 2 4 2 2 2 2 2 129" xfId="19155"/>
    <cellStyle name="표준 2 4 2 2 2 2 2 13" xfId="19156"/>
    <cellStyle name="표준 2 4 2 2 2 2 2 13 2" xfId="19157"/>
    <cellStyle name="표준 2 4 2 2 2 2 2 13 3" xfId="19158"/>
    <cellStyle name="표준 2 4 2 2 2 2 2 130" xfId="19159"/>
    <cellStyle name="표준 2 4 2 2 2 2 2 131" xfId="19160"/>
    <cellStyle name="표준 2 4 2 2 2 2 2 132" xfId="19161"/>
    <cellStyle name="표준 2 4 2 2 2 2 2 133" xfId="19162"/>
    <cellStyle name="표준 2 4 2 2 2 2 2 134" xfId="19163"/>
    <cellStyle name="표준 2 4 2 2 2 2 2 135" xfId="19164"/>
    <cellStyle name="표준 2 4 2 2 2 2 2 136" xfId="19165"/>
    <cellStyle name="표준 2 4 2 2 2 2 2 137" xfId="19166"/>
    <cellStyle name="표준 2 4 2 2 2 2 2 138" xfId="19167"/>
    <cellStyle name="표준 2 4 2 2 2 2 2 139" xfId="19168"/>
    <cellStyle name="표준 2 4 2 2 2 2 2 14" xfId="19169"/>
    <cellStyle name="표준 2 4 2 2 2 2 2 14 2" xfId="19170"/>
    <cellStyle name="표준 2 4 2 2 2 2 2 14 3" xfId="19171"/>
    <cellStyle name="표준 2 4 2 2 2 2 2 140" xfId="19172"/>
    <cellStyle name="표준 2 4 2 2 2 2 2 141" xfId="19173"/>
    <cellStyle name="표준 2 4 2 2 2 2 2 142" xfId="19174"/>
    <cellStyle name="표준 2 4 2 2 2 2 2 143" xfId="19175"/>
    <cellStyle name="표준 2 4 2 2 2 2 2 144" xfId="19176"/>
    <cellStyle name="표준 2 4 2 2 2 2 2 145" xfId="19177"/>
    <cellStyle name="표준 2 4 2 2 2 2 2 146" xfId="19178"/>
    <cellStyle name="표준 2 4 2 2 2 2 2 147" xfId="19179"/>
    <cellStyle name="표준 2 4 2 2 2 2 2 148" xfId="19180"/>
    <cellStyle name="표준 2 4 2 2 2 2 2 149" xfId="19181"/>
    <cellStyle name="표준 2 4 2 2 2 2 2 15" xfId="19182"/>
    <cellStyle name="표준 2 4 2 2 2 2 2 150" xfId="19183"/>
    <cellStyle name="표준 2 4 2 2 2 2 2 151" xfId="19184"/>
    <cellStyle name="표준 2 4 2 2 2 2 2 152" xfId="19185"/>
    <cellStyle name="표준 2 4 2 2 2 2 2 153" xfId="19186"/>
    <cellStyle name="표준 2 4 2 2 2 2 2 154" xfId="19187"/>
    <cellStyle name="표준 2 4 2 2 2 2 2 155" xfId="19188"/>
    <cellStyle name="표준 2 4 2 2 2 2 2 156" xfId="19189"/>
    <cellStyle name="표준 2 4 2 2 2 2 2 157" xfId="19190"/>
    <cellStyle name="표준 2 4 2 2 2 2 2 158" xfId="19191"/>
    <cellStyle name="표준 2 4 2 2 2 2 2 159" xfId="19192"/>
    <cellStyle name="표준 2 4 2 2 2 2 2 16" xfId="19193"/>
    <cellStyle name="표준 2 4 2 2 2 2 2 160" xfId="19194"/>
    <cellStyle name="표준 2 4 2 2 2 2 2 161" xfId="19195"/>
    <cellStyle name="표준 2 4 2 2 2 2 2 162" xfId="19196"/>
    <cellStyle name="표준 2 4 2 2 2 2 2 163" xfId="19197"/>
    <cellStyle name="표준 2 4 2 2 2 2 2 164" xfId="19198"/>
    <cellStyle name="표준 2 4 2 2 2 2 2 165" xfId="19199"/>
    <cellStyle name="표준 2 4 2 2 2 2 2 166" xfId="19200"/>
    <cellStyle name="표준 2 4 2 2 2 2 2 167" xfId="19201"/>
    <cellStyle name="표준 2 4 2 2 2 2 2 168" xfId="19202"/>
    <cellStyle name="표준 2 4 2 2 2 2 2 169" xfId="19203"/>
    <cellStyle name="표준 2 4 2 2 2 2 2 17" xfId="19204"/>
    <cellStyle name="표준 2 4 2 2 2 2 2 170" xfId="19205"/>
    <cellStyle name="표준 2 4 2 2 2 2 2 171" xfId="19206"/>
    <cellStyle name="표준 2 4 2 2 2 2 2 172" xfId="19207"/>
    <cellStyle name="표준 2 4 2 2 2 2 2 173" xfId="19208"/>
    <cellStyle name="표준 2 4 2 2 2 2 2 174" xfId="19209"/>
    <cellStyle name="표준 2 4 2 2 2 2 2 175" xfId="19210"/>
    <cellStyle name="표준 2 4 2 2 2 2 2 176" xfId="19211"/>
    <cellStyle name="표준 2 4 2 2 2 2 2 177" xfId="19212"/>
    <cellStyle name="표준 2 4 2 2 2 2 2 178" xfId="19213"/>
    <cellStyle name="표준 2 4 2 2 2 2 2 179" xfId="19214"/>
    <cellStyle name="표준 2 4 2 2 2 2 2 18" xfId="19215"/>
    <cellStyle name="표준 2 4 2 2 2 2 2 180" xfId="19216"/>
    <cellStyle name="표준 2 4 2 2 2 2 2 181" xfId="19217"/>
    <cellStyle name="표준 2 4 2 2 2 2 2 182" xfId="19218"/>
    <cellStyle name="표준 2 4 2 2 2 2 2 183" xfId="19219"/>
    <cellStyle name="표준 2 4 2 2 2 2 2 184" xfId="19220"/>
    <cellStyle name="표준 2 4 2 2 2 2 2 185" xfId="19221"/>
    <cellStyle name="표준 2 4 2 2 2 2 2 186" xfId="19222"/>
    <cellStyle name="표준 2 4 2 2 2 2 2 187" xfId="19223"/>
    <cellStyle name="표준 2 4 2 2 2 2 2 188" xfId="19224"/>
    <cellStyle name="표준 2 4 2 2 2 2 2 189" xfId="19225"/>
    <cellStyle name="표준 2 4 2 2 2 2 2 19" xfId="19226"/>
    <cellStyle name="표준 2 4 2 2 2 2 2 190" xfId="19227"/>
    <cellStyle name="표준 2 4 2 2 2 2 2 2" xfId="19228"/>
    <cellStyle name="표준 2 4 2 2 2 2 2 2 10" xfId="19229"/>
    <cellStyle name="표준 2 4 2 2 2 2 2 2 100" xfId="19230"/>
    <cellStyle name="표준 2 4 2 2 2 2 2 2 101" xfId="19231"/>
    <cellStyle name="표준 2 4 2 2 2 2 2 2 102" xfId="19232"/>
    <cellStyle name="표준 2 4 2 2 2 2 2 2 103" xfId="19233"/>
    <cellStyle name="표준 2 4 2 2 2 2 2 2 104" xfId="19234"/>
    <cellStyle name="표준 2 4 2 2 2 2 2 2 105" xfId="19235"/>
    <cellStyle name="표준 2 4 2 2 2 2 2 2 106" xfId="19236"/>
    <cellStyle name="표준 2 4 2 2 2 2 2 2 107" xfId="19237"/>
    <cellStyle name="표준 2 4 2 2 2 2 2 2 108" xfId="19238"/>
    <cellStyle name="표준 2 4 2 2 2 2 2 2 109" xfId="19239"/>
    <cellStyle name="표준 2 4 2 2 2 2 2 2 11" xfId="19240"/>
    <cellStyle name="표준 2 4 2 2 2 2 2 2 110" xfId="19241"/>
    <cellStyle name="표준 2 4 2 2 2 2 2 2 111" xfId="19242"/>
    <cellStyle name="표준 2 4 2 2 2 2 2 2 112" xfId="19243"/>
    <cellStyle name="표준 2 4 2 2 2 2 2 2 113" xfId="19244"/>
    <cellStyle name="표준 2 4 2 2 2 2 2 2 114" xfId="19245"/>
    <cellStyle name="표준 2 4 2 2 2 2 2 2 115" xfId="19246"/>
    <cellStyle name="표준 2 4 2 2 2 2 2 2 116" xfId="19247"/>
    <cellStyle name="표준 2 4 2 2 2 2 2 2 117" xfId="19248"/>
    <cellStyle name="표준 2 4 2 2 2 2 2 2 118" xfId="19249"/>
    <cellStyle name="표준 2 4 2 2 2 2 2 2 119" xfId="19250"/>
    <cellStyle name="표준 2 4 2 2 2 2 2 2 12" xfId="19251"/>
    <cellStyle name="표준 2 4 2 2 2 2 2 2 120" xfId="19252"/>
    <cellStyle name="표준 2 4 2 2 2 2 2 2 121" xfId="19253"/>
    <cellStyle name="표준 2 4 2 2 2 2 2 2 122" xfId="19254"/>
    <cellStyle name="표준 2 4 2 2 2 2 2 2 123" xfId="19255"/>
    <cellStyle name="표준 2 4 2 2 2 2 2 2 124" xfId="19256"/>
    <cellStyle name="표준 2 4 2 2 2 2 2 2 125" xfId="19257"/>
    <cellStyle name="표준 2 4 2 2 2 2 2 2 126" xfId="19258"/>
    <cellStyle name="표준 2 4 2 2 2 2 2 2 127" xfId="19259"/>
    <cellStyle name="표준 2 4 2 2 2 2 2 2 128" xfId="19260"/>
    <cellStyle name="표준 2 4 2 2 2 2 2 2 129" xfId="19261"/>
    <cellStyle name="표준 2 4 2 2 2 2 2 2 13" xfId="19262"/>
    <cellStyle name="표준 2 4 2 2 2 2 2 2 130" xfId="19263"/>
    <cellStyle name="표준 2 4 2 2 2 2 2 2 131" xfId="19264"/>
    <cellStyle name="표준 2 4 2 2 2 2 2 2 132" xfId="19265"/>
    <cellStyle name="표준 2 4 2 2 2 2 2 2 133" xfId="19266"/>
    <cellStyle name="표준 2 4 2 2 2 2 2 2 134" xfId="19267"/>
    <cellStyle name="표준 2 4 2 2 2 2 2 2 135" xfId="19268"/>
    <cellStyle name="표준 2 4 2 2 2 2 2 2 136" xfId="19269"/>
    <cellStyle name="표준 2 4 2 2 2 2 2 2 137" xfId="19270"/>
    <cellStyle name="표준 2 4 2 2 2 2 2 2 138" xfId="19271"/>
    <cellStyle name="표준 2 4 2 2 2 2 2 2 139" xfId="19272"/>
    <cellStyle name="표준 2 4 2 2 2 2 2 2 14" xfId="19273"/>
    <cellStyle name="표준 2 4 2 2 2 2 2 2 140" xfId="19274"/>
    <cellStyle name="표준 2 4 2 2 2 2 2 2 141" xfId="19275"/>
    <cellStyle name="표준 2 4 2 2 2 2 2 2 142" xfId="19276"/>
    <cellStyle name="표준 2 4 2 2 2 2 2 2 143" xfId="19277"/>
    <cellStyle name="표준 2 4 2 2 2 2 2 2 144" xfId="19278"/>
    <cellStyle name="표준 2 4 2 2 2 2 2 2 145" xfId="19279"/>
    <cellStyle name="표준 2 4 2 2 2 2 2 2 146" xfId="19280"/>
    <cellStyle name="표준 2 4 2 2 2 2 2 2 147" xfId="19281"/>
    <cellStyle name="표준 2 4 2 2 2 2 2 2 148" xfId="19282"/>
    <cellStyle name="표준 2 4 2 2 2 2 2 2 149" xfId="19283"/>
    <cellStyle name="표준 2 4 2 2 2 2 2 2 15" xfId="19284"/>
    <cellStyle name="표준 2 4 2 2 2 2 2 2 150" xfId="19285"/>
    <cellStyle name="표준 2 4 2 2 2 2 2 2 151" xfId="19286"/>
    <cellStyle name="표준 2 4 2 2 2 2 2 2 152" xfId="19287"/>
    <cellStyle name="표준 2 4 2 2 2 2 2 2 153" xfId="19288"/>
    <cellStyle name="표준 2 4 2 2 2 2 2 2 154" xfId="19289"/>
    <cellStyle name="표준 2 4 2 2 2 2 2 2 155" xfId="19290"/>
    <cellStyle name="표준 2 4 2 2 2 2 2 2 156" xfId="19291"/>
    <cellStyle name="표준 2 4 2 2 2 2 2 2 157" xfId="19292"/>
    <cellStyle name="표준 2 4 2 2 2 2 2 2 158" xfId="19293"/>
    <cellStyle name="표준 2 4 2 2 2 2 2 2 159" xfId="19294"/>
    <cellStyle name="표준 2 4 2 2 2 2 2 2 16" xfId="19295"/>
    <cellStyle name="표준 2 4 2 2 2 2 2 2 160" xfId="19296"/>
    <cellStyle name="표준 2 4 2 2 2 2 2 2 161" xfId="19297"/>
    <cellStyle name="표준 2 4 2 2 2 2 2 2 162" xfId="19298"/>
    <cellStyle name="표준 2 4 2 2 2 2 2 2 163" xfId="19299"/>
    <cellStyle name="표준 2 4 2 2 2 2 2 2 164" xfId="19300"/>
    <cellStyle name="표준 2 4 2 2 2 2 2 2 165" xfId="19301"/>
    <cellStyle name="표준 2 4 2 2 2 2 2 2 166" xfId="19302"/>
    <cellStyle name="표준 2 4 2 2 2 2 2 2 167" xfId="19303"/>
    <cellStyle name="표준 2 4 2 2 2 2 2 2 168" xfId="19304"/>
    <cellStyle name="표준 2 4 2 2 2 2 2 2 169" xfId="19305"/>
    <cellStyle name="표준 2 4 2 2 2 2 2 2 17" xfId="19306"/>
    <cellStyle name="표준 2 4 2 2 2 2 2 2 170" xfId="19307"/>
    <cellStyle name="표준 2 4 2 2 2 2 2 2 171" xfId="19308"/>
    <cellStyle name="표준 2 4 2 2 2 2 2 2 172" xfId="19309"/>
    <cellStyle name="표준 2 4 2 2 2 2 2 2 173" xfId="19310"/>
    <cellStyle name="표준 2 4 2 2 2 2 2 2 174" xfId="19311"/>
    <cellStyle name="표준 2 4 2 2 2 2 2 2 175" xfId="19312"/>
    <cellStyle name="표준 2 4 2 2 2 2 2 2 176" xfId="19313"/>
    <cellStyle name="표준 2 4 2 2 2 2 2 2 177" xfId="19314"/>
    <cellStyle name="표준 2 4 2 2 2 2 2 2 178" xfId="19315"/>
    <cellStyle name="표준 2 4 2 2 2 2 2 2 179" xfId="19316"/>
    <cellStyle name="표준 2 4 2 2 2 2 2 2 18" xfId="19317"/>
    <cellStyle name="표준 2 4 2 2 2 2 2 2 180" xfId="19318"/>
    <cellStyle name="표준 2 4 2 2 2 2 2 2 19" xfId="19319"/>
    <cellStyle name="표준 2 4 2 2 2 2 2 2 2" xfId="19320"/>
    <cellStyle name="표준 2 4 2 2 2 2 2 2 20" xfId="19321"/>
    <cellStyle name="표준 2 4 2 2 2 2 2 2 21" xfId="19322"/>
    <cellStyle name="표준 2 4 2 2 2 2 2 2 22" xfId="19323"/>
    <cellStyle name="표준 2 4 2 2 2 2 2 2 23" xfId="19324"/>
    <cellStyle name="표준 2 4 2 2 2 2 2 2 24" xfId="19325"/>
    <cellStyle name="표준 2 4 2 2 2 2 2 2 25" xfId="19326"/>
    <cellStyle name="표준 2 4 2 2 2 2 2 2 26" xfId="19327"/>
    <cellStyle name="표준 2 4 2 2 2 2 2 2 27" xfId="19328"/>
    <cellStyle name="표준 2 4 2 2 2 2 2 2 28" xfId="19329"/>
    <cellStyle name="표준 2 4 2 2 2 2 2 2 29" xfId="19330"/>
    <cellStyle name="표준 2 4 2 2 2 2 2 2 3" xfId="19331"/>
    <cellStyle name="표준 2 4 2 2 2 2 2 2 30" xfId="19332"/>
    <cellStyle name="표준 2 4 2 2 2 2 2 2 31" xfId="19333"/>
    <cellStyle name="표준 2 4 2 2 2 2 2 2 32" xfId="19334"/>
    <cellStyle name="표준 2 4 2 2 2 2 2 2 33" xfId="19335"/>
    <cellStyle name="표준 2 4 2 2 2 2 2 2 34" xfId="19336"/>
    <cellStyle name="표준 2 4 2 2 2 2 2 2 35" xfId="19337"/>
    <cellStyle name="표준 2 4 2 2 2 2 2 2 36" xfId="19338"/>
    <cellStyle name="표준 2 4 2 2 2 2 2 2 37" xfId="19339"/>
    <cellStyle name="표준 2 4 2 2 2 2 2 2 38" xfId="19340"/>
    <cellStyle name="표준 2 4 2 2 2 2 2 2 39" xfId="19341"/>
    <cellStyle name="표준 2 4 2 2 2 2 2 2 4" xfId="19342"/>
    <cellStyle name="표준 2 4 2 2 2 2 2 2 40" xfId="19343"/>
    <cellStyle name="표준 2 4 2 2 2 2 2 2 41" xfId="19344"/>
    <cellStyle name="표준 2 4 2 2 2 2 2 2 42" xfId="19345"/>
    <cellStyle name="표준 2 4 2 2 2 2 2 2 43" xfId="19346"/>
    <cellStyle name="표준 2 4 2 2 2 2 2 2 44" xfId="19347"/>
    <cellStyle name="표준 2 4 2 2 2 2 2 2 45" xfId="19348"/>
    <cellStyle name="표준 2 4 2 2 2 2 2 2 46" xfId="19349"/>
    <cellStyle name="표준 2 4 2 2 2 2 2 2 47" xfId="19350"/>
    <cellStyle name="표준 2 4 2 2 2 2 2 2 48" xfId="19351"/>
    <cellStyle name="표준 2 4 2 2 2 2 2 2 49" xfId="19352"/>
    <cellStyle name="표준 2 4 2 2 2 2 2 2 5" xfId="19353"/>
    <cellStyle name="표준 2 4 2 2 2 2 2 2 50" xfId="19354"/>
    <cellStyle name="표준 2 4 2 2 2 2 2 2 51" xfId="19355"/>
    <cellStyle name="표준 2 4 2 2 2 2 2 2 52" xfId="19356"/>
    <cellStyle name="표준 2 4 2 2 2 2 2 2 53" xfId="19357"/>
    <cellStyle name="표준 2 4 2 2 2 2 2 2 54" xfId="19358"/>
    <cellStyle name="표준 2 4 2 2 2 2 2 2 55" xfId="19359"/>
    <cellStyle name="표준 2 4 2 2 2 2 2 2 56" xfId="19360"/>
    <cellStyle name="표준 2 4 2 2 2 2 2 2 57" xfId="19361"/>
    <cellStyle name="표준 2 4 2 2 2 2 2 2 58" xfId="19362"/>
    <cellStyle name="표준 2 4 2 2 2 2 2 2 59" xfId="19363"/>
    <cellStyle name="표준 2 4 2 2 2 2 2 2 6" xfId="19364"/>
    <cellStyle name="표준 2 4 2 2 2 2 2 2 60" xfId="19365"/>
    <cellStyle name="표준 2 4 2 2 2 2 2 2 61" xfId="19366"/>
    <cellStyle name="표준 2 4 2 2 2 2 2 2 62" xfId="19367"/>
    <cellStyle name="표준 2 4 2 2 2 2 2 2 63" xfId="19368"/>
    <cellStyle name="표준 2 4 2 2 2 2 2 2 64" xfId="19369"/>
    <cellStyle name="표준 2 4 2 2 2 2 2 2 65" xfId="19370"/>
    <cellStyle name="표준 2 4 2 2 2 2 2 2 66" xfId="19371"/>
    <cellStyle name="표준 2 4 2 2 2 2 2 2 67" xfId="19372"/>
    <cellStyle name="표준 2 4 2 2 2 2 2 2 68" xfId="19373"/>
    <cellStyle name="표준 2 4 2 2 2 2 2 2 69" xfId="19374"/>
    <cellStyle name="표준 2 4 2 2 2 2 2 2 7" xfId="19375"/>
    <cellStyle name="표준 2 4 2 2 2 2 2 2 70" xfId="19376"/>
    <cellStyle name="표준 2 4 2 2 2 2 2 2 71" xfId="19377"/>
    <cellStyle name="표준 2 4 2 2 2 2 2 2 72" xfId="19378"/>
    <cellStyle name="표준 2 4 2 2 2 2 2 2 73" xfId="19379"/>
    <cellStyle name="표준 2 4 2 2 2 2 2 2 74" xfId="19380"/>
    <cellStyle name="표준 2 4 2 2 2 2 2 2 75" xfId="19381"/>
    <cellStyle name="표준 2 4 2 2 2 2 2 2 76" xfId="19382"/>
    <cellStyle name="표준 2 4 2 2 2 2 2 2 77" xfId="19383"/>
    <cellStyle name="표준 2 4 2 2 2 2 2 2 78" xfId="19384"/>
    <cellStyle name="표준 2 4 2 2 2 2 2 2 79" xfId="19385"/>
    <cellStyle name="표준 2 4 2 2 2 2 2 2 8" xfId="19386"/>
    <cellStyle name="표준 2 4 2 2 2 2 2 2 80" xfId="19387"/>
    <cellStyle name="표준 2 4 2 2 2 2 2 2 81" xfId="19388"/>
    <cellStyle name="표준 2 4 2 2 2 2 2 2 82" xfId="19389"/>
    <cellStyle name="표준 2 4 2 2 2 2 2 2 83" xfId="19390"/>
    <cellStyle name="표준 2 4 2 2 2 2 2 2 84" xfId="19391"/>
    <cellStyle name="표준 2 4 2 2 2 2 2 2 85" xfId="19392"/>
    <cellStyle name="표준 2 4 2 2 2 2 2 2 86" xfId="19393"/>
    <cellStyle name="표준 2 4 2 2 2 2 2 2 87" xfId="19394"/>
    <cellStyle name="표준 2 4 2 2 2 2 2 2 88" xfId="19395"/>
    <cellStyle name="표준 2 4 2 2 2 2 2 2 89" xfId="19396"/>
    <cellStyle name="표준 2 4 2 2 2 2 2 2 9" xfId="19397"/>
    <cellStyle name="표준 2 4 2 2 2 2 2 2 90" xfId="19398"/>
    <cellStyle name="표준 2 4 2 2 2 2 2 2 91" xfId="19399"/>
    <cellStyle name="표준 2 4 2 2 2 2 2 2 92" xfId="19400"/>
    <cellStyle name="표준 2 4 2 2 2 2 2 2 93" xfId="19401"/>
    <cellStyle name="표준 2 4 2 2 2 2 2 2 94" xfId="19402"/>
    <cellStyle name="표준 2 4 2 2 2 2 2 2 95" xfId="19403"/>
    <cellStyle name="표준 2 4 2 2 2 2 2 2 96" xfId="19404"/>
    <cellStyle name="표준 2 4 2 2 2 2 2 2 97" xfId="19405"/>
    <cellStyle name="표준 2 4 2 2 2 2 2 2 98" xfId="19406"/>
    <cellStyle name="표준 2 4 2 2 2 2 2 2 99" xfId="19407"/>
    <cellStyle name="표준 2 4 2 2 2 2 2 20" xfId="19408"/>
    <cellStyle name="표준 2 4 2 2 2 2 2 21" xfId="19409"/>
    <cellStyle name="표준 2 4 2 2 2 2 2 22" xfId="19410"/>
    <cellStyle name="표준 2 4 2 2 2 2 2 23" xfId="19411"/>
    <cellStyle name="표준 2 4 2 2 2 2 2 24" xfId="19412"/>
    <cellStyle name="표준 2 4 2 2 2 2 2 25" xfId="19413"/>
    <cellStyle name="표준 2 4 2 2 2 2 2 26" xfId="19414"/>
    <cellStyle name="표준 2 4 2 2 2 2 2 27" xfId="19415"/>
    <cellStyle name="표준 2 4 2 2 2 2 2 28" xfId="19416"/>
    <cellStyle name="표준 2 4 2 2 2 2 2 29" xfId="19417"/>
    <cellStyle name="표준 2 4 2 2 2 2 2 3" xfId="19418"/>
    <cellStyle name="표준 2 4 2 2 2 2 2 3 2" xfId="19419"/>
    <cellStyle name="표준 2 4 2 2 2 2 2 3 3" xfId="19420"/>
    <cellStyle name="표준 2 4 2 2 2 2 2 30" xfId="19421"/>
    <cellStyle name="표준 2 4 2 2 2 2 2 31" xfId="19422"/>
    <cellStyle name="표준 2 4 2 2 2 2 2 32" xfId="19423"/>
    <cellStyle name="표준 2 4 2 2 2 2 2 33" xfId="19424"/>
    <cellStyle name="표준 2 4 2 2 2 2 2 34" xfId="19425"/>
    <cellStyle name="표준 2 4 2 2 2 2 2 35" xfId="19426"/>
    <cellStyle name="표준 2 4 2 2 2 2 2 36" xfId="19427"/>
    <cellStyle name="표준 2 4 2 2 2 2 2 37" xfId="19428"/>
    <cellStyle name="표준 2 4 2 2 2 2 2 38" xfId="19429"/>
    <cellStyle name="표준 2 4 2 2 2 2 2 39" xfId="19430"/>
    <cellStyle name="표준 2 4 2 2 2 2 2 4" xfId="19431"/>
    <cellStyle name="표준 2 4 2 2 2 2 2 4 2" xfId="19432"/>
    <cellStyle name="표준 2 4 2 2 2 2 2 4 3" xfId="19433"/>
    <cellStyle name="표준 2 4 2 2 2 2 2 40" xfId="19434"/>
    <cellStyle name="표준 2 4 2 2 2 2 2 41" xfId="19435"/>
    <cellStyle name="표준 2 4 2 2 2 2 2 42" xfId="19436"/>
    <cellStyle name="표준 2 4 2 2 2 2 2 43" xfId="19437"/>
    <cellStyle name="표준 2 4 2 2 2 2 2 44" xfId="19438"/>
    <cellStyle name="표준 2 4 2 2 2 2 2 45" xfId="19439"/>
    <cellStyle name="표준 2 4 2 2 2 2 2 46" xfId="19440"/>
    <cellStyle name="표준 2 4 2 2 2 2 2 47" xfId="19441"/>
    <cellStyle name="표준 2 4 2 2 2 2 2 48" xfId="19442"/>
    <cellStyle name="표준 2 4 2 2 2 2 2 49" xfId="19443"/>
    <cellStyle name="표준 2 4 2 2 2 2 2 5" xfId="19444"/>
    <cellStyle name="표준 2 4 2 2 2 2 2 5 2" xfId="19445"/>
    <cellStyle name="표준 2 4 2 2 2 2 2 5 3" xfId="19446"/>
    <cellStyle name="표준 2 4 2 2 2 2 2 50" xfId="19447"/>
    <cellStyle name="표준 2 4 2 2 2 2 2 51" xfId="19448"/>
    <cellStyle name="표준 2 4 2 2 2 2 2 52" xfId="19449"/>
    <cellStyle name="표준 2 4 2 2 2 2 2 53" xfId="19450"/>
    <cellStyle name="표준 2 4 2 2 2 2 2 54" xfId="19451"/>
    <cellStyle name="표준 2 4 2 2 2 2 2 55" xfId="19452"/>
    <cellStyle name="표준 2 4 2 2 2 2 2 56" xfId="19453"/>
    <cellStyle name="표준 2 4 2 2 2 2 2 57" xfId="19454"/>
    <cellStyle name="표준 2 4 2 2 2 2 2 58" xfId="19455"/>
    <cellStyle name="표준 2 4 2 2 2 2 2 59" xfId="19456"/>
    <cellStyle name="표준 2 4 2 2 2 2 2 6" xfId="19457"/>
    <cellStyle name="표준 2 4 2 2 2 2 2 6 2" xfId="19458"/>
    <cellStyle name="표준 2 4 2 2 2 2 2 6 3" xfId="19459"/>
    <cellStyle name="표준 2 4 2 2 2 2 2 60" xfId="19460"/>
    <cellStyle name="표준 2 4 2 2 2 2 2 61" xfId="19461"/>
    <cellStyle name="표준 2 4 2 2 2 2 2 62" xfId="19462"/>
    <cellStyle name="표준 2 4 2 2 2 2 2 63" xfId="19463"/>
    <cellStyle name="표준 2 4 2 2 2 2 2 64" xfId="19464"/>
    <cellStyle name="표준 2 4 2 2 2 2 2 65" xfId="19465"/>
    <cellStyle name="표준 2 4 2 2 2 2 2 66" xfId="19466"/>
    <cellStyle name="표준 2 4 2 2 2 2 2 67" xfId="19467"/>
    <cellStyle name="표준 2 4 2 2 2 2 2 68" xfId="19468"/>
    <cellStyle name="표준 2 4 2 2 2 2 2 69" xfId="19469"/>
    <cellStyle name="표준 2 4 2 2 2 2 2 7" xfId="19470"/>
    <cellStyle name="표준 2 4 2 2 2 2 2 7 2" xfId="19471"/>
    <cellStyle name="표준 2 4 2 2 2 2 2 7 3" xfId="19472"/>
    <cellStyle name="표준 2 4 2 2 2 2 2 70" xfId="19473"/>
    <cellStyle name="표준 2 4 2 2 2 2 2 71" xfId="19474"/>
    <cellStyle name="표준 2 4 2 2 2 2 2 72" xfId="19475"/>
    <cellStyle name="표준 2 4 2 2 2 2 2 73" xfId="19476"/>
    <cellStyle name="표준 2 4 2 2 2 2 2 74" xfId="19477"/>
    <cellStyle name="표준 2 4 2 2 2 2 2 75" xfId="19478"/>
    <cellStyle name="표준 2 4 2 2 2 2 2 76" xfId="19479"/>
    <cellStyle name="표준 2 4 2 2 2 2 2 77" xfId="19480"/>
    <cellStyle name="표준 2 4 2 2 2 2 2 78" xfId="19481"/>
    <cellStyle name="표준 2 4 2 2 2 2 2 79" xfId="19482"/>
    <cellStyle name="표준 2 4 2 2 2 2 2 8" xfId="19483"/>
    <cellStyle name="표준 2 4 2 2 2 2 2 8 2" xfId="19484"/>
    <cellStyle name="표준 2 4 2 2 2 2 2 8 3" xfId="19485"/>
    <cellStyle name="표준 2 4 2 2 2 2 2 80" xfId="19486"/>
    <cellStyle name="표준 2 4 2 2 2 2 2 81" xfId="19487"/>
    <cellStyle name="표준 2 4 2 2 2 2 2 82" xfId="19488"/>
    <cellStyle name="표준 2 4 2 2 2 2 2 83" xfId="19489"/>
    <cellStyle name="표준 2 4 2 2 2 2 2 84" xfId="19490"/>
    <cellStyle name="표준 2 4 2 2 2 2 2 85" xfId="19491"/>
    <cellStyle name="표준 2 4 2 2 2 2 2 86" xfId="19492"/>
    <cellStyle name="표준 2 4 2 2 2 2 2 87" xfId="19493"/>
    <cellStyle name="표준 2 4 2 2 2 2 2 88" xfId="19494"/>
    <cellStyle name="표준 2 4 2 2 2 2 2 89" xfId="19495"/>
    <cellStyle name="표준 2 4 2 2 2 2 2 9" xfId="19496"/>
    <cellStyle name="표준 2 4 2 2 2 2 2 9 2" xfId="19497"/>
    <cellStyle name="표준 2 4 2 2 2 2 2 9 3" xfId="19498"/>
    <cellStyle name="표준 2 4 2 2 2 2 2 90" xfId="19499"/>
    <cellStyle name="표준 2 4 2 2 2 2 2 91" xfId="19500"/>
    <cellStyle name="표준 2 4 2 2 2 2 2 92" xfId="19501"/>
    <cellStyle name="표준 2 4 2 2 2 2 2 93" xfId="19502"/>
    <cellStyle name="표준 2 4 2 2 2 2 2 94" xfId="19503"/>
    <cellStyle name="표준 2 4 2 2 2 2 2 95" xfId="19504"/>
    <cellStyle name="표준 2 4 2 2 2 2 2 96" xfId="19505"/>
    <cellStyle name="표준 2 4 2 2 2 2 2 97" xfId="19506"/>
    <cellStyle name="표준 2 4 2 2 2 2 2 98" xfId="19507"/>
    <cellStyle name="표준 2 4 2 2 2 2 2 99" xfId="19508"/>
    <cellStyle name="표준 2 4 2 2 2 2 20" xfId="19509"/>
    <cellStyle name="표준 2 4 2 2 2 2 21" xfId="19510"/>
    <cellStyle name="표준 2 4 2 2 2 2 22" xfId="19511"/>
    <cellStyle name="표준 2 4 2 2 2 2 23" xfId="19512"/>
    <cellStyle name="표준 2 4 2 2 2 2 24" xfId="19513"/>
    <cellStyle name="표준 2 4 2 2 2 2 25" xfId="19514"/>
    <cellStyle name="표준 2 4 2 2 2 2 26" xfId="19515"/>
    <cellStyle name="표준 2 4 2 2 2 2 27" xfId="19516"/>
    <cellStyle name="표준 2 4 2 2 2 2 28" xfId="19517"/>
    <cellStyle name="표준 2 4 2 2 2 2 29" xfId="19518"/>
    <cellStyle name="표준 2 4 2 2 2 2 3" xfId="19519"/>
    <cellStyle name="표준 2 4 2 2 2 2 3 2" xfId="19520"/>
    <cellStyle name="표준 2 4 2 2 2 2 3 3" xfId="19521"/>
    <cellStyle name="표준 2 4 2 2 2 2 30" xfId="19522"/>
    <cellStyle name="표준 2 4 2 2 2 2 31" xfId="19523"/>
    <cellStyle name="표준 2 4 2 2 2 2 32" xfId="19524"/>
    <cellStyle name="표준 2 4 2 2 2 2 33" xfId="19525"/>
    <cellStyle name="표준 2 4 2 2 2 2 34" xfId="19526"/>
    <cellStyle name="표준 2 4 2 2 2 2 35" xfId="19527"/>
    <cellStyle name="표준 2 4 2 2 2 2 36" xfId="19528"/>
    <cellStyle name="표준 2 4 2 2 2 2 37" xfId="19529"/>
    <cellStyle name="표준 2 4 2 2 2 2 38" xfId="19530"/>
    <cellStyle name="표준 2 4 2 2 2 2 39" xfId="19531"/>
    <cellStyle name="표준 2 4 2 2 2 2 4" xfId="19532"/>
    <cellStyle name="표준 2 4 2 2 2 2 4 2" xfId="19533"/>
    <cellStyle name="표준 2 4 2 2 2 2 4 3" xfId="19534"/>
    <cellStyle name="표준 2 4 2 2 2 2 40" xfId="19535"/>
    <cellStyle name="표준 2 4 2 2 2 2 41" xfId="19536"/>
    <cellStyle name="표준 2 4 2 2 2 2 42" xfId="19537"/>
    <cellStyle name="표준 2 4 2 2 2 2 43" xfId="19538"/>
    <cellStyle name="표준 2 4 2 2 2 2 44" xfId="19539"/>
    <cellStyle name="표준 2 4 2 2 2 2 45" xfId="19540"/>
    <cellStyle name="표준 2 4 2 2 2 2 46" xfId="19541"/>
    <cellStyle name="표준 2 4 2 2 2 2 47" xfId="19542"/>
    <cellStyle name="표준 2 4 2 2 2 2 48" xfId="19543"/>
    <cellStyle name="표준 2 4 2 2 2 2 49" xfId="19544"/>
    <cellStyle name="표준 2 4 2 2 2 2 5" xfId="19545"/>
    <cellStyle name="표준 2 4 2 2 2 2 5 10" xfId="19546"/>
    <cellStyle name="표준 2 4 2 2 2 2 5 100" xfId="19547"/>
    <cellStyle name="표준 2 4 2 2 2 2 5 101" xfId="19548"/>
    <cellStyle name="표준 2 4 2 2 2 2 5 102" xfId="19549"/>
    <cellStyle name="표준 2 4 2 2 2 2 5 103" xfId="19550"/>
    <cellStyle name="표준 2 4 2 2 2 2 5 104" xfId="19551"/>
    <cellStyle name="표준 2 4 2 2 2 2 5 105" xfId="19552"/>
    <cellStyle name="표준 2 4 2 2 2 2 5 106" xfId="19553"/>
    <cellStyle name="표준 2 4 2 2 2 2 5 107" xfId="19554"/>
    <cellStyle name="표준 2 4 2 2 2 2 5 108" xfId="19555"/>
    <cellStyle name="표준 2 4 2 2 2 2 5 109" xfId="19556"/>
    <cellStyle name="표준 2 4 2 2 2 2 5 11" xfId="19557"/>
    <cellStyle name="표준 2 4 2 2 2 2 5 110" xfId="19558"/>
    <cellStyle name="표준 2 4 2 2 2 2 5 111" xfId="19559"/>
    <cellStyle name="표준 2 4 2 2 2 2 5 112" xfId="19560"/>
    <cellStyle name="표준 2 4 2 2 2 2 5 113" xfId="19561"/>
    <cellStyle name="표준 2 4 2 2 2 2 5 114" xfId="19562"/>
    <cellStyle name="표준 2 4 2 2 2 2 5 115" xfId="19563"/>
    <cellStyle name="표준 2 4 2 2 2 2 5 116" xfId="19564"/>
    <cellStyle name="표준 2 4 2 2 2 2 5 117" xfId="19565"/>
    <cellStyle name="표준 2 4 2 2 2 2 5 118" xfId="19566"/>
    <cellStyle name="표준 2 4 2 2 2 2 5 119" xfId="19567"/>
    <cellStyle name="표준 2 4 2 2 2 2 5 12" xfId="19568"/>
    <cellStyle name="표준 2 4 2 2 2 2 5 120" xfId="19569"/>
    <cellStyle name="표준 2 4 2 2 2 2 5 121" xfId="19570"/>
    <cellStyle name="표준 2 4 2 2 2 2 5 122" xfId="19571"/>
    <cellStyle name="표준 2 4 2 2 2 2 5 123" xfId="19572"/>
    <cellStyle name="표준 2 4 2 2 2 2 5 124" xfId="19573"/>
    <cellStyle name="표준 2 4 2 2 2 2 5 125" xfId="19574"/>
    <cellStyle name="표준 2 4 2 2 2 2 5 126" xfId="19575"/>
    <cellStyle name="표준 2 4 2 2 2 2 5 127" xfId="19576"/>
    <cellStyle name="표준 2 4 2 2 2 2 5 128" xfId="19577"/>
    <cellStyle name="표준 2 4 2 2 2 2 5 129" xfId="19578"/>
    <cellStyle name="표준 2 4 2 2 2 2 5 13" xfId="19579"/>
    <cellStyle name="표준 2 4 2 2 2 2 5 130" xfId="19580"/>
    <cellStyle name="표준 2 4 2 2 2 2 5 131" xfId="19581"/>
    <cellStyle name="표준 2 4 2 2 2 2 5 132" xfId="19582"/>
    <cellStyle name="표준 2 4 2 2 2 2 5 133" xfId="19583"/>
    <cellStyle name="표준 2 4 2 2 2 2 5 134" xfId="19584"/>
    <cellStyle name="표준 2 4 2 2 2 2 5 135" xfId="19585"/>
    <cellStyle name="표준 2 4 2 2 2 2 5 136" xfId="19586"/>
    <cellStyle name="표준 2 4 2 2 2 2 5 137" xfId="19587"/>
    <cellStyle name="표준 2 4 2 2 2 2 5 138" xfId="19588"/>
    <cellStyle name="표준 2 4 2 2 2 2 5 139" xfId="19589"/>
    <cellStyle name="표준 2 4 2 2 2 2 5 14" xfId="19590"/>
    <cellStyle name="표준 2 4 2 2 2 2 5 140" xfId="19591"/>
    <cellStyle name="표준 2 4 2 2 2 2 5 141" xfId="19592"/>
    <cellStyle name="표준 2 4 2 2 2 2 5 142" xfId="19593"/>
    <cellStyle name="표준 2 4 2 2 2 2 5 143" xfId="19594"/>
    <cellStyle name="표준 2 4 2 2 2 2 5 144" xfId="19595"/>
    <cellStyle name="표준 2 4 2 2 2 2 5 145" xfId="19596"/>
    <cellStyle name="표준 2 4 2 2 2 2 5 146" xfId="19597"/>
    <cellStyle name="표준 2 4 2 2 2 2 5 147" xfId="19598"/>
    <cellStyle name="표준 2 4 2 2 2 2 5 148" xfId="19599"/>
    <cellStyle name="표준 2 4 2 2 2 2 5 149" xfId="19600"/>
    <cellStyle name="표준 2 4 2 2 2 2 5 15" xfId="19601"/>
    <cellStyle name="표준 2 4 2 2 2 2 5 150" xfId="19602"/>
    <cellStyle name="표준 2 4 2 2 2 2 5 151" xfId="19603"/>
    <cellStyle name="표준 2 4 2 2 2 2 5 152" xfId="19604"/>
    <cellStyle name="표준 2 4 2 2 2 2 5 153" xfId="19605"/>
    <cellStyle name="표준 2 4 2 2 2 2 5 154" xfId="19606"/>
    <cellStyle name="표준 2 4 2 2 2 2 5 155" xfId="19607"/>
    <cellStyle name="표준 2 4 2 2 2 2 5 156" xfId="19608"/>
    <cellStyle name="표준 2 4 2 2 2 2 5 157" xfId="19609"/>
    <cellStyle name="표준 2 4 2 2 2 2 5 158" xfId="19610"/>
    <cellStyle name="표준 2 4 2 2 2 2 5 159" xfId="19611"/>
    <cellStyle name="표준 2 4 2 2 2 2 5 16" xfId="19612"/>
    <cellStyle name="표준 2 4 2 2 2 2 5 160" xfId="19613"/>
    <cellStyle name="표준 2 4 2 2 2 2 5 161" xfId="19614"/>
    <cellStyle name="표준 2 4 2 2 2 2 5 162" xfId="19615"/>
    <cellStyle name="표준 2 4 2 2 2 2 5 163" xfId="19616"/>
    <cellStyle name="표준 2 4 2 2 2 2 5 164" xfId="19617"/>
    <cellStyle name="표준 2 4 2 2 2 2 5 165" xfId="19618"/>
    <cellStyle name="표준 2 4 2 2 2 2 5 166" xfId="19619"/>
    <cellStyle name="표준 2 4 2 2 2 2 5 167" xfId="19620"/>
    <cellStyle name="표준 2 4 2 2 2 2 5 168" xfId="19621"/>
    <cellStyle name="표준 2 4 2 2 2 2 5 169" xfId="19622"/>
    <cellStyle name="표준 2 4 2 2 2 2 5 17" xfId="19623"/>
    <cellStyle name="표준 2 4 2 2 2 2 5 170" xfId="19624"/>
    <cellStyle name="표준 2 4 2 2 2 2 5 171" xfId="19625"/>
    <cellStyle name="표준 2 4 2 2 2 2 5 172" xfId="19626"/>
    <cellStyle name="표준 2 4 2 2 2 2 5 173" xfId="19627"/>
    <cellStyle name="표준 2 4 2 2 2 2 5 174" xfId="19628"/>
    <cellStyle name="표준 2 4 2 2 2 2 5 175" xfId="19629"/>
    <cellStyle name="표준 2 4 2 2 2 2 5 176" xfId="19630"/>
    <cellStyle name="표준 2 4 2 2 2 2 5 177" xfId="19631"/>
    <cellStyle name="표준 2 4 2 2 2 2 5 178" xfId="19632"/>
    <cellStyle name="표준 2 4 2 2 2 2 5 18" xfId="19633"/>
    <cellStyle name="표준 2 4 2 2 2 2 5 19" xfId="19634"/>
    <cellStyle name="표준 2 4 2 2 2 2 5 2" xfId="19635"/>
    <cellStyle name="표준 2 4 2 2 2 2 5 20" xfId="19636"/>
    <cellStyle name="표준 2 4 2 2 2 2 5 21" xfId="19637"/>
    <cellStyle name="표준 2 4 2 2 2 2 5 22" xfId="19638"/>
    <cellStyle name="표준 2 4 2 2 2 2 5 23" xfId="19639"/>
    <cellStyle name="표준 2 4 2 2 2 2 5 24" xfId="19640"/>
    <cellStyle name="표준 2 4 2 2 2 2 5 25" xfId="19641"/>
    <cellStyle name="표준 2 4 2 2 2 2 5 26" xfId="19642"/>
    <cellStyle name="표준 2 4 2 2 2 2 5 27" xfId="19643"/>
    <cellStyle name="표준 2 4 2 2 2 2 5 28" xfId="19644"/>
    <cellStyle name="표준 2 4 2 2 2 2 5 29" xfId="19645"/>
    <cellStyle name="표준 2 4 2 2 2 2 5 3" xfId="19646"/>
    <cellStyle name="표준 2 4 2 2 2 2 5 30" xfId="19647"/>
    <cellStyle name="표준 2 4 2 2 2 2 5 31" xfId="19648"/>
    <cellStyle name="표준 2 4 2 2 2 2 5 32" xfId="19649"/>
    <cellStyle name="표준 2 4 2 2 2 2 5 33" xfId="19650"/>
    <cellStyle name="표준 2 4 2 2 2 2 5 34" xfId="19651"/>
    <cellStyle name="표준 2 4 2 2 2 2 5 35" xfId="19652"/>
    <cellStyle name="표준 2 4 2 2 2 2 5 36" xfId="19653"/>
    <cellStyle name="표준 2 4 2 2 2 2 5 37" xfId="19654"/>
    <cellStyle name="표준 2 4 2 2 2 2 5 38" xfId="19655"/>
    <cellStyle name="표준 2 4 2 2 2 2 5 39" xfId="19656"/>
    <cellStyle name="표준 2 4 2 2 2 2 5 4" xfId="19657"/>
    <cellStyle name="표준 2 4 2 2 2 2 5 40" xfId="19658"/>
    <cellStyle name="표준 2 4 2 2 2 2 5 41" xfId="19659"/>
    <cellStyle name="표준 2 4 2 2 2 2 5 42" xfId="19660"/>
    <cellStyle name="표준 2 4 2 2 2 2 5 43" xfId="19661"/>
    <cellStyle name="표준 2 4 2 2 2 2 5 44" xfId="19662"/>
    <cellStyle name="표준 2 4 2 2 2 2 5 45" xfId="19663"/>
    <cellStyle name="표준 2 4 2 2 2 2 5 46" xfId="19664"/>
    <cellStyle name="표준 2 4 2 2 2 2 5 47" xfId="19665"/>
    <cellStyle name="표준 2 4 2 2 2 2 5 48" xfId="19666"/>
    <cellStyle name="표준 2 4 2 2 2 2 5 49" xfId="19667"/>
    <cellStyle name="표준 2 4 2 2 2 2 5 5" xfId="19668"/>
    <cellStyle name="표준 2 4 2 2 2 2 5 50" xfId="19669"/>
    <cellStyle name="표준 2 4 2 2 2 2 5 51" xfId="19670"/>
    <cellStyle name="표준 2 4 2 2 2 2 5 52" xfId="19671"/>
    <cellStyle name="표준 2 4 2 2 2 2 5 53" xfId="19672"/>
    <cellStyle name="표준 2 4 2 2 2 2 5 54" xfId="19673"/>
    <cellStyle name="표준 2 4 2 2 2 2 5 55" xfId="19674"/>
    <cellStyle name="표준 2 4 2 2 2 2 5 56" xfId="19675"/>
    <cellStyle name="표준 2 4 2 2 2 2 5 57" xfId="19676"/>
    <cellStyle name="표준 2 4 2 2 2 2 5 58" xfId="19677"/>
    <cellStyle name="표준 2 4 2 2 2 2 5 59" xfId="19678"/>
    <cellStyle name="표준 2 4 2 2 2 2 5 6" xfId="19679"/>
    <cellStyle name="표준 2 4 2 2 2 2 5 60" xfId="19680"/>
    <cellStyle name="표준 2 4 2 2 2 2 5 61" xfId="19681"/>
    <cellStyle name="표준 2 4 2 2 2 2 5 62" xfId="19682"/>
    <cellStyle name="표준 2 4 2 2 2 2 5 63" xfId="19683"/>
    <cellStyle name="표준 2 4 2 2 2 2 5 64" xfId="19684"/>
    <cellStyle name="표준 2 4 2 2 2 2 5 65" xfId="19685"/>
    <cellStyle name="표준 2 4 2 2 2 2 5 66" xfId="19686"/>
    <cellStyle name="표준 2 4 2 2 2 2 5 67" xfId="19687"/>
    <cellStyle name="표준 2 4 2 2 2 2 5 68" xfId="19688"/>
    <cellStyle name="표준 2 4 2 2 2 2 5 69" xfId="19689"/>
    <cellStyle name="표준 2 4 2 2 2 2 5 7" xfId="19690"/>
    <cellStyle name="표준 2 4 2 2 2 2 5 70" xfId="19691"/>
    <cellStyle name="표준 2 4 2 2 2 2 5 71" xfId="19692"/>
    <cellStyle name="표준 2 4 2 2 2 2 5 72" xfId="19693"/>
    <cellStyle name="표준 2 4 2 2 2 2 5 73" xfId="19694"/>
    <cellStyle name="표준 2 4 2 2 2 2 5 74" xfId="19695"/>
    <cellStyle name="표준 2 4 2 2 2 2 5 75" xfId="19696"/>
    <cellStyle name="표준 2 4 2 2 2 2 5 76" xfId="19697"/>
    <cellStyle name="표준 2 4 2 2 2 2 5 77" xfId="19698"/>
    <cellStyle name="표준 2 4 2 2 2 2 5 78" xfId="19699"/>
    <cellStyle name="표준 2 4 2 2 2 2 5 79" xfId="19700"/>
    <cellStyle name="표준 2 4 2 2 2 2 5 8" xfId="19701"/>
    <cellStyle name="표준 2 4 2 2 2 2 5 80" xfId="19702"/>
    <cellStyle name="표준 2 4 2 2 2 2 5 81" xfId="19703"/>
    <cellStyle name="표준 2 4 2 2 2 2 5 82" xfId="19704"/>
    <cellStyle name="표준 2 4 2 2 2 2 5 83" xfId="19705"/>
    <cellStyle name="표준 2 4 2 2 2 2 5 84" xfId="19706"/>
    <cellStyle name="표준 2 4 2 2 2 2 5 85" xfId="19707"/>
    <cellStyle name="표준 2 4 2 2 2 2 5 86" xfId="19708"/>
    <cellStyle name="표준 2 4 2 2 2 2 5 87" xfId="19709"/>
    <cellStyle name="표준 2 4 2 2 2 2 5 88" xfId="19710"/>
    <cellStyle name="표준 2 4 2 2 2 2 5 89" xfId="19711"/>
    <cellStyle name="표준 2 4 2 2 2 2 5 9" xfId="19712"/>
    <cellStyle name="표준 2 4 2 2 2 2 5 90" xfId="19713"/>
    <cellStyle name="표준 2 4 2 2 2 2 5 91" xfId="19714"/>
    <cellStyle name="표준 2 4 2 2 2 2 5 92" xfId="19715"/>
    <cellStyle name="표준 2 4 2 2 2 2 5 93" xfId="19716"/>
    <cellStyle name="표준 2 4 2 2 2 2 5 94" xfId="19717"/>
    <cellStyle name="표준 2 4 2 2 2 2 5 95" xfId="19718"/>
    <cellStyle name="표준 2 4 2 2 2 2 5 96" xfId="19719"/>
    <cellStyle name="표준 2 4 2 2 2 2 5 97" xfId="19720"/>
    <cellStyle name="표준 2 4 2 2 2 2 5 98" xfId="19721"/>
    <cellStyle name="표준 2 4 2 2 2 2 5 99" xfId="19722"/>
    <cellStyle name="표준 2 4 2 2 2 2 50" xfId="19723"/>
    <cellStyle name="표준 2 4 2 2 2 2 51" xfId="19724"/>
    <cellStyle name="표준 2 4 2 2 2 2 52" xfId="19725"/>
    <cellStyle name="표준 2 4 2 2 2 2 53" xfId="19726"/>
    <cellStyle name="표준 2 4 2 2 2 2 54" xfId="19727"/>
    <cellStyle name="표준 2 4 2 2 2 2 55" xfId="19728"/>
    <cellStyle name="표준 2 4 2 2 2 2 56" xfId="19729"/>
    <cellStyle name="표준 2 4 2 2 2 2 57" xfId="19730"/>
    <cellStyle name="표준 2 4 2 2 2 2 58" xfId="19731"/>
    <cellStyle name="표준 2 4 2 2 2 2 59" xfId="19732"/>
    <cellStyle name="표준 2 4 2 2 2 2 6" xfId="19733"/>
    <cellStyle name="표준 2 4 2 2 2 2 60" xfId="19734"/>
    <cellStyle name="표준 2 4 2 2 2 2 61" xfId="19735"/>
    <cellStyle name="표준 2 4 2 2 2 2 62" xfId="19736"/>
    <cellStyle name="표준 2 4 2 2 2 2 63" xfId="19737"/>
    <cellStyle name="표준 2 4 2 2 2 2 64" xfId="19738"/>
    <cellStyle name="표준 2 4 2 2 2 2 65" xfId="19739"/>
    <cellStyle name="표준 2 4 2 2 2 2 66" xfId="19740"/>
    <cellStyle name="표준 2 4 2 2 2 2 67" xfId="19741"/>
    <cellStyle name="표준 2 4 2 2 2 2 68" xfId="19742"/>
    <cellStyle name="표준 2 4 2 2 2 2 69" xfId="19743"/>
    <cellStyle name="표준 2 4 2 2 2 2 7" xfId="19744"/>
    <cellStyle name="표준 2 4 2 2 2 2 70" xfId="19745"/>
    <cellStyle name="표준 2 4 2 2 2 2 71" xfId="19746"/>
    <cellStyle name="표준 2 4 2 2 2 2 72" xfId="19747"/>
    <cellStyle name="표준 2 4 2 2 2 2 73" xfId="19748"/>
    <cellStyle name="표준 2 4 2 2 2 2 74" xfId="19749"/>
    <cellStyle name="표준 2 4 2 2 2 2 75" xfId="19750"/>
    <cellStyle name="표준 2 4 2 2 2 2 76" xfId="19751"/>
    <cellStyle name="표준 2 4 2 2 2 2 77" xfId="19752"/>
    <cellStyle name="표준 2 4 2 2 2 2 78" xfId="19753"/>
    <cellStyle name="표준 2 4 2 2 2 2 79" xfId="19754"/>
    <cellStyle name="표준 2 4 2 2 2 2 8" xfId="19755"/>
    <cellStyle name="표준 2 4 2 2 2 2 80" xfId="19756"/>
    <cellStyle name="표준 2 4 2 2 2 2 81" xfId="19757"/>
    <cellStyle name="표준 2 4 2 2 2 2 82" xfId="19758"/>
    <cellStyle name="표준 2 4 2 2 2 2 83" xfId="19759"/>
    <cellStyle name="표준 2 4 2 2 2 2 84" xfId="19760"/>
    <cellStyle name="표준 2 4 2 2 2 2 85" xfId="19761"/>
    <cellStyle name="표준 2 4 2 2 2 2 86" xfId="19762"/>
    <cellStyle name="표준 2 4 2 2 2 2 87" xfId="19763"/>
    <cellStyle name="표준 2 4 2 2 2 2 88" xfId="19764"/>
    <cellStyle name="표준 2 4 2 2 2 2 89" xfId="19765"/>
    <cellStyle name="표준 2 4 2 2 2 2 9" xfId="19766"/>
    <cellStyle name="표준 2 4 2 2 2 2 90" xfId="19767"/>
    <cellStyle name="표준 2 4 2 2 2 2 91" xfId="19768"/>
    <cellStyle name="표준 2 4 2 2 2 2 92" xfId="19769"/>
    <cellStyle name="표준 2 4 2 2 2 2 93" xfId="19770"/>
    <cellStyle name="표준 2 4 2 2 2 2 94" xfId="19771"/>
    <cellStyle name="표준 2 4 2 2 2 2 95" xfId="19772"/>
    <cellStyle name="표준 2 4 2 2 2 2 96" xfId="19773"/>
    <cellStyle name="표준 2 4 2 2 2 2 97" xfId="19774"/>
    <cellStyle name="표준 2 4 2 2 2 2 98" xfId="19775"/>
    <cellStyle name="표준 2 4 2 2 2 2 99" xfId="19776"/>
    <cellStyle name="표준 2 4 2 2 2 20" xfId="19777"/>
    <cellStyle name="표준 2 4 2 2 2 20 2" xfId="19778"/>
    <cellStyle name="표준 2 4 2 2 2 20 3" xfId="19779"/>
    <cellStyle name="표준 2 4 2 2 2 200" xfId="19780"/>
    <cellStyle name="표준 2 4 2 2 2 201" xfId="19781"/>
    <cellStyle name="표준 2 4 2 2 2 202" xfId="19782"/>
    <cellStyle name="표준 2 4 2 2 2 203" xfId="19783"/>
    <cellStyle name="표준 2 4 2 2 2 204" xfId="19784"/>
    <cellStyle name="표준 2 4 2 2 2 205" xfId="19785"/>
    <cellStyle name="표준 2 4 2 2 2 206" xfId="19786"/>
    <cellStyle name="표준 2 4 2 2 2 207" xfId="19787"/>
    <cellStyle name="표준 2 4 2 2 2 208" xfId="19788"/>
    <cellStyle name="표준 2 4 2 2 2 209" xfId="19789"/>
    <cellStyle name="표준 2 4 2 2 2 21" xfId="19790"/>
    <cellStyle name="표준 2 4 2 2 2 21 2" xfId="19791"/>
    <cellStyle name="표준 2 4 2 2 2 21 3" xfId="19792"/>
    <cellStyle name="표준 2 4 2 2 2 210" xfId="19793"/>
    <cellStyle name="표준 2 4 2 2 2 211" xfId="19794"/>
    <cellStyle name="표준 2 4 2 2 2 212" xfId="19795"/>
    <cellStyle name="표준 2 4 2 2 2 213" xfId="19796"/>
    <cellStyle name="표준 2 4 2 2 2 214" xfId="19797"/>
    <cellStyle name="표준 2 4 2 2 2 215" xfId="19798"/>
    <cellStyle name="표준 2 4 2 2 2 216" xfId="19799"/>
    <cellStyle name="표준 2 4 2 2 2 217" xfId="19800"/>
    <cellStyle name="표준 2 4 2 2 2 218" xfId="19801"/>
    <cellStyle name="표준 2 4 2 2 2 219" xfId="19802"/>
    <cellStyle name="표준 2 4 2 2 2 22" xfId="19803"/>
    <cellStyle name="표준 2 4 2 2 2 22 2" xfId="19804"/>
    <cellStyle name="표준 2 4 2 2 2 22 3" xfId="19805"/>
    <cellStyle name="표준 2 4 2 2 2 220" xfId="19806"/>
    <cellStyle name="표준 2 4 2 2 2 23" xfId="19807"/>
    <cellStyle name="표준 2 4 2 2 2 23 2" xfId="19808"/>
    <cellStyle name="표준 2 4 2 2 2 23 3" xfId="19809"/>
    <cellStyle name="표준 2 4 2 2 2 24" xfId="19810"/>
    <cellStyle name="표준 2 4 2 2 2 24 2" xfId="19811"/>
    <cellStyle name="표준 2 4 2 2 2 24 3" xfId="19812"/>
    <cellStyle name="표준 2 4 2 2 2 25" xfId="19813"/>
    <cellStyle name="표준 2 4 2 2 2 25 2" xfId="19814"/>
    <cellStyle name="표준 2 4 2 2 2 25 3" xfId="19815"/>
    <cellStyle name="표준 2 4 2 2 2 26" xfId="19816"/>
    <cellStyle name="표준 2 4 2 2 2 26 2" xfId="19817"/>
    <cellStyle name="표준 2 4 2 2 2 26 3" xfId="19818"/>
    <cellStyle name="표준 2 4 2 2 2 27" xfId="19819"/>
    <cellStyle name="표준 2 4 2 2 2 27 2" xfId="19820"/>
    <cellStyle name="표준 2 4 2 2 2 27 3" xfId="19821"/>
    <cellStyle name="표준 2 4 2 2 2 28" xfId="19822"/>
    <cellStyle name="표준 2 4 2 2 2 28 2" xfId="19823"/>
    <cellStyle name="표준 2 4 2 2 2 28 3" xfId="19824"/>
    <cellStyle name="표준 2 4 2 2 2 29" xfId="19825"/>
    <cellStyle name="표준 2 4 2 2 2 29 2" xfId="19826"/>
    <cellStyle name="표준 2 4 2 2 2 29 3" xfId="19827"/>
    <cellStyle name="표준 2 4 2 2 2 3" xfId="19828"/>
    <cellStyle name="표준 2 4 2 2 2 3 2" xfId="19829"/>
    <cellStyle name="표준 2 4 2 2 2 3 3" xfId="19830"/>
    <cellStyle name="표준 2 4 2 2 2 30" xfId="19831"/>
    <cellStyle name="표준 2 4 2 2 2 30 2" xfId="19832"/>
    <cellStyle name="표준 2 4 2 2 2 30 3" xfId="19833"/>
    <cellStyle name="표준 2 4 2 2 2 31" xfId="19834"/>
    <cellStyle name="표준 2 4 2 2 2 31 10" xfId="19835"/>
    <cellStyle name="표준 2 4 2 2 2 31 100" xfId="19836"/>
    <cellStyle name="표준 2 4 2 2 2 31 101" xfId="19837"/>
    <cellStyle name="표준 2 4 2 2 2 31 102" xfId="19838"/>
    <cellStyle name="표준 2 4 2 2 2 31 103" xfId="19839"/>
    <cellStyle name="표준 2 4 2 2 2 31 104" xfId="19840"/>
    <cellStyle name="표준 2 4 2 2 2 31 105" xfId="19841"/>
    <cellStyle name="표준 2 4 2 2 2 31 106" xfId="19842"/>
    <cellStyle name="표준 2 4 2 2 2 31 107" xfId="19843"/>
    <cellStyle name="표준 2 4 2 2 2 31 108" xfId="19844"/>
    <cellStyle name="표준 2 4 2 2 2 31 109" xfId="19845"/>
    <cellStyle name="표준 2 4 2 2 2 31 11" xfId="19846"/>
    <cellStyle name="표준 2 4 2 2 2 31 110" xfId="19847"/>
    <cellStyle name="표준 2 4 2 2 2 31 111" xfId="19848"/>
    <cellStyle name="표준 2 4 2 2 2 31 112" xfId="19849"/>
    <cellStyle name="표준 2 4 2 2 2 31 113" xfId="19850"/>
    <cellStyle name="표준 2 4 2 2 2 31 114" xfId="19851"/>
    <cellStyle name="표준 2 4 2 2 2 31 115" xfId="19852"/>
    <cellStyle name="표준 2 4 2 2 2 31 116" xfId="19853"/>
    <cellStyle name="표준 2 4 2 2 2 31 117" xfId="19854"/>
    <cellStyle name="표준 2 4 2 2 2 31 118" xfId="19855"/>
    <cellStyle name="표준 2 4 2 2 2 31 119" xfId="19856"/>
    <cellStyle name="표준 2 4 2 2 2 31 12" xfId="19857"/>
    <cellStyle name="표준 2 4 2 2 2 31 120" xfId="19858"/>
    <cellStyle name="표준 2 4 2 2 2 31 121" xfId="19859"/>
    <cellStyle name="표준 2 4 2 2 2 31 122" xfId="19860"/>
    <cellStyle name="표준 2 4 2 2 2 31 123" xfId="19861"/>
    <cellStyle name="표준 2 4 2 2 2 31 124" xfId="19862"/>
    <cellStyle name="표준 2 4 2 2 2 31 125" xfId="19863"/>
    <cellStyle name="표준 2 4 2 2 2 31 126" xfId="19864"/>
    <cellStyle name="표준 2 4 2 2 2 31 127" xfId="19865"/>
    <cellStyle name="표준 2 4 2 2 2 31 128" xfId="19866"/>
    <cellStyle name="표준 2 4 2 2 2 31 129" xfId="19867"/>
    <cellStyle name="표준 2 4 2 2 2 31 13" xfId="19868"/>
    <cellStyle name="표준 2 4 2 2 2 31 130" xfId="19869"/>
    <cellStyle name="표준 2 4 2 2 2 31 131" xfId="19870"/>
    <cellStyle name="표준 2 4 2 2 2 31 132" xfId="19871"/>
    <cellStyle name="표준 2 4 2 2 2 31 133" xfId="19872"/>
    <cellStyle name="표준 2 4 2 2 2 31 134" xfId="19873"/>
    <cellStyle name="표준 2 4 2 2 2 31 135" xfId="19874"/>
    <cellStyle name="표준 2 4 2 2 2 31 136" xfId="19875"/>
    <cellStyle name="표준 2 4 2 2 2 31 137" xfId="19876"/>
    <cellStyle name="표준 2 4 2 2 2 31 138" xfId="19877"/>
    <cellStyle name="표준 2 4 2 2 2 31 139" xfId="19878"/>
    <cellStyle name="표준 2 4 2 2 2 31 14" xfId="19879"/>
    <cellStyle name="표준 2 4 2 2 2 31 140" xfId="19880"/>
    <cellStyle name="표준 2 4 2 2 2 31 141" xfId="19881"/>
    <cellStyle name="표준 2 4 2 2 2 31 142" xfId="19882"/>
    <cellStyle name="표준 2 4 2 2 2 31 143" xfId="19883"/>
    <cellStyle name="표준 2 4 2 2 2 31 144" xfId="19884"/>
    <cellStyle name="표준 2 4 2 2 2 31 145" xfId="19885"/>
    <cellStyle name="표준 2 4 2 2 2 31 146" xfId="19886"/>
    <cellStyle name="표준 2 4 2 2 2 31 147" xfId="19887"/>
    <cellStyle name="표준 2 4 2 2 2 31 148" xfId="19888"/>
    <cellStyle name="표준 2 4 2 2 2 31 149" xfId="19889"/>
    <cellStyle name="표준 2 4 2 2 2 31 15" xfId="19890"/>
    <cellStyle name="표준 2 4 2 2 2 31 150" xfId="19891"/>
    <cellStyle name="표준 2 4 2 2 2 31 151" xfId="19892"/>
    <cellStyle name="표준 2 4 2 2 2 31 152" xfId="19893"/>
    <cellStyle name="표준 2 4 2 2 2 31 153" xfId="19894"/>
    <cellStyle name="표준 2 4 2 2 2 31 154" xfId="19895"/>
    <cellStyle name="표준 2 4 2 2 2 31 155" xfId="19896"/>
    <cellStyle name="표준 2 4 2 2 2 31 156" xfId="19897"/>
    <cellStyle name="표준 2 4 2 2 2 31 157" xfId="19898"/>
    <cellStyle name="표준 2 4 2 2 2 31 158" xfId="19899"/>
    <cellStyle name="표준 2 4 2 2 2 31 159" xfId="19900"/>
    <cellStyle name="표준 2 4 2 2 2 31 16" xfId="19901"/>
    <cellStyle name="표준 2 4 2 2 2 31 160" xfId="19902"/>
    <cellStyle name="표준 2 4 2 2 2 31 161" xfId="19903"/>
    <cellStyle name="표준 2 4 2 2 2 31 162" xfId="19904"/>
    <cellStyle name="표준 2 4 2 2 2 31 163" xfId="19905"/>
    <cellStyle name="표준 2 4 2 2 2 31 164" xfId="19906"/>
    <cellStyle name="표준 2 4 2 2 2 31 165" xfId="19907"/>
    <cellStyle name="표준 2 4 2 2 2 31 166" xfId="19908"/>
    <cellStyle name="표준 2 4 2 2 2 31 167" xfId="19909"/>
    <cellStyle name="표준 2 4 2 2 2 31 168" xfId="19910"/>
    <cellStyle name="표준 2 4 2 2 2 31 169" xfId="19911"/>
    <cellStyle name="표준 2 4 2 2 2 31 17" xfId="19912"/>
    <cellStyle name="표준 2 4 2 2 2 31 170" xfId="19913"/>
    <cellStyle name="표준 2 4 2 2 2 31 171" xfId="19914"/>
    <cellStyle name="표준 2 4 2 2 2 31 172" xfId="19915"/>
    <cellStyle name="표준 2 4 2 2 2 31 173" xfId="19916"/>
    <cellStyle name="표준 2 4 2 2 2 31 174" xfId="19917"/>
    <cellStyle name="표준 2 4 2 2 2 31 175" xfId="19918"/>
    <cellStyle name="표준 2 4 2 2 2 31 176" xfId="19919"/>
    <cellStyle name="표준 2 4 2 2 2 31 177" xfId="19920"/>
    <cellStyle name="표준 2 4 2 2 2 31 178" xfId="19921"/>
    <cellStyle name="표준 2 4 2 2 2 31 179" xfId="19922"/>
    <cellStyle name="표준 2 4 2 2 2 31 18" xfId="19923"/>
    <cellStyle name="표준 2 4 2 2 2 31 180" xfId="19924"/>
    <cellStyle name="표준 2 4 2 2 2 31 181" xfId="19925"/>
    <cellStyle name="표준 2 4 2 2 2 31 182" xfId="19926"/>
    <cellStyle name="표준 2 4 2 2 2 31 183" xfId="19927"/>
    <cellStyle name="표준 2 4 2 2 2 31 184" xfId="19928"/>
    <cellStyle name="표준 2 4 2 2 2 31 185" xfId="19929"/>
    <cellStyle name="표준 2 4 2 2 2 31 186" xfId="19930"/>
    <cellStyle name="표준 2 4 2 2 2 31 187" xfId="19931"/>
    <cellStyle name="표준 2 4 2 2 2 31 188" xfId="19932"/>
    <cellStyle name="표준 2 4 2 2 2 31 189" xfId="19933"/>
    <cellStyle name="표준 2 4 2 2 2 31 19" xfId="19934"/>
    <cellStyle name="표준 2 4 2 2 2 31 190" xfId="19935"/>
    <cellStyle name="표준 2 4 2 2 2 31 191" xfId="19936"/>
    <cellStyle name="표준 2 4 2 2 2 31 2" xfId="19937"/>
    <cellStyle name="표준 2 4 2 2 2 31 2 10" xfId="19938"/>
    <cellStyle name="표준 2 4 2 2 2 31 2 100" xfId="19939"/>
    <cellStyle name="표준 2 4 2 2 2 31 2 101" xfId="19940"/>
    <cellStyle name="표준 2 4 2 2 2 31 2 102" xfId="19941"/>
    <cellStyle name="표준 2 4 2 2 2 31 2 103" xfId="19942"/>
    <cellStyle name="표준 2 4 2 2 2 31 2 104" xfId="19943"/>
    <cellStyle name="표준 2 4 2 2 2 31 2 105" xfId="19944"/>
    <cellStyle name="표준 2 4 2 2 2 31 2 106" xfId="19945"/>
    <cellStyle name="표준 2 4 2 2 2 31 2 107" xfId="19946"/>
    <cellStyle name="표준 2 4 2 2 2 31 2 108" xfId="19947"/>
    <cellStyle name="표준 2 4 2 2 2 31 2 109" xfId="19948"/>
    <cellStyle name="표준 2 4 2 2 2 31 2 11" xfId="19949"/>
    <cellStyle name="표준 2 4 2 2 2 31 2 110" xfId="19950"/>
    <cellStyle name="표준 2 4 2 2 2 31 2 111" xfId="19951"/>
    <cellStyle name="표준 2 4 2 2 2 31 2 112" xfId="19952"/>
    <cellStyle name="표준 2 4 2 2 2 31 2 113" xfId="19953"/>
    <cellStyle name="표준 2 4 2 2 2 31 2 114" xfId="19954"/>
    <cellStyle name="표준 2 4 2 2 2 31 2 115" xfId="19955"/>
    <cellStyle name="표준 2 4 2 2 2 31 2 116" xfId="19956"/>
    <cellStyle name="표준 2 4 2 2 2 31 2 117" xfId="19957"/>
    <cellStyle name="표준 2 4 2 2 2 31 2 118" xfId="19958"/>
    <cellStyle name="표준 2 4 2 2 2 31 2 119" xfId="19959"/>
    <cellStyle name="표준 2 4 2 2 2 31 2 12" xfId="19960"/>
    <cellStyle name="표준 2 4 2 2 2 31 2 120" xfId="19961"/>
    <cellStyle name="표준 2 4 2 2 2 31 2 121" xfId="19962"/>
    <cellStyle name="표준 2 4 2 2 2 31 2 122" xfId="19963"/>
    <cellStyle name="표준 2 4 2 2 2 31 2 123" xfId="19964"/>
    <cellStyle name="표준 2 4 2 2 2 31 2 124" xfId="19965"/>
    <cellStyle name="표준 2 4 2 2 2 31 2 125" xfId="19966"/>
    <cellStyle name="표준 2 4 2 2 2 31 2 126" xfId="19967"/>
    <cellStyle name="표준 2 4 2 2 2 31 2 127" xfId="19968"/>
    <cellStyle name="표준 2 4 2 2 2 31 2 128" xfId="19969"/>
    <cellStyle name="표준 2 4 2 2 2 31 2 129" xfId="19970"/>
    <cellStyle name="표준 2 4 2 2 2 31 2 13" xfId="19971"/>
    <cellStyle name="표준 2 4 2 2 2 31 2 130" xfId="19972"/>
    <cellStyle name="표준 2 4 2 2 2 31 2 131" xfId="19973"/>
    <cellStyle name="표준 2 4 2 2 2 31 2 132" xfId="19974"/>
    <cellStyle name="표준 2 4 2 2 2 31 2 133" xfId="19975"/>
    <cellStyle name="표준 2 4 2 2 2 31 2 134" xfId="19976"/>
    <cellStyle name="표준 2 4 2 2 2 31 2 135" xfId="19977"/>
    <cellStyle name="표준 2 4 2 2 2 31 2 136" xfId="19978"/>
    <cellStyle name="표준 2 4 2 2 2 31 2 137" xfId="19979"/>
    <cellStyle name="표준 2 4 2 2 2 31 2 138" xfId="19980"/>
    <cellStyle name="표준 2 4 2 2 2 31 2 139" xfId="19981"/>
    <cellStyle name="표준 2 4 2 2 2 31 2 14" xfId="19982"/>
    <cellStyle name="표준 2 4 2 2 2 31 2 140" xfId="19983"/>
    <cellStyle name="표준 2 4 2 2 2 31 2 141" xfId="19984"/>
    <cellStyle name="표준 2 4 2 2 2 31 2 142" xfId="19985"/>
    <cellStyle name="표준 2 4 2 2 2 31 2 143" xfId="19986"/>
    <cellStyle name="표준 2 4 2 2 2 31 2 144" xfId="19987"/>
    <cellStyle name="표준 2 4 2 2 2 31 2 145" xfId="19988"/>
    <cellStyle name="표준 2 4 2 2 2 31 2 146" xfId="19989"/>
    <cellStyle name="표준 2 4 2 2 2 31 2 147" xfId="19990"/>
    <cellStyle name="표준 2 4 2 2 2 31 2 148" xfId="19991"/>
    <cellStyle name="표준 2 4 2 2 2 31 2 149" xfId="19992"/>
    <cellStyle name="표준 2 4 2 2 2 31 2 15" xfId="19993"/>
    <cellStyle name="표준 2 4 2 2 2 31 2 150" xfId="19994"/>
    <cellStyle name="표준 2 4 2 2 2 31 2 151" xfId="19995"/>
    <cellStyle name="표준 2 4 2 2 2 31 2 152" xfId="19996"/>
    <cellStyle name="표준 2 4 2 2 2 31 2 153" xfId="19997"/>
    <cellStyle name="표준 2 4 2 2 2 31 2 154" xfId="19998"/>
    <cellStyle name="표준 2 4 2 2 2 31 2 155" xfId="19999"/>
    <cellStyle name="표준 2 4 2 2 2 31 2 156" xfId="20000"/>
    <cellStyle name="표준 2 4 2 2 2 31 2 157" xfId="20001"/>
    <cellStyle name="표준 2 4 2 2 2 31 2 158" xfId="20002"/>
    <cellStyle name="표준 2 4 2 2 2 31 2 159" xfId="20003"/>
    <cellStyle name="표준 2 4 2 2 2 31 2 16" xfId="20004"/>
    <cellStyle name="표준 2 4 2 2 2 31 2 160" xfId="20005"/>
    <cellStyle name="표준 2 4 2 2 2 31 2 161" xfId="20006"/>
    <cellStyle name="표준 2 4 2 2 2 31 2 162" xfId="20007"/>
    <cellStyle name="표준 2 4 2 2 2 31 2 163" xfId="20008"/>
    <cellStyle name="표준 2 4 2 2 2 31 2 164" xfId="20009"/>
    <cellStyle name="표준 2 4 2 2 2 31 2 165" xfId="20010"/>
    <cellStyle name="표준 2 4 2 2 2 31 2 166" xfId="20011"/>
    <cellStyle name="표준 2 4 2 2 2 31 2 167" xfId="20012"/>
    <cellStyle name="표준 2 4 2 2 2 31 2 168" xfId="20013"/>
    <cellStyle name="표준 2 4 2 2 2 31 2 169" xfId="20014"/>
    <cellStyle name="표준 2 4 2 2 2 31 2 17" xfId="20015"/>
    <cellStyle name="표준 2 4 2 2 2 31 2 170" xfId="20016"/>
    <cellStyle name="표준 2 4 2 2 2 31 2 171" xfId="20017"/>
    <cellStyle name="표준 2 4 2 2 2 31 2 172" xfId="20018"/>
    <cellStyle name="표준 2 4 2 2 2 31 2 173" xfId="20019"/>
    <cellStyle name="표준 2 4 2 2 2 31 2 174" xfId="20020"/>
    <cellStyle name="표준 2 4 2 2 2 31 2 175" xfId="20021"/>
    <cellStyle name="표준 2 4 2 2 2 31 2 176" xfId="20022"/>
    <cellStyle name="표준 2 4 2 2 2 31 2 177" xfId="20023"/>
    <cellStyle name="표준 2 4 2 2 2 31 2 178" xfId="20024"/>
    <cellStyle name="표준 2 4 2 2 2 31 2 18" xfId="20025"/>
    <cellStyle name="표준 2 4 2 2 2 31 2 19" xfId="20026"/>
    <cellStyle name="표준 2 4 2 2 2 31 2 2" xfId="20027"/>
    <cellStyle name="표준 2 4 2 2 2 31 2 20" xfId="20028"/>
    <cellStyle name="표준 2 4 2 2 2 31 2 21" xfId="20029"/>
    <cellStyle name="표준 2 4 2 2 2 31 2 22" xfId="20030"/>
    <cellStyle name="표준 2 4 2 2 2 31 2 23" xfId="20031"/>
    <cellStyle name="표준 2 4 2 2 2 31 2 24" xfId="20032"/>
    <cellStyle name="표준 2 4 2 2 2 31 2 25" xfId="20033"/>
    <cellStyle name="표준 2 4 2 2 2 31 2 26" xfId="20034"/>
    <cellStyle name="표준 2 4 2 2 2 31 2 27" xfId="20035"/>
    <cellStyle name="표준 2 4 2 2 2 31 2 28" xfId="20036"/>
    <cellStyle name="표준 2 4 2 2 2 31 2 29" xfId="20037"/>
    <cellStyle name="표준 2 4 2 2 2 31 2 3" xfId="20038"/>
    <cellStyle name="표준 2 4 2 2 2 31 2 30" xfId="20039"/>
    <cellStyle name="표준 2 4 2 2 2 31 2 31" xfId="20040"/>
    <cellStyle name="표준 2 4 2 2 2 31 2 32" xfId="20041"/>
    <cellStyle name="표준 2 4 2 2 2 31 2 33" xfId="20042"/>
    <cellStyle name="표준 2 4 2 2 2 31 2 34" xfId="20043"/>
    <cellStyle name="표준 2 4 2 2 2 31 2 35" xfId="20044"/>
    <cellStyle name="표준 2 4 2 2 2 31 2 36" xfId="20045"/>
    <cellStyle name="표준 2 4 2 2 2 31 2 37" xfId="20046"/>
    <cellStyle name="표준 2 4 2 2 2 31 2 38" xfId="20047"/>
    <cellStyle name="표준 2 4 2 2 2 31 2 39" xfId="20048"/>
    <cellStyle name="표준 2 4 2 2 2 31 2 4" xfId="20049"/>
    <cellStyle name="표준 2 4 2 2 2 31 2 40" xfId="20050"/>
    <cellStyle name="표준 2 4 2 2 2 31 2 41" xfId="20051"/>
    <cellStyle name="표준 2 4 2 2 2 31 2 42" xfId="20052"/>
    <cellStyle name="표준 2 4 2 2 2 31 2 43" xfId="20053"/>
    <cellStyle name="표준 2 4 2 2 2 31 2 44" xfId="20054"/>
    <cellStyle name="표준 2 4 2 2 2 31 2 45" xfId="20055"/>
    <cellStyle name="표준 2 4 2 2 2 31 2 46" xfId="20056"/>
    <cellStyle name="표준 2 4 2 2 2 31 2 47" xfId="20057"/>
    <cellStyle name="표준 2 4 2 2 2 31 2 48" xfId="20058"/>
    <cellStyle name="표준 2 4 2 2 2 31 2 49" xfId="20059"/>
    <cellStyle name="표준 2 4 2 2 2 31 2 5" xfId="20060"/>
    <cellStyle name="표준 2 4 2 2 2 31 2 50" xfId="20061"/>
    <cellStyle name="표준 2 4 2 2 2 31 2 51" xfId="20062"/>
    <cellStyle name="표준 2 4 2 2 2 31 2 52" xfId="20063"/>
    <cellStyle name="표준 2 4 2 2 2 31 2 53" xfId="20064"/>
    <cellStyle name="표준 2 4 2 2 2 31 2 54" xfId="20065"/>
    <cellStyle name="표준 2 4 2 2 2 31 2 55" xfId="20066"/>
    <cellStyle name="표준 2 4 2 2 2 31 2 56" xfId="20067"/>
    <cellStyle name="표준 2 4 2 2 2 31 2 57" xfId="20068"/>
    <cellStyle name="표준 2 4 2 2 2 31 2 58" xfId="20069"/>
    <cellStyle name="표준 2 4 2 2 2 31 2 59" xfId="20070"/>
    <cellStyle name="표준 2 4 2 2 2 31 2 6" xfId="20071"/>
    <cellStyle name="표준 2 4 2 2 2 31 2 60" xfId="20072"/>
    <cellStyle name="표준 2 4 2 2 2 31 2 61" xfId="20073"/>
    <cellStyle name="표준 2 4 2 2 2 31 2 62" xfId="20074"/>
    <cellStyle name="표준 2 4 2 2 2 31 2 63" xfId="20075"/>
    <cellStyle name="표준 2 4 2 2 2 31 2 64" xfId="20076"/>
    <cellStyle name="표준 2 4 2 2 2 31 2 65" xfId="20077"/>
    <cellStyle name="표준 2 4 2 2 2 31 2 66" xfId="20078"/>
    <cellStyle name="표준 2 4 2 2 2 31 2 67" xfId="20079"/>
    <cellStyle name="표준 2 4 2 2 2 31 2 68" xfId="20080"/>
    <cellStyle name="표준 2 4 2 2 2 31 2 69" xfId="20081"/>
    <cellStyle name="표준 2 4 2 2 2 31 2 7" xfId="20082"/>
    <cellStyle name="표준 2 4 2 2 2 31 2 70" xfId="20083"/>
    <cellStyle name="표준 2 4 2 2 2 31 2 71" xfId="20084"/>
    <cellStyle name="표준 2 4 2 2 2 31 2 72" xfId="20085"/>
    <cellStyle name="표준 2 4 2 2 2 31 2 73" xfId="20086"/>
    <cellStyle name="표준 2 4 2 2 2 31 2 74" xfId="20087"/>
    <cellStyle name="표준 2 4 2 2 2 31 2 75" xfId="20088"/>
    <cellStyle name="표준 2 4 2 2 2 31 2 76" xfId="20089"/>
    <cellStyle name="표준 2 4 2 2 2 31 2 77" xfId="20090"/>
    <cellStyle name="표준 2 4 2 2 2 31 2 78" xfId="20091"/>
    <cellStyle name="표준 2 4 2 2 2 31 2 79" xfId="20092"/>
    <cellStyle name="표준 2 4 2 2 2 31 2 8" xfId="20093"/>
    <cellStyle name="표준 2 4 2 2 2 31 2 80" xfId="20094"/>
    <cellStyle name="표준 2 4 2 2 2 31 2 81" xfId="20095"/>
    <cellStyle name="표준 2 4 2 2 2 31 2 82" xfId="20096"/>
    <cellStyle name="표준 2 4 2 2 2 31 2 83" xfId="20097"/>
    <cellStyle name="표준 2 4 2 2 2 31 2 84" xfId="20098"/>
    <cellStyle name="표준 2 4 2 2 2 31 2 85" xfId="20099"/>
    <cellStyle name="표준 2 4 2 2 2 31 2 86" xfId="20100"/>
    <cellStyle name="표준 2 4 2 2 2 31 2 87" xfId="20101"/>
    <cellStyle name="표준 2 4 2 2 2 31 2 88" xfId="20102"/>
    <cellStyle name="표준 2 4 2 2 2 31 2 89" xfId="20103"/>
    <cellStyle name="표준 2 4 2 2 2 31 2 9" xfId="20104"/>
    <cellStyle name="표준 2 4 2 2 2 31 2 90" xfId="20105"/>
    <cellStyle name="표준 2 4 2 2 2 31 2 91" xfId="20106"/>
    <cellStyle name="표준 2 4 2 2 2 31 2 92" xfId="20107"/>
    <cellStyle name="표준 2 4 2 2 2 31 2 93" xfId="20108"/>
    <cellStyle name="표준 2 4 2 2 2 31 2 94" xfId="20109"/>
    <cellStyle name="표준 2 4 2 2 2 31 2 95" xfId="20110"/>
    <cellStyle name="표준 2 4 2 2 2 31 2 96" xfId="20111"/>
    <cellStyle name="표준 2 4 2 2 2 31 2 97" xfId="20112"/>
    <cellStyle name="표준 2 4 2 2 2 31 2 98" xfId="20113"/>
    <cellStyle name="표준 2 4 2 2 2 31 2 99" xfId="20114"/>
    <cellStyle name="표준 2 4 2 2 2 31 20" xfId="20115"/>
    <cellStyle name="표준 2 4 2 2 2 31 21" xfId="20116"/>
    <cellStyle name="표준 2 4 2 2 2 31 22" xfId="20117"/>
    <cellStyle name="표준 2 4 2 2 2 31 23" xfId="20118"/>
    <cellStyle name="표준 2 4 2 2 2 31 24" xfId="20119"/>
    <cellStyle name="표준 2 4 2 2 2 31 25" xfId="20120"/>
    <cellStyle name="표준 2 4 2 2 2 31 26" xfId="20121"/>
    <cellStyle name="표준 2 4 2 2 2 31 27" xfId="20122"/>
    <cellStyle name="표준 2 4 2 2 2 31 28" xfId="20123"/>
    <cellStyle name="표준 2 4 2 2 2 31 29" xfId="20124"/>
    <cellStyle name="표준 2 4 2 2 2 31 3" xfId="20125"/>
    <cellStyle name="표준 2 4 2 2 2 31 30" xfId="20126"/>
    <cellStyle name="표준 2 4 2 2 2 31 31" xfId="20127"/>
    <cellStyle name="표준 2 4 2 2 2 31 32" xfId="20128"/>
    <cellStyle name="표준 2 4 2 2 2 31 33" xfId="20129"/>
    <cellStyle name="표준 2 4 2 2 2 31 34" xfId="20130"/>
    <cellStyle name="표준 2 4 2 2 2 31 35" xfId="20131"/>
    <cellStyle name="표준 2 4 2 2 2 31 36" xfId="20132"/>
    <cellStyle name="표준 2 4 2 2 2 31 37" xfId="20133"/>
    <cellStyle name="표준 2 4 2 2 2 31 38" xfId="20134"/>
    <cellStyle name="표준 2 4 2 2 2 31 39" xfId="20135"/>
    <cellStyle name="표준 2 4 2 2 2 31 4" xfId="20136"/>
    <cellStyle name="표준 2 4 2 2 2 31 40" xfId="20137"/>
    <cellStyle name="표준 2 4 2 2 2 31 41" xfId="20138"/>
    <cellStyle name="표준 2 4 2 2 2 31 42" xfId="20139"/>
    <cellStyle name="표준 2 4 2 2 2 31 43" xfId="20140"/>
    <cellStyle name="표준 2 4 2 2 2 31 44" xfId="20141"/>
    <cellStyle name="표준 2 4 2 2 2 31 45" xfId="20142"/>
    <cellStyle name="표준 2 4 2 2 2 31 46" xfId="20143"/>
    <cellStyle name="표준 2 4 2 2 2 31 47" xfId="20144"/>
    <cellStyle name="표준 2 4 2 2 2 31 48" xfId="20145"/>
    <cellStyle name="표준 2 4 2 2 2 31 49" xfId="20146"/>
    <cellStyle name="표준 2 4 2 2 2 31 5" xfId="20147"/>
    <cellStyle name="표준 2 4 2 2 2 31 50" xfId="20148"/>
    <cellStyle name="표준 2 4 2 2 2 31 51" xfId="20149"/>
    <cellStyle name="표준 2 4 2 2 2 31 52" xfId="20150"/>
    <cellStyle name="표준 2 4 2 2 2 31 53" xfId="20151"/>
    <cellStyle name="표준 2 4 2 2 2 31 54" xfId="20152"/>
    <cellStyle name="표준 2 4 2 2 2 31 55" xfId="20153"/>
    <cellStyle name="표준 2 4 2 2 2 31 56" xfId="20154"/>
    <cellStyle name="표준 2 4 2 2 2 31 57" xfId="20155"/>
    <cellStyle name="표준 2 4 2 2 2 31 58" xfId="20156"/>
    <cellStyle name="표준 2 4 2 2 2 31 59" xfId="20157"/>
    <cellStyle name="표준 2 4 2 2 2 31 6" xfId="20158"/>
    <cellStyle name="표준 2 4 2 2 2 31 60" xfId="20159"/>
    <cellStyle name="표준 2 4 2 2 2 31 61" xfId="20160"/>
    <cellStyle name="표준 2 4 2 2 2 31 62" xfId="20161"/>
    <cellStyle name="표준 2 4 2 2 2 31 63" xfId="20162"/>
    <cellStyle name="표준 2 4 2 2 2 31 64" xfId="20163"/>
    <cellStyle name="표준 2 4 2 2 2 31 65" xfId="20164"/>
    <cellStyle name="표준 2 4 2 2 2 31 66" xfId="20165"/>
    <cellStyle name="표준 2 4 2 2 2 31 67" xfId="20166"/>
    <cellStyle name="표준 2 4 2 2 2 31 68" xfId="20167"/>
    <cellStyle name="표준 2 4 2 2 2 31 69" xfId="20168"/>
    <cellStyle name="표준 2 4 2 2 2 31 7" xfId="20169"/>
    <cellStyle name="표준 2 4 2 2 2 31 70" xfId="20170"/>
    <cellStyle name="표준 2 4 2 2 2 31 71" xfId="20171"/>
    <cellStyle name="표준 2 4 2 2 2 31 72" xfId="20172"/>
    <cellStyle name="표준 2 4 2 2 2 31 73" xfId="20173"/>
    <cellStyle name="표준 2 4 2 2 2 31 74" xfId="20174"/>
    <cellStyle name="표준 2 4 2 2 2 31 75" xfId="20175"/>
    <cellStyle name="표준 2 4 2 2 2 31 76" xfId="20176"/>
    <cellStyle name="표준 2 4 2 2 2 31 77" xfId="20177"/>
    <cellStyle name="표준 2 4 2 2 2 31 78" xfId="20178"/>
    <cellStyle name="표준 2 4 2 2 2 31 79" xfId="20179"/>
    <cellStyle name="표준 2 4 2 2 2 31 8" xfId="20180"/>
    <cellStyle name="표준 2 4 2 2 2 31 80" xfId="20181"/>
    <cellStyle name="표준 2 4 2 2 2 31 81" xfId="20182"/>
    <cellStyle name="표준 2 4 2 2 2 31 82" xfId="20183"/>
    <cellStyle name="표준 2 4 2 2 2 31 83" xfId="20184"/>
    <cellStyle name="표준 2 4 2 2 2 31 84" xfId="20185"/>
    <cellStyle name="표준 2 4 2 2 2 31 85" xfId="20186"/>
    <cellStyle name="표준 2 4 2 2 2 31 86" xfId="20187"/>
    <cellStyle name="표준 2 4 2 2 2 31 87" xfId="20188"/>
    <cellStyle name="표준 2 4 2 2 2 31 88" xfId="20189"/>
    <cellStyle name="표준 2 4 2 2 2 31 89" xfId="20190"/>
    <cellStyle name="표준 2 4 2 2 2 31 9" xfId="20191"/>
    <cellStyle name="표준 2 4 2 2 2 31 90" xfId="20192"/>
    <cellStyle name="표준 2 4 2 2 2 31 91" xfId="20193"/>
    <cellStyle name="표준 2 4 2 2 2 31 92" xfId="20194"/>
    <cellStyle name="표준 2 4 2 2 2 31 93" xfId="20195"/>
    <cellStyle name="표준 2 4 2 2 2 31 94" xfId="20196"/>
    <cellStyle name="표준 2 4 2 2 2 31 95" xfId="20197"/>
    <cellStyle name="표준 2 4 2 2 2 31 96" xfId="20198"/>
    <cellStyle name="표준 2 4 2 2 2 31 97" xfId="20199"/>
    <cellStyle name="표준 2 4 2 2 2 31 98" xfId="20200"/>
    <cellStyle name="표준 2 4 2 2 2 31 99" xfId="20201"/>
    <cellStyle name="표준 2 4 2 2 2 32" xfId="20202"/>
    <cellStyle name="표준 2 4 2 2 2 33" xfId="20203"/>
    <cellStyle name="표준 2 4 2 2 2 33 10" xfId="20204"/>
    <cellStyle name="표준 2 4 2 2 2 33 100" xfId="20205"/>
    <cellStyle name="표준 2 4 2 2 2 33 101" xfId="20206"/>
    <cellStyle name="표준 2 4 2 2 2 33 102" xfId="20207"/>
    <cellStyle name="표준 2 4 2 2 2 33 103" xfId="20208"/>
    <cellStyle name="표준 2 4 2 2 2 33 104" xfId="20209"/>
    <cellStyle name="표준 2 4 2 2 2 33 105" xfId="20210"/>
    <cellStyle name="표준 2 4 2 2 2 33 106" xfId="20211"/>
    <cellStyle name="표준 2 4 2 2 2 33 107" xfId="20212"/>
    <cellStyle name="표준 2 4 2 2 2 33 108" xfId="20213"/>
    <cellStyle name="표준 2 4 2 2 2 33 109" xfId="20214"/>
    <cellStyle name="표준 2 4 2 2 2 33 11" xfId="20215"/>
    <cellStyle name="표준 2 4 2 2 2 33 110" xfId="20216"/>
    <cellStyle name="표준 2 4 2 2 2 33 111" xfId="20217"/>
    <cellStyle name="표준 2 4 2 2 2 33 112" xfId="20218"/>
    <cellStyle name="표준 2 4 2 2 2 33 113" xfId="20219"/>
    <cellStyle name="표준 2 4 2 2 2 33 114" xfId="20220"/>
    <cellStyle name="표준 2 4 2 2 2 33 115" xfId="20221"/>
    <cellStyle name="표준 2 4 2 2 2 33 116" xfId="20222"/>
    <cellStyle name="표준 2 4 2 2 2 33 117" xfId="20223"/>
    <cellStyle name="표준 2 4 2 2 2 33 118" xfId="20224"/>
    <cellStyle name="표준 2 4 2 2 2 33 119" xfId="20225"/>
    <cellStyle name="표준 2 4 2 2 2 33 12" xfId="20226"/>
    <cellStyle name="표준 2 4 2 2 2 33 120" xfId="20227"/>
    <cellStyle name="표준 2 4 2 2 2 33 121" xfId="20228"/>
    <cellStyle name="표준 2 4 2 2 2 33 122" xfId="20229"/>
    <cellStyle name="표준 2 4 2 2 2 33 123" xfId="20230"/>
    <cellStyle name="표준 2 4 2 2 2 33 124" xfId="20231"/>
    <cellStyle name="표준 2 4 2 2 2 33 125" xfId="20232"/>
    <cellStyle name="표준 2 4 2 2 2 33 126" xfId="20233"/>
    <cellStyle name="표준 2 4 2 2 2 33 127" xfId="20234"/>
    <cellStyle name="표준 2 4 2 2 2 33 128" xfId="20235"/>
    <cellStyle name="표준 2 4 2 2 2 33 129" xfId="20236"/>
    <cellStyle name="표준 2 4 2 2 2 33 13" xfId="20237"/>
    <cellStyle name="표준 2 4 2 2 2 33 130" xfId="20238"/>
    <cellStyle name="표준 2 4 2 2 2 33 131" xfId="20239"/>
    <cellStyle name="표준 2 4 2 2 2 33 132" xfId="20240"/>
    <cellStyle name="표준 2 4 2 2 2 33 133" xfId="20241"/>
    <cellStyle name="표준 2 4 2 2 2 33 134" xfId="20242"/>
    <cellStyle name="표준 2 4 2 2 2 33 135" xfId="20243"/>
    <cellStyle name="표준 2 4 2 2 2 33 136" xfId="20244"/>
    <cellStyle name="표준 2 4 2 2 2 33 137" xfId="20245"/>
    <cellStyle name="표준 2 4 2 2 2 33 138" xfId="20246"/>
    <cellStyle name="표준 2 4 2 2 2 33 139" xfId="20247"/>
    <cellStyle name="표준 2 4 2 2 2 33 14" xfId="20248"/>
    <cellStyle name="표준 2 4 2 2 2 33 140" xfId="20249"/>
    <cellStyle name="표준 2 4 2 2 2 33 141" xfId="20250"/>
    <cellStyle name="표준 2 4 2 2 2 33 142" xfId="20251"/>
    <cellStyle name="표준 2 4 2 2 2 33 143" xfId="20252"/>
    <cellStyle name="표준 2 4 2 2 2 33 144" xfId="20253"/>
    <cellStyle name="표준 2 4 2 2 2 33 145" xfId="20254"/>
    <cellStyle name="표준 2 4 2 2 2 33 146" xfId="20255"/>
    <cellStyle name="표준 2 4 2 2 2 33 147" xfId="20256"/>
    <cellStyle name="표준 2 4 2 2 2 33 148" xfId="20257"/>
    <cellStyle name="표준 2 4 2 2 2 33 149" xfId="20258"/>
    <cellStyle name="표준 2 4 2 2 2 33 15" xfId="20259"/>
    <cellStyle name="표준 2 4 2 2 2 33 150" xfId="20260"/>
    <cellStyle name="표준 2 4 2 2 2 33 151" xfId="20261"/>
    <cellStyle name="표준 2 4 2 2 2 33 152" xfId="20262"/>
    <cellStyle name="표준 2 4 2 2 2 33 153" xfId="20263"/>
    <cellStyle name="표준 2 4 2 2 2 33 154" xfId="20264"/>
    <cellStyle name="표준 2 4 2 2 2 33 155" xfId="20265"/>
    <cellStyle name="표준 2 4 2 2 2 33 156" xfId="20266"/>
    <cellStyle name="표준 2 4 2 2 2 33 157" xfId="20267"/>
    <cellStyle name="표준 2 4 2 2 2 33 158" xfId="20268"/>
    <cellStyle name="표준 2 4 2 2 2 33 159" xfId="20269"/>
    <cellStyle name="표준 2 4 2 2 2 33 16" xfId="20270"/>
    <cellStyle name="표준 2 4 2 2 2 33 160" xfId="20271"/>
    <cellStyle name="표준 2 4 2 2 2 33 161" xfId="20272"/>
    <cellStyle name="표준 2 4 2 2 2 33 162" xfId="20273"/>
    <cellStyle name="표준 2 4 2 2 2 33 163" xfId="20274"/>
    <cellStyle name="표준 2 4 2 2 2 33 164" xfId="20275"/>
    <cellStyle name="표준 2 4 2 2 2 33 165" xfId="20276"/>
    <cellStyle name="표준 2 4 2 2 2 33 166" xfId="20277"/>
    <cellStyle name="표준 2 4 2 2 2 33 167" xfId="20278"/>
    <cellStyle name="표준 2 4 2 2 2 33 168" xfId="20279"/>
    <cellStyle name="표준 2 4 2 2 2 33 169" xfId="20280"/>
    <cellStyle name="표준 2 4 2 2 2 33 17" xfId="20281"/>
    <cellStyle name="표준 2 4 2 2 2 33 170" xfId="20282"/>
    <cellStyle name="표준 2 4 2 2 2 33 171" xfId="20283"/>
    <cellStyle name="표준 2 4 2 2 2 33 172" xfId="20284"/>
    <cellStyle name="표준 2 4 2 2 2 33 173" xfId="20285"/>
    <cellStyle name="표준 2 4 2 2 2 33 174" xfId="20286"/>
    <cellStyle name="표준 2 4 2 2 2 33 175" xfId="20287"/>
    <cellStyle name="표준 2 4 2 2 2 33 176" xfId="20288"/>
    <cellStyle name="표준 2 4 2 2 2 33 177" xfId="20289"/>
    <cellStyle name="표준 2 4 2 2 2 33 178" xfId="20290"/>
    <cellStyle name="표준 2 4 2 2 2 33 179" xfId="20291"/>
    <cellStyle name="표준 2 4 2 2 2 33 18" xfId="20292"/>
    <cellStyle name="표준 2 4 2 2 2 33 180" xfId="20293"/>
    <cellStyle name="표준 2 4 2 2 2 33 19" xfId="20294"/>
    <cellStyle name="표준 2 4 2 2 2 33 2" xfId="20295"/>
    <cellStyle name="표준 2 4 2 2 2 33 20" xfId="20296"/>
    <cellStyle name="표준 2 4 2 2 2 33 21" xfId="20297"/>
    <cellStyle name="표준 2 4 2 2 2 33 22" xfId="20298"/>
    <cellStyle name="표준 2 4 2 2 2 33 23" xfId="20299"/>
    <cellStyle name="표준 2 4 2 2 2 33 24" xfId="20300"/>
    <cellStyle name="표준 2 4 2 2 2 33 25" xfId="20301"/>
    <cellStyle name="표준 2 4 2 2 2 33 26" xfId="20302"/>
    <cellStyle name="표준 2 4 2 2 2 33 27" xfId="20303"/>
    <cellStyle name="표준 2 4 2 2 2 33 28" xfId="20304"/>
    <cellStyle name="표준 2 4 2 2 2 33 29" xfId="20305"/>
    <cellStyle name="표준 2 4 2 2 2 33 3" xfId="20306"/>
    <cellStyle name="표준 2 4 2 2 2 33 30" xfId="20307"/>
    <cellStyle name="표준 2 4 2 2 2 33 31" xfId="20308"/>
    <cellStyle name="표준 2 4 2 2 2 33 32" xfId="20309"/>
    <cellStyle name="표준 2 4 2 2 2 33 33" xfId="20310"/>
    <cellStyle name="표준 2 4 2 2 2 33 34" xfId="20311"/>
    <cellStyle name="표준 2 4 2 2 2 33 35" xfId="20312"/>
    <cellStyle name="표준 2 4 2 2 2 33 36" xfId="20313"/>
    <cellStyle name="표준 2 4 2 2 2 33 37" xfId="20314"/>
    <cellStyle name="표준 2 4 2 2 2 33 38" xfId="20315"/>
    <cellStyle name="표준 2 4 2 2 2 33 39" xfId="20316"/>
    <cellStyle name="표준 2 4 2 2 2 33 4" xfId="20317"/>
    <cellStyle name="표준 2 4 2 2 2 33 40" xfId="20318"/>
    <cellStyle name="표준 2 4 2 2 2 33 41" xfId="20319"/>
    <cellStyle name="표준 2 4 2 2 2 33 42" xfId="20320"/>
    <cellStyle name="표준 2 4 2 2 2 33 43" xfId="20321"/>
    <cellStyle name="표준 2 4 2 2 2 33 44" xfId="20322"/>
    <cellStyle name="표준 2 4 2 2 2 33 45" xfId="20323"/>
    <cellStyle name="표준 2 4 2 2 2 33 46" xfId="20324"/>
    <cellStyle name="표준 2 4 2 2 2 33 47" xfId="20325"/>
    <cellStyle name="표준 2 4 2 2 2 33 48" xfId="20326"/>
    <cellStyle name="표준 2 4 2 2 2 33 49" xfId="20327"/>
    <cellStyle name="표준 2 4 2 2 2 33 5" xfId="20328"/>
    <cellStyle name="표준 2 4 2 2 2 33 50" xfId="20329"/>
    <cellStyle name="표준 2 4 2 2 2 33 51" xfId="20330"/>
    <cellStyle name="표준 2 4 2 2 2 33 52" xfId="20331"/>
    <cellStyle name="표준 2 4 2 2 2 33 53" xfId="20332"/>
    <cellStyle name="표준 2 4 2 2 2 33 54" xfId="20333"/>
    <cellStyle name="표준 2 4 2 2 2 33 55" xfId="20334"/>
    <cellStyle name="표준 2 4 2 2 2 33 56" xfId="20335"/>
    <cellStyle name="표준 2 4 2 2 2 33 57" xfId="20336"/>
    <cellStyle name="표준 2 4 2 2 2 33 58" xfId="20337"/>
    <cellStyle name="표준 2 4 2 2 2 33 59" xfId="20338"/>
    <cellStyle name="표준 2 4 2 2 2 33 6" xfId="20339"/>
    <cellStyle name="표준 2 4 2 2 2 33 60" xfId="20340"/>
    <cellStyle name="표준 2 4 2 2 2 33 61" xfId="20341"/>
    <cellStyle name="표준 2 4 2 2 2 33 62" xfId="20342"/>
    <cellStyle name="표준 2 4 2 2 2 33 63" xfId="20343"/>
    <cellStyle name="표준 2 4 2 2 2 33 64" xfId="20344"/>
    <cellStyle name="표준 2 4 2 2 2 33 65" xfId="20345"/>
    <cellStyle name="표준 2 4 2 2 2 33 66" xfId="20346"/>
    <cellStyle name="표준 2 4 2 2 2 33 67" xfId="20347"/>
    <cellStyle name="표준 2 4 2 2 2 33 68" xfId="20348"/>
    <cellStyle name="표준 2 4 2 2 2 33 69" xfId="20349"/>
    <cellStyle name="표준 2 4 2 2 2 33 7" xfId="20350"/>
    <cellStyle name="표준 2 4 2 2 2 33 70" xfId="20351"/>
    <cellStyle name="표준 2 4 2 2 2 33 71" xfId="20352"/>
    <cellStyle name="표준 2 4 2 2 2 33 72" xfId="20353"/>
    <cellStyle name="표준 2 4 2 2 2 33 73" xfId="20354"/>
    <cellStyle name="표준 2 4 2 2 2 33 74" xfId="20355"/>
    <cellStyle name="표준 2 4 2 2 2 33 75" xfId="20356"/>
    <cellStyle name="표준 2 4 2 2 2 33 76" xfId="20357"/>
    <cellStyle name="표준 2 4 2 2 2 33 77" xfId="20358"/>
    <cellStyle name="표준 2 4 2 2 2 33 78" xfId="20359"/>
    <cellStyle name="표준 2 4 2 2 2 33 79" xfId="20360"/>
    <cellStyle name="표준 2 4 2 2 2 33 8" xfId="20361"/>
    <cellStyle name="표준 2 4 2 2 2 33 80" xfId="20362"/>
    <cellStyle name="표준 2 4 2 2 2 33 81" xfId="20363"/>
    <cellStyle name="표준 2 4 2 2 2 33 82" xfId="20364"/>
    <cellStyle name="표준 2 4 2 2 2 33 83" xfId="20365"/>
    <cellStyle name="표준 2 4 2 2 2 33 84" xfId="20366"/>
    <cellStyle name="표준 2 4 2 2 2 33 85" xfId="20367"/>
    <cellStyle name="표준 2 4 2 2 2 33 86" xfId="20368"/>
    <cellStyle name="표준 2 4 2 2 2 33 87" xfId="20369"/>
    <cellStyle name="표준 2 4 2 2 2 33 88" xfId="20370"/>
    <cellStyle name="표준 2 4 2 2 2 33 89" xfId="20371"/>
    <cellStyle name="표준 2 4 2 2 2 33 9" xfId="20372"/>
    <cellStyle name="표준 2 4 2 2 2 33 90" xfId="20373"/>
    <cellStyle name="표준 2 4 2 2 2 33 91" xfId="20374"/>
    <cellStyle name="표준 2 4 2 2 2 33 92" xfId="20375"/>
    <cellStyle name="표준 2 4 2 2 2 33 93" xfId="20376"/>
    <cellStyle name="표준 2 4 2 2 2 33 94" xfId="20377"/>
    <cellStyle name="표준 2 4 2 2 2 33 95" xfId="20378"/>
    <cellStyle name="표준 2 4 2 2 2 33 96" xfId="20379"/>
    <cellStyle name="표준 2 4 2 2 2 33 97" xfId="20380"/>
    <cellStyle name="표준 2 4 2 2 2 33 98" xfId="20381"/>
    <cellStyle name="표준 2 4 2 2 2 33 99" xfId="20382"/>
    <cellStyle name="표준 2 4 2 2 2 34" xfId="20383"/>
    <cellStyle name="표준 2 4 2 2 2 34 2" xfId="20384"/>
    <cellStyle name="표준 2 4 2 2 2 34 3" xfId="20385"/>
    <cellStyle name="표준 2 4 2 2 2 35" xfId="20386"/>
    <cellStyle name="표준 2 4 2 2 2 35 2" xfId="20387"/>
    <cellStyle name="표준 2 4 2 2 2 35 3" xfId="20388"/>
    <cellStyle name="표준 2 4 2 2 2 36" xfId="20389"/>
    <cellStyle name="표준 2 4 2 2 2 36 2" xfId="20390"/>
    <cellStyle name="표준 2 4 2 2 2 36 3" xfId="20391"/>
    <cellStyle name="표준 2 4 2 2 2 37" xfId="20392"/>
    <cellStyle name="표준 2 4 2 2 2 37 2" xfId="20393"/>
    <cellStyle name="표준 2 4 2 2 2 37 3" xfId="20394"/>
    <cellStyle name="표준 2 4 2 2 2 38" xfId="20395"/>
    <cellStyle name="표준 2 4 2 2 2 38 2" xfId="20396"/>
    <cellStyle name="표준 2 4 2 2 2 38 3" xfId="20397"/>
    <cellStyle name="표준 2 4 2 2 2 39" xfId="20398"/>
    <cellStyle name="표준 2 4 2 2 2 39 2" xfId="20399"/>
    <cellStyle name="표준 2 4 2 2 2 39 3" xfId="20400"/>
    <cellStyle name="표준 2 4 2 2 2 4" xfId="20401"/>
    <cellStyle name="표준 2 4 2 2 2 4 2" xfId="20402"/>
    <cellStyle name="표준 2 4 2 2 2 4 3" xfId="20403"/>
    <cellStyle name="표준 2 4 2 2 2 40" xfId="20404"/>
    <cellStyle name="표준 2 4 2 2 2 40 2" xfId="20405"/>
    <cellStyle name="표준 2 4 2 2 2 40 3" xfId="20406"/>
    <cellStyle name="표준 2 4 2 2 2 41" xfId="20407"/>
    <cellStyle name="표준 2 4 2 2 2 41 2" xfId="20408"/>
    <cellStyle name="표준 2 4 2 2 2 41 3" xfId="20409"/>
    <cellStyle name="표준 2 4 2 2 2 42" xfId="20410"/>
    <cellStyle name="표준 2 4 2 2 2 42 2" xfId="20411"/>
    <cellStyle name="표준 2 4 2 2 2 42 3" xfId="20412"/>
    <cellStyle name="표준 2 4 2 2 2 43" xfId="20413"/>
    <cellStyle name="표준 2 4 2 2 2 43 2" xfId="20414"/>
    <cellStyle name="표준 2 4 2 2 2 43 3" xfId="20415"/>
    <cellStyle name="표준 2 4 2 2 2 44" xfId="20416"/>
    <cellStyle name="표준 2 4 2 2 2 44 2" xfId="20417"/>
    <cellStyle name="표준 2 4 2 2 2 44 3" xfId="20418"/>
    <cellStyle name="표준 2 4 2 2 2 45" xfId="20419"/>
    <cellStyle name="표준 2 4 2 2 2 46" xfId="20420"/>
    <cellStyle name="표준 2 4 2 2 2 47" xfId="20421"/>
    <cellStyle name="표준 2 4 2 2 2 48" xfId="20422"/>
    <cellStyle name="표준 2 4 2 2 2 49" xfId="20423"/>
    <cellStyle name="표준 2 4 2 2 2 5" xfId="20424"/>
    <cellStyle name="표준 2 4 2 2 2 5 2" xfId="20425"/>
    <cellStyle name="표준 2 4 2 2 2 5 3" xfId="20426"/>
    <cellStyle name="표준 2 4 2 2 2 50" xfId="20427"/>
    <cellStyle name="표준 2 4 2 2 2 51" xfId="20428"/>
    <cellStyle name="표준 2 4 2 2 2 52" xfId="20429"/>
    <cellStyle name="표준 2 4 2 2 2 53" xfId="20430"/>
    <cellStyle name="표준 2 4 2 2 2 54" xfId="20431"/>
    <cellStyle name="표준 2 4 2 2 2 55" xfId="20432"/>
    <cellStyle name="표준 2 4 2 2 2 56" xfId="20433"/>
    <cellStyle name="표준 2 4 2 2 2 57" xfId="20434"/>
    <cellStyle name="표준 2 4 2 2 2 58" xfId="20435"/>
    <cellStyle name="표준 2 4 2 2 2 59" xfId="20436"/>
    <cellStyle name="표준 2 4 2 2 2 6" xfId="20437"/>
    <cellStyle name="표준 2 4 2 2 2 6 2" xfId="20438"/>
    <cellStyle name="표준 2 4 2 2 2 6 3" xfId="20439"/>
    <cellStyle name="표준 2 4 2 2 2 60" xfId="20440"/>
    <cellStyle name="표준 2 4 2 2 2 61" xfId="20441"/>
    <cellStyle name="표준 2 4 2 2 2 62" xfId="20442"/>
    <cellStyle name="표준 2 4 2 2 2 63" xfId="20443"/>
    <cellStyle name="표준 2 4 2 2 2 64" xfId="20444"/>
    <cellStyle name="표준 2 4 2 2 2 65" xfId="20445"/>
    <cellStyle name="표준 2 4 2 2 2 66" xfId="20446"/>
    <cellStyle name="표준 2 4 2 2 2 67" xfId="20447"/>
    <cellStyle name="표준 2 4 2 2 2 68" xfId="20448"/>
    <cellStyle name="표준 2 4 2 2 2 69" xfId="20449"/>
    <cellStyle name="표준 2 4 2 2 2 7" xfId="20450"/>
    <cellStyle name="표준 2 4 2 2 2 7 2" xfId="20451"/>
    <cellStyle name="표준 2 4 2 2 2 7 3" xfId="20452"/>
    <cellStyle name="표준 2 4 2 2 2 70" xfId="20453"/>
    <cellStyle name="표준 2 4 2 2 2 71" xfId="20454"/>
    <cellStyle name="표준 2 4 2 2 2 72" xfId="20455"/>
    <cellStyle name="표준 2 4 2 2 2 73" xfId="20456"/>
    <cellStyle name="표준 2 4 2 2 2 74" xfId="20457"/>
    <cellStyle name="표준 2 4 2 2 2 75" xfId="20458"/>
    <cellStyle name="표준 2 4 2 2 2 76" xfId="20459"/>
    <cellStyle name="표준 2 4 2 2 2 77" xfId="20460"/>
    <cellStyle name="표준 2 4 2 2 2 78" xfId="20461"/>
    <cellStyle name="표준 2 4 2 2 2 79" xfId="20462"/>
    <cellStyle name="표준 2 4 2 2 2 8" xfId="20463"/>
    <cellStyle name="표준 2 4 2 2 2 8 2" xfId="20464"/>
    <cellStyle name="표준 2 4 2 2 2 8 3" xfId="20465"/>
    <cellStyle name="표준 2 4 2 2 2 80" xfId="20466"/>
    <cellStyle name="표준 2 4 2 2 2 81" xfId="20467"/>
    <cellStyle name="표준 2 4 2 2 2 82" xfId="20468"/>
    <cellStyle name="표준 2 4 2 2 2 83" xfId="20469"/>
    <cellStyle name="표준 2 4 2 2 2 84" xfId="20470"/>
    <cellStyle name="표준 2 4 2 2 2 85" xfId="20471"/>
    <cellStyle name="표준 2 4 2 2 2 86" xfId="20472"/>
    <cellStyle name="표준 2 4 2 2 2 87" xfId="20473"/>
    <cellStyle name="표준 2 4 2 2 2 88" xfId="20474"/>
    <cellStyle name="표준 2 4 2 2 2 89" xfId="20475"/>
    <cellStyle name="표준 2 4 2 2 2 9" xfId="20476"/>
    <cellStyle name="표준 2 4 2 2 2 9 2" xfId="20477"/>
    <cellStyle name="표준 2 4 2 2 2 9 3" xfId="20478"/>
    <cellStyle name="표준 2 4 2 2 2 90" xfId="20479"/>
    <cellStyle name="표준 2 4 2 2 2 91" xfId="20480"/>
    <cellStyle name="표준 2 4 2 2 2 92" xfId="20481"/>
    <cellStyle name="표준 2 4 2 2 2 93" xfId="20482"/>
    <cellStyle name="표준 2 4 2 2 2 94" xfId="20483"/>
    <cellStyle name="표준 2 4 2 2 2 95" xfId="20484"/>
    <cellStyle name="표준 2 4 2 2 2 96" xfId="20485"/>
    <cellStyle name="표준 2 4 2 2 2 97" xfId="20486"/>
    <cellStyle name="표준 2 4 2 2 2 98" xfId="20487"/>
    <cellStyle name="표준 2 4 2 2 2 99" xfId="20488"/>
    <cellStyle name="표준 2 4 2 2 20" xfId="20489"/>
    <cellStyle name="표준 2 4 2 2 200" xfId="20490"/>
    <cellStyle name="표준 2 4 2 2 201" xfId="20491"/>
    <cellStyle name="표준 2 4 2 2 202" xfId="20492"/>
    <cellStyle name="표준 2 4 2 2 203" xfId="20493"/>
    <cellStyle name="표준 2 4 2 2 204" xfId="20494"/>
    <cellStyle name="표준 2 4 2 2 205" xfId="20495"/>
    <cellStyle name="표준 2 4 2 2 206" xfId="20496"/>
    <cellStyle name="표준 2 4 2 2 207" xfId="20497"/>
    <cellStyle name="표준 2 4 2 2 208" xfId="20498"/>
    <cellStyle name="표준 2 4 2 2 209" xfId="20499"/>
    <cellStyle name="표준 2 4 2 2 21" xfId="20500"/>
    <cellStyle name="표준 2 4 2 2 210" xfId="20501"/>
    <cellStyle name="표준 2 4 2 2 211" xfId="20502"/>
    <cellStyle name="표준 2 4 2 2 212" xfId="20503"/>
    <cellStyle name="표준 2 4 2 2 213" xfId="20504"/>
    <cellStyle name="표준 2 4 2 2 214" xfId="20505"/>
    <cellStyle name="표준 2 4 2 2 215" xfId="20506"/>
    <cellStyle name="표준 2 4 2 2 216" xfId="20507"/>
    <cellStyle name="표준 2 4 2 2 217" xfId="20508"/>
    <cellStyle name="표준 2 4 2 2 218" xfId="20509"/>
    <cellStyle name="표준 2 4 2 2 219" xfId="20510"/>
    <cellStyle name="표준 2 4 2 2 22" xfId="20511"/>
    <cellStyle name="표준 2 4 2 2 220" xfId="20512"/>
    <cellStyle name="표준 2 4 2 2 221" xfId="20513"/>
    <cellStyle name="표준 2 4 2 2 23" xfId="20514"/>
    <cellStyle name="표준 2 4 2 2 24" xfId="20515"/>
    <cellStyle name="표준 2 4 2 2 25" xfId="20516"/>
    <cellStyle name="표준 2 4 2 2 26" xfId="20517"/>
    <cellStyle name="표준 2 4 2 2 27" xfId="20518"/>
    <cellStyle name="표준 2 4 2 2 28" xfId="20519"/>
    <cellStyle name="표준 2 4 2 2 29" xfId="20520"/>
    <cellStyle name="표준 2 4 2 2 3" xfId="20521"/>
    <cellStyle name="표준 2 4 2 2 3 10" xfId="20522"/>
    <cellStyle name="표준 2 4 2 2 3 10 2" xfId="20523"/>
    <cellStyle name="표준 2 4 2 2 3 10 3" xfId="20524"/>
    <cellStyle name="표준 2 4 2 2 3 100" xfId="20525"/>
    <cellStyle name="표준 2 4 2 2 3 101" xfId="20526"/>
    <cellStyle name="표준 2 4 2 2 3 102" xfId="20527"/>
    <cellStyle name="표준 2 4 2 2 3 103" xfId="20528"/>
    <cellStyle name="표준 2 4 2 2 3 104" xfId="20529"/>
    <cellStyle name="표준 2 4 2 2 3 105" xfId="20530"/>
    <cellStyle name="표준 2 4 2 2 3 106" xfId="20531"/>
    <cellStyle name="표준 2 4 2 2 3 107" xfId="20532"/>
    <cellStyle name="표준 2 4 2 2 3 108" xfId="20533"/>
    <cellStyle name="표준 2 4 2 2 3 109" xfId="20534"/>
    <cellStyle name="표준 2 4 2 2 3 11" xfId="20535"/>
    <cellStyle name="표준 2 4 2 2 3 11 2" xfId="20536"/>
    <cellStyle name="표준 2 4 2 2 3 11 3" xfId="20537"/>
    <cellStyle name="표준 2 4 2 2 3 110" xfId="20538"/>
    <cellStyle name="표준 2 4 2 2 3 111" xfId="20539"/>
    <cellStyle name="표준 2 4 2 2 3 112" xfId="20540"/>
    <cellStyle name="표준 2 4 2 2 3 113" xfId="20541"/>
    <cellStyle name="표준 2 4 2 2 3 114" xfId="20542"/>
    <cellStyle name="표준 2 4 2 2 3 115" xfId="20543"/>
    <cellStyle name="표준 2 4 2 2 3 116" xfId="20544"/>
    <cellStyle name="표준 2 4 2 2 3 117" xfId="20545"/>
    <cellStyle name="표준 2 4 2 2 3 118" xfId="20546"/>
    <cellStyle name="표준 2 4 2 2 3 119" xfId="20547"/>
    <cellStyle name="표준 2 4 2 2 3 12" xfId="20548"/>
    <cellStyle name="표준 2 4 2 2 3 12 2" xfId="20549"/>
    <cellStyle name="표준 2 4 2 2 3 12 3" xfId="20550"/>
    <cellStyle name="표준 2 4 2 2 3 120" xfId="20551"/>
    <cellStyle name="표준 2 4 2 2 3 121" xfId="20552"/>
    <cellStyle name="표준 2 4 2 2 3 122" xfId="20553"/>
    <cellStyle name="표준 2 4 2 2 3 123" xfId="20554"/>
    <cellStyle name="표준 2 4 2 2 3 124" xfId="20555"/>
    <cellStyle name="표준 2 4 2 2 3 125" xfId="20556"/>
    <cellStyle name="표준 2 4 2 2 3 126" xfId="20557"/>
    <cellStyle name="표준 2 4 2 2 3 127" xfId="20558"/>
    <cellStyle name="표준 2 4 2 2 3 128" xfId="20559"/>
    <cellStyle name="표준 2 4 2 2 3 129" xfId="20560"/>
    <cellStyle name="표준 2 4 2 2 3 13" xfId="20561"/>
    <cellStyle name="표준 2 4 2 2 3 13 2" xfId="20562"/>
    <cellStyle name="표준 2 4 2 2 3 13 3" xfId="20563"/>
    <cellStyle name="표준 2 4 2 2 3 130" xfId="20564"/>
    <cellStyle name="표준 2 4 2 2 3 131" xfId="20565"/>
    <cellStyle name="표준 2 4 2 2 3 132" xfId="20566"/>
    <cellStyle name="표준 2 4 2 2 3 133" xfId="20567"/>
    <cellStyle name="표준 2 4 2 2 3 134" xfId="20568"/>
    <cellStyle name="표준 2 4 2 2 3 135" xfId="20569"/>
    <cellStyle name="표준 2 4 2 2 3 136" xfId="20570"/>
    <cellStyle name="표준 2 4 2 2 3 137" xfId="20571"/>
    <cellStyle name="표준 2 4 2 2 3 138" xfId="20572"/>
    <cellStyle name="표준 2 4 2 2 3 139" xfId="20573"/>
    <cellStyle name="표준 2 4 2 2 3 14" xfId="20574"/>
    <cellStyle name="표준 2 4 2 2 3 14 2" xfId="20575"/>
    <cellStyle name="표준 2 4 2 2 3 14 3" xfId="20576"/>
    <cellStyle name="표준 2 4 2 2 3 140" xfId="20577"/>
    <cellStyle name="표준 2 4 2 2 3 141" xfId="20578"/>
    <cellStyle name="표준 2 4 2 2 3 142" xfId="20579"/>
    <cellStyle name="표준 2 4 2 2 3 143" xfId="20580"/>
    <cellStyle name="표준 2 4 2 2 3 144" xfId="20581"/>
    <cellStyle name="표준 2 4 2 2 3 145" xfId="20582"/>
    <cellStyle name="표준 2 4 2 2 3 146" xfId="20583"/>
    <cellStyle name="표준 2 4 2 2 3 147" xfId="20584"/>
    <cellStyle name="표준 2 4 2 2 3 148" xfId="20585"/>
    <cellStyle name="표준 2 4 2 2 3 149" xfId="20586"/>
    <cellStyle name="표준 2 4 2 2 3 15" xfId="20587"/>
    <cellStyle name="표준 2 4 2 2 3 15 2" xfId="20588"/>
    <cellStyle name="표준 2 4 2 2 3 15 3" xfId="20589"/>
    <cellStyle name="표준 2 4 2 2 3 150" xfId="20590"/>
    <cellStyle name="표준 2 4 2 2 3 151" xfId="20591"/>
    <cellStyle name="표준 2 4 2 2 3 152" xfId="20592"/>
    <cellStyle name="표준 2 4 2 2 3 153" xfId="20593"/>
    <cellStyle name="표준 2 4 2 2 3 154" xfId="20594"/>
    <cellStyle name="표준 2 4 2 2 3 155" xfId="20595"/>
    <cellStyle name="표준 2 4 2 2 3 156" xfId="20596"/>
    <cellStyle name="표준 2 4 2 2 3 157" xfId="20597"/>
    <cellStyle name="표준 2 4 2 2 3 158" xfId="20598"/>
    <cellStyle name="표준 2 4 2 2 3 159" xfId="20599"/>
    <cellStyle name="표준 2 4 2 2 3 16" xfId="20600"/>
    <cellStyle name="표준 2 4 2 2 3 16 2" xfId="20601"/>
    <cellStyle name="표준 2 4 2 2 3 16 3" xfId="20602"/>
    <cellStyle name="표준 2 4 2 2 3 160" xfId="20603"/>
    <cellStyle name="표준 2 4 2 2 3 161" xfId="20604"/>
    <cellStyle name="표준 2 4 2 2 3 162" xfId="20605"/>
    <cellStyle name="표준 2 4 2 2 3 163" xfId="20606"/>
    <cellStyle name="표준 2 4 2 2 3 164" xfId="20607"/>
    <cellStyle name="표준 2 4 2 2 3 165" xfId="20608"/>
    <cellStyle name="표준 2 4 2 2 3 166" xfId="20609"/>
    <cellStyle name="표준 2 4 2 2 3 167" xfId="20610"/>
    <cellStyle name="표준 2 4 2 2 3 168" xfId="20611"/>
    <cellStyle name="표준 2 4 2 2 3 169" xfId="20612"/>
    <cellStyle name="표준 2 4 2 2 3 17" xfId="20613"/>
    <cellStyle name="표준 2 4 2 2 3 170" xfId="20614"/>
    <cellStyle name="표준 2 4 2 2 3 171" xfId="20615"/>
    <cellStyle name="표준 2 4 2 2 3 172" xfId="20616"/>
    <cellStyle name="표준 2 4 2 2 3 173" xfId="20617"/>
    <cellStyle name="표준 2 4 2 2 3 174" xfId="20618"/>
    <cellStyle name="표준 2 4 2 2 3 175" xfId="20619"/>
    <cellStyle name="표준 2 4 2 2 3 176" xfId="20620"/>
    <cellStyle name="표준 2 4 2 2 3 177" xfId="20621"/>
    <cellStyle name="표준 2 4 2 2 3 178" xfId="20622"/>
    <cellStyle name="표준 2 4 2 2 3 179" xfId="20623"/>
    <cellStyle name="표준 2 4 2 2 3 18" xfId="20624"/>
    <cellStyle name="표준 2 4 2 2 3 180" xfId="20625"/>
    <cellStyle name="표준 2 4 2 2 3 181" xfId="20626"/>
    <cellStyle name="표준 2 4 2 2 3 182" xfId="20627"/>
    <cellStyle name="표준 2 4 2 2 3 183" xfId="20628"/>
    <cellStyle name="표준 2 4 2 2 3 184" xfId="20629"/>
    <cellStyle name="표준 2 4 2 2 3 185" xfId="20630"/>
    <cellStyle name="표준 2 4 2 2 3 186" xfId="20631"/>
    <cellStyle name="표준 2 4 2 2 3 187" xfId="20632"/>
    <cellStyle name="표준 2 4 2 2 3 188" xfId="20633"/>
    <cellStyle name="표준 2 4 2 2 3 189" xfId="20634"/>
    <cellStyle name="표준 2 4 2 2 3 19" xfId="20635"/>
    <cellStyle name="표준 2 4 2 2 3 190" xfId="20636"/>
    <cellStyle name="표준 2 4 2 2 3 191" xfId="20637"/>
    <cellStyle name="표준 2 4 2 2 3 192" xfId="20638"/>
    <cellStyle name="표준 2 4 2 2 3 2" xfId="20639"/>
    <cellStyle name="표준 2 4 2 2 3 2 10" xfId="20640"/>
    <cellStyle name="표준 2 4 2 2 3 2 100" xfId="20641"/>
    <cellStyle name="표준 2 4 2 2 3 2 101" xfId="20642"/>
    <cellStyle name="표준 2 4 2 2 3 2 102" xfId="20643"/>
    <cellStyle name="표준 2 4 2 2 3 2 103" xfId="20644"/>
    <cellStyle name="표준 2 4 2 2 3 2 104" xfId="20645"/>
    <cellStyle name="표준 2 4 2 2 3 2 105" xfId="20646"/>
    <cellStyle name="표준 2 4 2 2 3 2 106" xfId="20647"/>
    <cellStyle name="표준 2 4 2 2 3 2 107" xfId="20648"/>
    <cellStyle name="표준 2 4 2 2 3 2 108" xfId="20649"/>
    <cellStyle name="표준 2 4 2 2 3 2 109" xfId="20650"/>
    <cellStyle name="표준 2 4 2 2 3 2 11" xfId="20651"/>
    <cellStyle name="표준 2 4 2 2 3 2 110" xfId="20652"/>
    <cellStyle name="표준 2 4 2 2 3 2 111" xfId="20653"/>
    <cellStyle name="표준 2 4 2 2 3 2 112" xfId="20654"/>
    <cellStyle name="표준 2 4 2 2 3 2 113" xfId="20655"/>
    <cellStyle name="표준 2 4 2 2 3 2 114" xfId="20656"/>
    <cellStyle name="표준 2 4 2 2 3 2 115" xfId="20657"/>
    <cellStyle name="표준 2 4 2 2 3 2 116" xfId="20658"/>
    <cellStyle name="표준 2 4 2 2 3 2 117" xfId="20659"/>
    <cellStyle name="표준 2 4 2 2 3 2 118" xfId="20660"/>
    <cellStyle name="표준 2 4 2 2 3 2 119" xfId="20661"/>
    <cellStyle name="표준 2 4 2 2 3 2 12" xfId="20662"/>
    <cellStyle name="표준 2 4 2 2 3 2 120" xfId="20663"/>
    <cellStyle name="표준 2 4 2 2 3 2 121" xfId="20664"/>
    <cellStyle name="표준 2 4 2 2 3 2 122" xfId="20665"/>
    <cellStyle name="표준 2 4 2 2 3 2 123" xfId="20666"/>
    <cellStyle name="표준 2 4 2 2 3 2 124" xfId="20667"/>
    <cellStyle name="표준 2 4 2 2 3 2 125" xfId="20668"/>
    <cellStyle name="표준 2 4 2 2 3 2 126" xfId="20669"/>
    <cellStyle name="표준 2 4 2 2 3 2 127" xfId="20670"/>
    <cellStyle name="표준 2 4 2 2 3 2 128" xfId="20671"/>
    <cellStyle name="표준 2 4 2 2 3 2 129" xfId="20672"/>
    <cellStyle name="표준 2 4 2 2 3 2 13" xfId="20673"/>
    <cellStyle name="표준 2 4 2 2 3 2 130" xfId="20674"/>
    <cellStyle name="표준 2 4 2 2 3 2 131" xfId="20675"/>
    <cellStyle name="표준 2 4 2 2 3 2 132" xfId="20676"/>
    <cellStyle name="표준 2 4 2 2 3 2 133" xfId="20677"/>
    <cellStyle name="표준 2 4 2 2 3 2 134" xfId="20678"/>
    <cellStyle name="표준 2 4 2 2 3 2 135" xfId="20679"/>
    <cellStyle name="표준 2 4 2 2 3 2 136" xfId="20680"/>
    <cellStyle name="표준 2 4 2 2 3 2 137" xfId="20681"/>
    <cellStyle name="표준 2 4 2 2 3 2 138" xfId="20682"/>
    <cellStyle name="표준 2 4 2 2 3 2 139" xfId="20683"/>
    <cellStyle name="표준 2 4 2 2 3 2 14" xfId="20684"/>
    <cellStyle name="표준 2 4 2 2 3 2 140" xfId="20685"/>
    <cellStyle name="표준 2 4 2 2 3 2 141" xfId="20686"/>
    <cellStyle name="표준 2 4 2 2 3 2 142" xfId="20687"/>
    <cellStyle name="표준 2 4 2 2 3 2 143" xfId="20688"/>
    <cellStyle name="표준 2 4 2 2 3 2 144" xfId="20689"/>
    <cellStyle name="표준 2 4 2 2 3 2 145" xfId="20690"/>
    <cellStyle name="표준 2 4 2 2 3 2 146" xfId="20691"/>
    <cellStyle name="표준 2 4 2 2 3 2 147" xfId="20692"/>
    <cellStyle name="표준 2 4 2 2 3 2 148" xfId="20693"/>
    <cellStyle name="표준 2 4 2 2 3 2 149" xfId="20694"/>
    <cellStyle name="표준 2 4 2 2 3 2 15" xfId="20695"/>
    <cellStyle name="표준 2 4 2 2 3 2 150" xfId="20696"/>
    <cellStyle name="표준 2 4 2 2 3 2 151" xfId="20697"/>
    <cellStyle name="표준 2 4 2 2 3 2 152" xfId="20698"/>
    <cellStyle name="표준 2 4 2 2 3 2 153" xfId="20699"/>
    <cellStyle name="표준 2 4 2 2 3 2 154" xfId="20700"/>
    <cellStyle name="표준 2 4 2 2 3 2 155" xfId="20701"/>
    <cellStyle name="표준 2 4 2 2 3 2 156" xfId="20702"/>
    <cellStyle name="표준 2 4 2 2 3 2 157" xfId="20703"/>
    <cellStyle name="표준 2 4 2 2 3 2 158" xfId="20704"/>
    <cellStyle name="표준 2 4 2 2 3 2 159" xfId="20705"/>
    <cellStyle name="표준 2 4 2 2 3 2 16" xfId="20706"/>
    <cellStyle name="표준 2 4 2 2 3 2 160" xfId="20707"/>
    <cellStyle name="표준 2 4 2 2 3 2 161" xfId="20708"/>
    <cellStyle name="표준 2 4 2 2 3 2 162" xfId="20709"/>
    <cellStyle name="표준 2 4 2 2 3 2 163" xfId="20710"/>
    <cellStyle name="표준 2 4 2 2 3 2 164" xfId="20711"/>
    <cellStyle name="표준 2 4 2 2 3 2 165" xfId="20712"/>
    <cellStyle name="표준 2 4 2 2 3 2 166" xfId="20713"/>
    <cellStyle name="표준 2 4 2 2 3 2 167" xfId="20714"/>
    <cellStyle name="표준 2 4 2 2 3 2 168" xfId="20715"/>
    <cellStyle name="표준 2 4 2 2 3 2 169" xfId="20716"/>
    <cellStyle name="표준 2 4 2 2 3 2 17" xfId="20717"/>
    <cellStyle name="표준 2 4 2 2 3 2 170" xfId="20718"/>
    <cellStyle name="표준 2 4 2 2 3 2 171" xfId="20719"/>
    <cellStyle name="표준 2 4 2 2 3 2 172" xfId="20720"/>
    <cellStyle name="표준 2 4 2 2 3 2 173" xfId="20721"/>
    <cellStyle name="표준 2 4 2 2 3 2 174" xfId="20722"/>
    <cellStyle name="표준 2 4 2 2 3 2 175" xfId="20723"/>
    <cellStyle name="표준 2 4 2 2 3 2 176" xfId="20724"/>
    <cellStyle name="표준 2 4 2 2 3 2 177" xfId="20725"/>
    <cellStyle name="표준 2 4 2 2 3 2 178" xfId="20726"/>
    <cellStyle name="표준 2 4 2 2 3 2 179" xfId="20727"/>
    <cellStyle name="표준 2 4 2 2 3 2 18" xfId="20728"/>
    <cellStyle name="표준 2 4 2 2 3 2 180" xfId="20729"/>
    <cellStyle name="표준 2 4 2 2 3 2 181" xfId="20730"/>
    <cellStyle name="표준 2 4 2 2 3 2 182" xfId="20731"/>
    <cellStyle name="표준 2 4 2 2 3 2 183" xfId="20732"/>
    <cellStyle name="표준 2 4 2 2 3 2 184" xfId="20733"/>
    <cellStyle name="표준 2 4 2 2 3 2 185" xfId="20734"/>
    <cellStyle name="표준 2 4 2 2 3 2 186" xfId="20735"/>
    <cellStyle name="표준 2 4 2 2 3 2 187" xfId="20736"/>
    <cellStyle name="표준 2 4 2 2 3 2 188" xfId="20737"/>
    <cellStyle name="표준 2 4 2 2 3 2 189" xfId="20738"/>
    <cellStyle name="표준 2 4 2 2 3 2 19" xfId="20739"/>
    <cellStyle name="표준 2 4 2 2 3 2 190" xfId="20740"/>
    <cellStyle name="표준 2 4 2 2 3 2 191" xfId="20741"/>
    <cellStyle name="표준 2 4 2 2 3 2 2" xfId="20742"/>
    <cellStyle name="표준 2 4 2 2 3 2 2 10" xfId="20743"/>
    <cellStyle name="표준 2 4 2 2 3 2 2 100" xfId="20744"/>
    <cellStyle name="표준 2 4 2 2 3 2 2 101" xfId="20745"/>
    <cellStyle name="표준 2 4 2 2 3 2 2 102" xfId="20746"/>
    <cellStyle name="표준 2 4 2 2 3 2 2 103" xfId="20747"/>
    <cellStyle name="표준 2 4 2 2 3 2 2 104" xfId="20748"/>
    <cellStyle name="표준 2 4 2 2 3 2 2 105" xfId="20749"/>
    <cellStyle name="표준 2 4 2 2 3 2 2 106" xfId="20750"/>
    <cellStyle name="표준 2 4 2 2 3 2 2 107" xfId="20751"/>
    <cellStyle name="표준 2 4 2 2 3 2 2 108" xfId="20752"/>
    <cellStyle name="표준 2 4 2 2 3 2 2 109" xfId="20753"/>
    <cellStyle name="표준 2 4 2 2 3 2 2 11" xfId="20754"/>
    <cellStyle name="표준 2 4 2 2 3 2 2 110" xfId="20755"/>
    <cellStyle name="표준 2 4 2 2 3 2 2 111" xfId="20756"/>
    <cellStyle name="표준 2 4 2 2 3 2 2 112" xfId="20757"/>
    <cellStyle name="표준 2 4 2 2 3 2 2 113" xfId="20758"/>
    <cellStyle name="표준 2 4 2 2 3 2 2 114" xfId="20759"/>
    <cellStyle name="표준 2 4 2 2 3 2 2 115" xfId="20760"/>
    <cellStyle name="표준 2 4 2 2 3 2 2 116" xfId="20761"/>
    <cellStyle name="표준 2 4 2 2 3 2 2 117" xfId="20762"/>
    <cellStyle name="표준 2 4 2 2 3 2 2 118" xfId="20763"/>
    <cellStyle name="표준 2 4 2 2 3 2 2 119" xfId="20764"/>
    <cellStyle name="표준 2 4 2 2 3 2 2 12" xfId="20765"/>
    <cellStyle name="표준 2 4 2 2 3 2 2 120" xfId="20766"/>
    <cellStyle name="표준 2 4 2 2 3 2 2 121" xfId="20767"/>
    <cellStyle name="표준 2 4 2 2 3 2 2 122" xfId="20768"/>
    <cellStyle name="표준 2 4 2 2 3 2 2 123" xfId="20769"/>
    <cellStyle name="표준 2 4 2 2 3 2 2 124" xfId="20770"/>
    <cellStyle name="표준 2 4 2 2 3 2 2 125" xfId="20771"/>
    <cellStyle name="표준 2 4 2 2 3 2 2 126" xfId="20772"/>
    <cellStyle name="표준 2 4 2 2 3 2 2 127" xfId="20773"/>
    <cellStyle name="표준 2 4 2 2 3 2 2 128" xfId="20774"/>
    <cellStyle name="표준 2 4 2 2 3 2 2 129" xfId="20775"/>
    <cellStyle name="표준 2 4 2 2 3 2 2 13" xfId="20776"/>
    <cellStyle name="표준 2 4 2 2 3 2 2 130" xfId="20777"/>
    <cellStyle name="표준 2 4 2 2 3 2 2 131" xfId="20778"/>
    <cellStyle name="표준 2 4 2 2 3 2 2 132" xfId="20779"/>
    <cellStyle name="표준 2 4 2 2 3 2 2 133" xfId="20780"/>
    <cellStyle name="표준 2 4 2 2 3 2 2 134" xfId="20781"/>
    <cellStyle name="표준 2 4 2 2 3 2 2 135" xfId="20782"/>
    <cellStyle name="표준 2 4 2 2 3 2 2 136" xfId="20783"/>
    <cellStyle name="표준 2 4 2 2 3 2 2 137" xfId="20784"/>
    <cellStyle name="표준 2 4 2 2 3 2 2 138" xfId="20785"/>
    <cellStyle name="표준 2 4 2 2 3 2 2 139" xfId="20786"/>
    <cellStyle name="표준 2 4 2 2 3 2 2 14" xfId="20787"/>
    <cellStyle name="표준 2 4 2 2 3 2 2 140" xfId="20788"/>
    <cellStyle name="표준 2 4 2 2 3 2 2 141" xfId="20789"/>
    <cellStyle name="표준 2 4 2 2 3 2 2 142" xfId="20790"/>
    <cellStyle name="표준 2 4 2 2 3 2 2 143" xfId="20791"/>
    <cellStyle name="표준 2 4 2 2 3 2 2 144" xfId="20792"/>
    <cellStyle name="표준 2 4 2 2 3 2 2 145" xfId="20793"/>
    <cellStyle name="표준 2 4 2 2 3 2 2 146" xfId="20794"/>
    <cellStyle name="표준 2 4 2 2 3 2 2 147" xfId="20795"/>
    <cellStyle name="표준 2 4 2 2 3 2 2 148" xfId="20796"/>
    <cellStyle name="표준 2 4 2 2 3 2 2 149" xfId="20797"/>
    <cellStyle name="표준 2 4 2 2 3 2 2 15" xfId="20798"/>
    <cellStyle name="표준 2 4 2 2 3 2 2 150" xfId="20799"/>
    <cellStyle name="표준 2 4 2 2 3 2 2 151" xfId="20800"/>
    <cellStyle name="표준 2 4 2 2 3 2 2 152" xfId="20801"/>
    <cellStyle name="표준 2 4 2 2 3 2 2 153" xfId="20802"/>
    <cellStyle name="표준 2 4 2 2 3 2 2 154" xfId="20803"/>
    <cellStyle name="표준 2 4 2 2 3 2 2 155" xfId="20804"/>
    <cellStyle name="표준 2 4 2 2 3 2 2 156" xfId="20805"/>
    <cellStyle name="표준 2 4 2 2 3 2 2 157" xfId="20806"/>
    <cellStyle name="표준 2 4 2 2 3 2 2 158" xfId="20807"/>
    <cellStyle name="표준 2 4 2 2 3 2 2 159" xfId="20808"/>
    <cellStyle name="표준 2 4 2 2 3 2 2 16" xfId="20809"/>
    <cellStyle name="표준 2 4 2 2 3 2 2 160" xfId="20810"/>
    <cellStyle name="표준 2 4 2 2 3 2 2 161" xfId="20811"/>
    <cellStyle name="표준 2 4 2 2 3 2 2 162" xfId="20812"/>
    <cellStyle name="표준 2 4 2 2 3 2 2 163" xfId="20813"/>
    <cellStyle name="표준 2 4 2 2 3 2 2 164" xfId="20814"/>
    <cellStyle name="표준 2 4 2 2 3 2 2 165" xfId="20815"/>
    <cellStyle name="표준 2 4 2 2 3 2 2 166" xfId="20816"/>
    <cellStyle name="표준 2 4 2 2 3 2 2 167" xfId="20817"/>
    <cellStyle name="표준 2 4 2 2 3 2 2 168" xfId="20818"/>
    <cellStyle name="표준 2 4 2 2 3 2 2 169" xfId="20819"/>
    <cellStyle name="표준 2 4 2 2 3 2 2 17" xfId="20820"/>
    <cellStyle name="표준 2 4 2 2 3 2 2 170" xfId="20821"/>
    <cellStyle name="표준 2 4 2 2 3 2 2 171" xfId="20822"/>
    <cellStyle name="표준 2 4 2 2 3 2 2 172" xfId="20823"/>
    <cellStyle name="표준 2 4 2 2 3 2 2 173" xfId="20824"/>
    <cellStyle name="표준 2 4 2 2 3 2 2 174" xfId="20825"/>
    <cellStyle name="표준 2 4 2 2 3 2 2 175" xfId="20826"/>
    <cellStyle name="표준 2 4 2 2 3 2 2 176" xfId="20827"/>
    <cellStyle name="표준 2 4 2 2 3 2 2 177" xfId="20828"/>
    <cellStyle name="표준 2 4 2 2 3 2 2 178" xfId="20829"/>
    <cellStyle name="표준 2 4 2 2 3 2 2 18" xfId="20830"/>
    <cellStyle name="표준 2 4 2 2 3 2 2 19" xfId="20831"/>
    <cellStyle name="표준 2 4 2 2 3 2 2 2" xfId="20832"/>
    <cellStyle name="표준 2 4 2 2 3 2 2 20" xfId="20833"/>
    <cellStyle name="표준 2 4 2 2 3 2 2 21" xfId="20834"/>
    <cellStyle name="표준 2 4 2 2 3 2 2 22" xfId="20835"/>
    <cellStyle name="표준 2 4 2 2 3 2 2 23" xfId="20836"/>
    <cellStyle name="표준 2 4 2 2 3 2 2 24" xfId="20837"/>
    <cellStyle name="표준 2 4 2 2 3 2 2 25" xfId="20838"/>
    <cellStyle name="표준 2 4 2 2 3 2 2 26" xfId="20839"/>
    <cellStyle name="표준 2 4 2 2 3 2 2 27" xfId="20840"/>
    <cellStyle name="표준 2 4 2 2 3 2 2 28" xfId="20841"/>
    <cellStyle name="표준 2 4 2 2 3 2 2 29" xfId="20842"/>
    <cellStyle name="표준 2 4 2 2 3 2 2 3" xfId="20843"/>
    <cellStyle name="표준 2 4 2 2 3 2 2 30" xfId="20844"/>
    <cellStyle name="표준 2 4 2 2 3 2 2 31" xfId="20845"/>
    <cellStyle name="표준 2 4 2 2 3 2 2 32" xfId="20846"/>
    <cellStyle name="표준 2 4 2 2 3 2 2 33" xfId="20847"/>
    <cellStyle name="표준 2 4 2 2 3 2 2 34" xfId="20848"/>
    <cellStyle name="표준 2 4 2 2 3 2 2 35" xfId="20849"/>
    <cellStyle name="표준 2 4 2 2 3 2 2 36" xfId="20850"/>
    <cellStyle name="표준 2 4 2 2 3 2 2 37" xfId="20851"/>
    <cellStyle name="표준 2 4 2 2 3 2 2 38" xfId="20852"/>
    <cellStyle name="표준 2 4 2 2 3 2 2 39" xfId="20853"/>
    <cellStyle name="표준 2 4 2 2 3 2 2 4" xfId="20854"/>
    <cellStyle name="표준 2 4 2 2 3 2 2 40" xfId="20855"/>
    <cellStyle name="표준 2 4 2 2 3 2 2 41" xfId="20856"/>
    <cellStyle name="표준 2 4 2 2 3 2 2 42" xfId="20857"/>
    <cellStyle name="표준 2 4 2 2 3 2 2 43" xfId="20858"/>
    <cellStyle name="표준 2 4 2 2 3 2 2 44" xfId="20859"/>
    <cellStyle name="표준 2 4 2 2 3 2 2 45" xfId="20860"/>
    <cellStyle name="표준 2 4 2 2 3 2 2 46" xfId="20861"/>
    <cellStyle name="표준 2 4 2 2 3 2 2 47" xfId="20862"/>
    <cellStyle name="표준 2 4 2 2 3 2 2 48" xfId="20863"/>
    <cellStyle name="표준 2 4 2 2 3 2 2 49" xfId="20864"/>
    <cellStyle name="표준 2 4 2 2 3 2 2 5" xfId="20865"/>
    <cellStyle name="표준 2 4 2 2 3 2 2 50" xfId="20866"/>
    <cellStyle name="표준 2 4 2 2 3 2 2 51" xfId="20867"/>
    <cellStyle name="표준 2 4 2 2 3 2 2 52" xfId="20868"/>
    <cellStyle name="표준 2 4 2 2 3 2 2 53" xfId="20869"/>
    <cellStyle name="표준 2 4 2 2 3 2 2 54" xfId="20870"/>
    <cellStyle name="표준 2 4 2 2 3 2 2 55" xfId="20871"/>
    <cellStyle name="표준 2 4 2 2 3 2 2 56" xfId="20872"/>
    <cellStyle name="표준 2 4 2 2 3 2 2 57" xfId="20873"/>
    <cellStyle name="표준 2 4 2 2 3 2 2 58" xfId="20874"/>
    <cellStyle name="표준 2 4 2 2 3 2 2 59" xfId="20875"/>
    <cellStyle name="표준 2 4 2 2 3 2 2 6" xfId="20876"/>
    <cellStyle name="표준 2 4 2 2 3 2 2 60" xfId="20877"/>
    <cellStyle name="표준 2 4 2 2 3 2 2 61" xfId="20878"/>
    <cellStyle name="표준 2 4 2 2 3 2 2 62" xfId="20879"/>
    <cellStyle name="표준 2 4 2 2 3 2 2 63" xfId="20880"/>
    <cellStyle name="표준 2 4 2 2 3 2 2 64" xfId="20881"/>
    <cellStyle name="표준 2 4 2 2 3 2 2 65" xfId="20882"/>
    <cellStyle name="표준 2 4 2 2 3 2 2 66" xfId="20883"/>
    <cellStyle name="표준 2 4 2 2 3 2 2 67" xfId="20884"/>
    <cellStyle name="표준 2 4 2 2 3 2 2 68" xfId="20885"/>
    <cellStyle name="표준 2 4 2 2 3 2 2 69" xfId="20886"/>
    <cellStyle name="표준 2 4 2 2 3 2 2 7" xfId="20887"/>
    <cellStyle name="표준 2 4 2 2 3 2 2 70" xfId="20888"/>
    <cellStyle name="표준 2 4 2 2 3 2 2 71" xfId="20889"/>
    <cellStyle name="표준 2 4 2 2 3 2 2 72" xfId="20890"/>
    <cellStyle name="표준 2 4 2 2 3 2 2 73" xfId="20891"/>
    <cellStyle name="표준 2 4 2 2 3 2 2 74" xfId="20892"/>
    <cellStyle name="표준 2 4 2 2 3 2 2 75" xfId="20893"/>
    <cellStyle name="표준 2 4 2 2 3 2 2 76" xfId="20894"/>
    <cellStyle name="표준 2 4 2 2 3 2 2 77" xfId="20895"/>
    <cellStyle name="표준 2 4 2 2 3 2 2 78" xfId="20896"/>
    <cellStyle name="표준 2 4 2 2 3 2 2 79" xfId="20897"/>
    <cellStyle name="표준 2 4 2 2 3 2 2 8" xfId="20898"/>
    <cellStyle name="표준 2 4 2 2 3 2 2 80" xfId="20899"/>
    <cellStyle name="표준 2 4 2 2 3 2 2 81" xfId="20900"/>
    <cellStyle name="표준 2 4 2 2 3 2 2 82" xfId="20901"/>
    <cellStyle name="표준 2 4 2 2 3 2 2 83" xfId="20902"/>
    <cellStyle name="표준 2 4 2 2 3 2 2 84" xfId="20903"/>
    <cellStyle name="표준 2 4 2 2 3 2 2 85" xfId="20904"/>
    <cellStyle name="표준 2 4 2 2 3 2 2 86" xfId="20905"/>
    <cellStyle name="표준 2 4 2 2 3 2 2 87" xfId="20906"/>
    <cellStyle name="표준 2 4 2 2 3 2 2 88" xfId="20907"/>
    <cellStyle name="표준 2 4 2 2 3 2 2 89" xfId="20908"/>
    <cellStyle name="표준 2 4 2 2 3 2 2 9" xfId="20909"/>
    <cellStyle name="표준 2 4 2 2 3 2 2 90" xfId="20910"/>
    <cellStyle name="표준 2 4 2 2 3 2 2 91" xfId="20911"/>
    <cellStyle name="표준 2 4 2 2 3 2 2 92" xfId="20912"/>
    <cellStyle name="표준 2 4 2 2 3 2 2 93" xfId="20913"/>
    <cellStyle name="표준 2 4 2 2 3 2 2 94" xfId="20914"/>
    <cellStyle name="표준 2 4 2 2 3 2 2 95" xfId="20915"/>
    <cellStyle name="표준 2 4 2 2 3 2 2 96" xfId="20916"/>
    <cellStyle name="표준 2 4 2 2 3 2 2 97" xfId="20917"/>
    <cellStyle name="표준 2 4 2 2 3 2 2 98" xfId="20918"/>
    <cellStyle name="표준 2 4 2 2 3 2 2 99" xfId="20919"/>
    <cellStyle name="표준 2 4 2 2 3 2 20" xfId="20920"/>
    <cellStyle name="표준 2 4 2 2 3 2 21" xfId="20921"/>
    <cellStyle name="표준 2 4 2 2 3 2 22" xfId="20922"/>
    <cellStyle name="표준 2 4 2 2 3 2 23" xfId="20923"/>
    <cellStyle name="표준 2 4 2 2 3 2 24" xfId="20924"/>
    <cellStyle name="표준 2 4 2 2 3 2 25" xfId="20925"/>
    <cellStyle name="표준 2 4 2 2 3 2 26" xfId="20926"/>
    <cellStyle name="표준 2 4 2 2 3 2 27" xfId="20927"/>
    <cellStyle name="표준 2 4 2 2 3 2 28" xfId="20928"/>
    <cellStyle name="표준 2 4 2 2 3 2 29" xfId="20929"/>
    <cellStyle name="표준 2 4 2 2 3 2 3" xfId="20930"/>
    <cellStyle name="표준 2 4 2 2 3 2 30" xfId="20931"/>
    <cellStyle name="표준 2 4 2 2 3 2 31" xfId="20932"/>
    <cellStyle name="표준 2 4 2 2 3 2 32" xfId="20933"/>
    <cellStyle name="표준 2 4 2 2 3 2 33" xfId="20934"/>
    <cellStyle name="표준 2 4 2 2 3 2 34" xfId="20935"/>
    <cellStyle name="표준 2 4 2 2 3 2 35" xfId="20936"/>
    <cellStyle name="표준 2 4 2 2 3 2 36" xfId="20937"/>
    <cellStyle name="표준 2 4 2 2 3 2 37" xfId="20938"/>
    <cellStyle name="표준 2 4 2 2 3 2 38" xfId="20939"/>
    <cellStyle name="표준 2 4 2 2 3 2 39" xfId="20940"/>
    <cellStyle name="표준 2 4 2 2 3 2 4" xfId="20941"/>
    <cellStyle name="표준 2 4 2 2 3 2 40" xfId="20942"/>
    <cellStyle name="표준 2 4 2 2 3 2 41" xfId="20943"/>
    <cellStyle name="표준 2 4 2 2 3 2 42" xfId="20944"/>
    <cellStyle name="표준 2 4 2 2 3 2 43" xfId="20945"/>
    <cellStyle name="표준 2 4 2 2 3 2 44" xfId="20946"/>
    <cellStyle name="표준 2 4 2 2 3 2 45" xfId="20947"/>
    <cellStyle name="표준 2 4 2 2 3 2 46" xfId="20948"/>
    <cellStyle name="표준 2 4 2 2 3 2 47" xfId="20949"/>
    <cellStyle name="표준 2 4 2 2 3 2 48" xfId="20950"/>
    <cellStyle name="표준 2 4 2 2 3 2 49" xfId="20951"/>
    <cellStyle name="표준 2 4 2 2 3 2 5" xfId="20952"/>
    <cellStyle name="표준 2 4 2 2 3 2 50" xfId="20953"/>
    <cellStyle name="표준 2 4 2 2 3 2 51" xfId="20954"/>
    <cellStyle name="표준 2 4 2 2 3 2 52" xfId="20955"/>
    <cellStyle name="표준 2 4 2 2 3 2 53" xfId="20956"/>
    <cellStyle name="표준 2 4 2 2 3 2 54" xfId="20957"/>
    <cellStyle name="표준 2 4 2 2 3 2 55" xfId="20958"/>
    <cellStyle name="표준 2 4 2 2 3 2 56" xfId="20959"/>
    <cellStyle name="표준 2 4 2 2 3 2 57" xfId="20960"/>
    <cellStyle name="표준 2 4 2 2 3 2 58" xfId="20961"/>
    <cellStyle name="표준 2 4 2 2 3 2 59" xfId="20962"/>
    <cellStyle name="표준 2 4 2 2 3 2 6" xfId="20963"/>
    <cellStyle name="표준 2 4 2 2 3 2 60" xfId="20964"/>
    <cellStyle name="표준 2 4 2 2 3 2 61" xfId="20965"/>
    <cellStyle name="표준 2 4 2 2 3 2 62" xfId="20966"/>
    <cellStyle name="표준 2 4 2 2 3 2 63" xfId="20967"/>
    <cellStyle name="표준 2 4 2 2 3 2 64" xfId="20968"/>
    <cellStyle name="표준 2 4 2 2 3 2 65" xfId="20969"/>
    <cellStyle name="표준 2 4 2 2 3 2 66" xfId="20970"/>
    <cellStyle name="표준 2 4 2 2 3 2 67" xfId="20971"/>
    <cellStyle name="표준 2 4 2 2 3 2 68" xfId="20972"/>
    <cellStyle name="표준 2 4 2 2 3 2 69" xfId="20973"/>
    <cellStyle name="표준 2 4 2 2 3 2 7" xfId="20974"/>
    <cellStyle name="표준 2 4 2 2 3 2 70" xfId="20975"/>
    <cellStyle name="표준 2 4 2 2 3 2 71" xfId="20976"/>
    <cellStyle name="표준 2 4 2 2 3 2 72" xfId="20977"/>
    <cellStyle name="표준 2 4 2 2 3 2 73" xfId="20978"/>
    <cellStyle name="표준 2 4 2 2 3 2 74" xfId="20979"/>
    <cellStyle name="표준 2 4 2 2 3 2 75" xfId="20980"/>
    <cellStyle name="표준 2 4 2 2 3 2 76" xfId="20981"/>
    <cellStyle name="표준 2 4 2 2 3 2 77" xfId="20982"/>
    <cellStyle name="표준 2 4 2 2 3 2 78" xfId="20983"/>
    <cellStyle name="표준 2 4 2 2 3 2 79" xfId="20984"/>
    <cellStyle name="표준 2 4 2 2 3 2 8" xfId="20985"/>
    <cellStyle name="표준 2 4 2 2 3 2 80" xfId="20986"/>
    <cellStyle name="표준 2 4 2 2 3 2 81" xfId="20987"/>
    <cellStyle name="표준 2 4 2 2 3 2 82" xfId="20988"/>
    <cellStyle name="표준 2 4 2 2 3 2 83" xfId="20989"/>
    <cellStyle name="표준 2 4 2 2 3 2 84" xfId="20990"/>
    <cellStyle name="표준 2 4 2 2 3 2 85" xfId="20991"/>
    <cellStyle name="표준 2 4 2 2 3 2 86" xfId="20992"/>
    <cellStyle name="표준 2 4 2 2 3 2 87" xfId="20993"/>
    <cellStyle name="표준 2 4 2 2 3 2 88" xfId="20994"/>
    <cellStyle name="표준 2 4 2 2 3 2 89" xfId="20995"/>
    <cellStyle name="표준 2 4 2 2 3 2 9" xfId="20996"/>
    <cellStyle name="표준 2 4 2 2 3 2 90" xfId="20997"/>
    <cellStyle name="표준 2 4 2 2 3 2 91" xfId="20998"/>
    <cellStyle name="표준 2 4 2 2 3 2 92" xfId="20999"/>
    <cellStyle name="표준 2 4 2 2 3 2 93" xfId="21000"/>
    <cellStyle name="표준 2 4 2 2 3 2 94" xfId="21001"/>
    <cellStyle name="표준 2 4 2 2 3 2 95" xfId="21002"/>
    <cellStyle name="표준 2 4 2 2 3 2 96" xfId="21003"/>
    <cellStyle name="표준 2 4 2 2 3 2 97" xfId="21004"/>
    <cellStyle name="표준 2 4 2 2 3 2 98" xfId="21005"/>
    <cellStyle name="표준 2 4 2 2 3 2 99" xfId="21006"/>
    <cellStyle name="표준 2 4 2 2 3 20" xfId="21007"/>
    <cellStyle name="표준 2 4 2 2 3 21" xfId="21008"/>
    <cellStyle name="표준 2 4 2 2 3 22" xfId="21009"/>
    <cellStyle name="표준 2 4 2 2 3 23" xfId="21010"/>
    <cellStyle name="표준 2 4 2 2 3 24" xfId="21011"/>
    <cellStyle name="표준 2 4 2 2 3 25" xfId="21012"/>
    <cellStyle name="표준 2 4 2 2 3 26" xfId="21013"/>
    <cellStyle name="표준 2 4 2 2 3 27" xfId="21014"/>
    <cellStyle name="표준 2 4 2 2 3 28" xfId="21015"/>
    <cellStyle name="표준 2 4 2 2 3 29" xfId="21016"/>
    <cellStyle name="표준 2 4 2 2 3 3" xfId="21017"/>
    <cellStyle name="표준 2 4 2 2 3 30" xfId="21018"/>
    <cellStyle name="표준 2 4 2 2 3 31" xfId="21019"/>
    <cellStyle name="표준 2 4 2 2 3 32" xfId="21020"/>
    <cellStyle name="표준 2 4 2 2 3 33" xfId="21021"/>
    <cellStyle name="표준 2 4 2 2 3 34" xfId="21022"/>
    <cellStyle name="표준 2 4 2 2 3 35" xfId="21023"/>
    <cellStyle name="표준 2 4 2 2 3 36" xfId="21024"/>
    <cellStyle name="표준 2 4 2 2 3 37" xfId="21025"/>
    <cellStyle name="표준 2 4 2 2 3 38" xfId="21026"/>
    <cellStyle name="표준 2 4 2 2 3 39" xfId="21027"/>
    <cellStyle name="표준 2 4 2 2 3 4" xfId="21028"/>
    <cellStyle name="표준 2 4 2 2 3 40" xfId="21029"/>
    <cellStyle name="표준 2 4 2 2 3 41" xfId="21030"/>
    <cellStyle name="표준 2 4 2 2 3 42" xfId="21031"/>
    <cellStyle name="표준 2 4 2 2 3 43" xfId="21032"/>
    <cellStyle name="표준 2 4 2 2 3 44" xfId="21033"/>
    <cellStyle name="표준 2 4 2 2 3 45" xfId="21034"/>
    <cellStyle name="표준 2 4 2 2 3 46" xfId="21035"/>
    <cellStyle name="표준 2 4 2 2 3 47" xfId="21036"/>
    <cellStyle name="표준 2 4 2 2 3 48" xfId="21037"/>
    <cellStyle name="표준 2 4 2 2 3 49" xfId="21038"/>
    <cellStyle name="표준 2 4 2 2 3 5" xfId="21039"/>
    <cellStyle name="표준 2 4 2 2 3 5 10" xfId="21040"/>
    <cellStyle name="표준 2 4 2 2 3 5 100" xfId="21041"/>
    <cellStyle name="표준 2 4 2 2 3 5 101" xfId="21042"/>
    <cellStyle name="표준 2 4 2 2 3 5 102" xfId="21043"/>
    <cellStyle name="표준 2 4 2 2 3 5 103" xfId="21044"/>
    <cellStyle name="표준 2 4 2 2 3 5 104" xfId="21045"/>
    <cellStyle name="표준 2 4 2 2 3 5 105" xfId="21046"/>
    <cellStyle name="표준 2 4 2 2 3 5 106" xfId="21047"/>
    <cellStyle name="표준 2 4 2 2 3 5 107" xfId="21048"/>
    <cellStyle name="표준 2 4 2 2 3 5 108" xfId="21049"/>
    <cellStyle name="표준 2 4 2 2 3 5 109" xfId="21050"/>
    <cellStyle name="표준 2 4 2 2 3 5 11" xfId="21051"/>
    <cellStyle name="표준 2 4 2 2 3 5 110" xfId="21052"/>
    <cellStyle name="표준 2 4 2 2 3 5 111" xfId="21053"/>
    <cellStyle name="표준 2 4 2 2 3 5 112" xfId="21054"/>
    <cellStyle name="표준 2 4 2 2 3 5 113" xfId="21055"/>
    <cellStyle name="표준 2 4 2 2 3 5 114" xfId="21056"/>
    <cellStyle name="표준 2 4 2 2 3 5 115" xfId="21057"/>
    <cellStyle name="표준 2 4 2 2 3 5 116" xfId="21058"/>
    <cellStyle name="표준 2 4 2 2 3 5 117" xfId="21059"/>
    <cellStyle name="표준 2 4 2 2 3 5 118" xfId="21060"/>
    <cellStyle name="표준 2 4 2 2 3 5 119" xfId="21061"/>
    <cellStyle name="표준 2 4 2 2 3 5 12" xfId="21062"/>
    <cellStyle name="표준 2 4 2 2 3 5 120" xfId="21063"/>
    <cellStyle name="표준 2 4 2 2 3 5 121" xfId="21064"/>
    <cellStyle name="표준 2 4 2 2 3 5 122" xfId="21065"/>
    <cellStyle name="표준 2 4 2 2 3 5 123" xfId="21066"/>
    <cellStyle name="표준 2 4 2 2 3 5 124" xfId="21067"/>
    <cellStyle name="표준 2 4 2 2 3 5 125" xfId="21068"/>
    <cellStyle name="표준 2 4 2 2 3 5 126" xfId="21069"/>
    <cellStyle name="표준 2 4 2 2 3 5 127" xfId="21070"/>
    <cellStyle name="표준 2 4 2 2 3 5 128" xfId="21071"/>
    <cellStyle name="표준 2 4 2 2 3 5 129" xfId="21072"/>
    <cellStyle name="표준 2 4 2 2 3 5 13" xfId="21073"/>
    <cellStyle name="표준 2 4 2 2 3 5 130" xfId="21074"/>
    <cellStyle name="표준 2 4 2 2 3 5 131" xfId="21075"/>
    <cellStyle name="표준 2 4 2 2 3 5 132" xfId="21076"/>
    <cellStyle name="표준 2 4 2 2 3 5 133" xfId="21077"/>
    <cellStyle name="표준 2 4 2 2 3 5 134" xfId="21078"/>
    <cellStyle name="표준 2 4 2 2 3 5 135" xfId="21079"/>
    <cellStyle name="표준 2 4 2 2 3 5 136" xfId="21080"/>
    <cellStyle name="표준 2 4 2 2 3 5 137" xfId="21081"/>
    <cellStyle name="표준 2 4 2 2 3 5 138" xfId="21082"/>
    <cellStyle name="표준 2 4 2 2 3 5 139" xfId="21083"/>
    <cellStyle name="표준 2 4 2 2 3 5 14" xfId="21084"/>
    <cellStyle name="표준 2 4 2 2 3 5 140" xfId="21085"/>
    <cellStyle name="표준 2 4 2 2 3 5 141" xfId="21086"/>
    <cellStyle name="표준 2 4 2 2 3 5 142" xfId="21087"/>
    <cellStyle name="표준 2 4 2 2 3 5 143" xfId="21088"/>
    <cellStyle name="표준 2 4 2 2 3 5 144" xfId="21089"/>
    <cellStyle name="표준 2 4 2 2 3 5 145" xfId="21090"/>
    <cellStyle name="표준 2 4 2 2 3 5 146" xfId="21091"/>
    <cellStyle name="표준 2 4 2 2 3 5 147" xfId="21092"/>
    <cellStyle name="표준 2 4 2 2 3 5 148" xfId="21093"/>
    <cellStyle name="표준 2 4 2 2 3 5 149" xfId="21094"/>
    <cellStyle name="표준 2 4 2 2 3 5 15" xfId="21095"/>
    <cellStyle name="표준 2 4 2 2 3 5 150" xfId="21096"/>
    <cellStyle name="표준 2 4 2 2 3 5 151" xfId="21097"/>
    <cellStyle name="표준 2 4 2 2 3 5 152" xfId="21098"/>
    <cellStyle name="표준 2 4 2 2 3 5 153" xfId="21099"/>
    <cellStyle name="표준 2 4 2 2 3 5 154" xfId="21100"/>
    <cellStyle name="표준 2 4 2 2 3 5 155" xfId="21101"/>
    <cellStyle name="표준 2 4 2 2 3 5 156" xfId="21102"/>
    <cellStyle name="표준 2 4 2 2 3 5 157" xfId="21103"/>
    <cellStyle name="표준 2 4 2 2 3 5 158" xfId="21104"/>
    <cellStyle name="표준 2 4 2 2 3 5 159" xfId="21105"/>
    <cellStyle name="표준 2 4 2 2 3 5 16" xfId="21106"/>
    <cellStyle name="표준 2 4 2 2 3 5 160" xfId="21107"/>
    <cellStyle name="표준 2 4 2 2 3 5 161" xfId="21108"/>
    <cellStyle name="표준 2 4 2 2 3 5 162" xfId="21109"/>
    <cellStyle name="표준 2 4 2 2 3 5 163" xfId="21110"/>
    <cellStyle name="표준 2 4 2 2 3 5 164" xfId="21111"/>
    <cellStyle name="표준 2 4 2 2 3 5 165" xfId="21112"/>
    <cellStyle name="표준 2 4 2 2 3 5 166" xfId="21113"/>
    <cellStyle name="표준 2 4 2 2 3 5 167" xfId="21114"/>
    <cellStyle name="표준 2 4 2 2 3 5 168" xfId="21115"/>
    <cellStyle name="표준 2 4 2 2 3 5 169" xfId="21116"/>
    <cellStyle name="표준 2 4 2 2 3 5 17" xfId="21117"/>
    <cellStyle name="표준 2 4 2 2 3 5 170" xfId="21118"/>
    <cellStyle name="표준 2 4 2 2 3 5 171" xfId="21119"/>
    <cellStyle name="표준 2 4 2 2 3 5 172" xfId="21120"/>
    <cellStyle name="표준 2 4 2 2 3 5 173" xfId="21121"/>
    <cellStyle name="표준 2 4 2 2 3 5 174" xfId="21122"/>
    <cellStyle name="표준 2 4 2 2 3 5 175" xfId="21123"/>
    <cellStyle name="표준 2 4 2 2 3 5 176" xfId="21124"/>
    <cellStyle name="표준 2 4 2 2 3 5 177" xfId="21125"/>
    <cellStyle name="표준 2 4 2 2 3 5 178" xfId="21126"/>
    <cellStyle name="표준 2 4 2 2 3 5 179" xfId="21127"/>
    <cellStyle name="표준 2 4 2 2 3 5 18" xfId="21128"/>
    <cellStyle name="표준 2 4 2 2 3 5 180" xfId="21129"/>
    <cellStyle name="표준 2 4 2 2 3 5 19" xfId="21130"/>
    <cellStyle name="표준 2 4 2 2 3 5 2" xfId="21131"/>
    <cellStyle name="표준 2 4 2 2 3 5 20" xfId="21132"/>
    <cellStyle name="표준 2 4 2 2 3 5 21" xfId="21133"/>
    <cellStyle name="표준 2 4 2 2 3 5 22" xfId="21134"/>
    <cellStyle name="표준 2 4 2 2 3 5 23" xfId="21135"/>
    <cellStyle name="표준 2 4 2 2 3 5 24" xfId="21136"/>
    <cellStyle name="표준 2 4 2 2 3 5 25" xfId="21137"/>
    <cellStyle name="표준 2 4 2 2 3 5 26" xfId="21138"/>
    <cellStyle name="표준 2 4 2 2 3 5 27" xfId="21139"/>
    <cellStyle name="표준 2 4 2 2 3 5 28" xfId="21140"/>
    <cellStyle name="표준 2 4 2 2 3 5 29" xfId="21141"/>
    <cellStyle name="표준 2 4 2 2 3 5 3" xfId="21142"/>
    <cellStyle name="표준 2 4 2 2 3 5 30" xfId="21143"/>
    <cellStyle name="표준 2 4 2 2 3 5 31" xfId="21144"/>
    <cellStyle name="표준 2 4 2 2 3 5 32" xfId="21145"/>
    <cellStyle name="표준 2 4 2 2 3 5 33" xfId="21146"/>
    <cellStyle name="표준 2 4 2 2 3 5 34" xfId="21147"/>
    <cellStyle name="표준 2 4 2 2 3 5 35" xfId="21148"/>
    <cellStyle name="표준 2 4 2 2 3 5 36" xfId="21149"/>
    <cellStyle name="표준 2 4 2 2 3 5 37" xfId="21150"/>
    <cellStyle name="표준 2 4 2 2 3 5 38" xfId="21151"/>
    <cellStyle name="표준 2 4 2 2 3 5 39" xfId="21152"/>
    <cellStyle name="표준 2 4 2 2 3 5 4" xfId="21153"/>
    <cellStyle name="표준 2 4 2 2 3 5 40" xfId="21154"/>
    <cellStyle name="표준 2 4 2 2 3 5 41" xfId="21155"/>
    <cellStyle name="표준 2 4 2 2 3 5 42" xfId="21156"/>
    <cellStyle name="표준 2 4 2 2 3 5 43" xfId="21157"/>
    <cellStyle name="표준 2 4 2 2 3 5 44" xfId="21158"/>
    <cellStyle name="표준 2 4 2 2 3 5 45" xfId="21159"/>
    <cellStyle name="표준 2 4 2 2 3 5 46" xfId="21160"/>
    <cellStyle name="표준 2 4 2 2 3 5 47" xfId="21161"/>
    <cellStyle name="표준 2 4 2 2 3 5 48" xfId="21162"/>
    <cellStyle name="표준 2 4 2 2 3 5 49" xfId="21163"/>
    <cellStyle name="표준 2 4 2 2 3 5 5" xfId="21164"/>
    <cellStyle name="표준 2 4 2 2 3 5 50" xfId="21165"/>
    <cellStyle name="표준 2 4 2 2 3 5 51" xfId="21166"/>
    <cellStyle name="표준 2 4 2 2 3 5 52" xfId="21167"/>
    <cellStyle name="표준 2 4 2 2 3 5 53" xfId="21168"/>
    <cellStyle name="표준 2 4 2 2 3 5 54" xfId="21169"/>
    <cellStyle name="표준 2 4 2 2 3 5 55" xfId="21170"/>
    <cellStyle name="표준 2 4 2 2 3 5 56" xfId="21171"/>
    <cellStyle name="표준 2 4 2 2 3 5 57" xfId="21172"/>
    <cellStyle name="표준 2 4 2 2 3 5 58" xfId="21173"/>
    <cellStyle name="표준 2 4 2 2 3 5 59" xfId="21174"/>
    <cellStyle name="표준 2 4 2 2 3 5 6" xfId="21175"/>
    <cellStyle name="표준 2 4 2 2 3 5 60" xfId="21176"/>
    <cellStyle name="표준 2 4 2 2 3 5 61" xfId="21177"/>
    <cellStyle name="표준 2 4 2 2 3 5 62" xfId="21178"/>
    <cellStyle name="표준 2 4 2 2 3 5 63" xfId="21179"/>
    <cellStyle name="표준 2 4 2 2 3 5 64" xfId="21180"/>
    <cellStyle name="표준 2 4 2 2 3 5 65" xfId="21181"/>
    <cellStyle name="표준 2 4 2 2 3 5 66" xfId="21182"/>
    <cellStyle name="표준 2 4 2 2 3 5 67" xfId="21183"/>
    <cellStyle name="표준 2 4 2 2 3 5 68" xfId="21184"/>
    <cellStyle name="표준 2 4 2 2 3 5 69" xfId="21185"/>
    <cellStyle name="표준 2 4 2 2 3 5 7" xfId="21186"/>
    <cellStyle name="표준 2 4 2 2 3 5 70" xfId="21187"/>
    <cellStyle name="표준 2 4 2 2 3 5 71" xfId="21188"/>
    <cellStyle name="표준 2 4 2 2 3 5 72" xfId="21189"/>
    <cellStyle name="표준 2 4 2 2 3 5 73" xfId="21190"/>
    <cellStyle name="표준 2 4 2 2 3 5 74" xfId="21191"/>
    <cellStyle name="표준 2 4 2 2 3 5 75" xfId="21192"/>
    <cellStyle name="표준 2 4 2 2 3 5 76" xfId="21193"/>
    <cellStyle name="표준 2 4 2 2 3 5 77" xfId="21194"/>
    <cellStyle name="표준 2 4 2 2 3 5 78" xfId="21195"/>
    <cellStyle name="표준 2 4 2 2 3 5 79" xfId="21196"/>
    <cellStyle name="표준 2 4 2 2 3 5 8" xfId="21197"/>
    <cellStyle name="표준 2 4 2 2 3 5 80" xfId="21198"/>
    <cellStyle name="표준 2 4 2 2 3 5 81" xfId="21199"/>
    <cellStyle name="표준 2 4 2 2 3 5 82" xfId="21200"/>
    <cellStyle name="표준 2 4 2 2 3 5 83" xfId="21201"/>
    <cellStyle name="표준 2 4 2 2 3 5 84" xfId="21202"/>
    <cellStyle name="표준 2 4 2 2 3 5 85" xfId="21203"/>
    <cellStyle name="표준 2 4 2 2 3 5 86" xfId="21204"/>
    <cellStyle name="표준 2 4 2 2 3 5 87" xfId="21205"/>
    <cellStyle name="표준 2 4 2 2 3 5 88" xfId="21206"/>
    <cellStyle name="표준 2 4 2 2 3 5 89" xfId="21207"/>
    <cellStyle name="표준 2 4 2 2 3 5 9" xfId="21208"/>
    <cellStyle name="표준 2 4 2 2 3 5 90" xfId="21209"/>
    <cellStyle name="표준 2 4 2 2 3 5 91" xfId="21210"/>
    <cellStyle name="표준 2 4 2 2 3 5 92" xfId="21211"/>
    <cellStyle name="표준 2 4 2 2 3 5 93" xfId="21212"/>
    <cellStyle name="표준 2 4 2 2 3 5 94" xfId="21213"/>
    <cellStyle name="표준 2 4 2 2 3 5 95" xfId="21214"/>
    <cellStyle name="표준 2 4 2 2 3 5 96" xfId="21215"/>
    <cellStyle name="표준 2 4 2 2 3 5 97" xfId="21216"/>
    <cellStyle name="표준 2 4 2 2 3 5 98" xfId="21217"/>
    <cellStyle name="표준 2 4 2 2 3 5 99" xfId="21218"/>
    <cellStyle name="표준 2 4 2 2 3 50" xfId="21219"/>
    <cellStyle name="표준 2 4 2 2 3 51" xfId="21220"/>
    <cellStyle name="표준 2 4 2 2 3 52" xfId="21221"/>
    <cellStyle name="표준 2 4 2 2 3 53" xfId="21222"/>
    <cellStyle name="표준 2 4 2 2 3 54" xfId="21223"/>
    <cellStyle name="표준 2 4 2 2 3 55" xfId="21224"/>
    <cellStyle name="표준 2 4 2 2 3 56" xfId="21225"/>
    <cellStyle name="표준 2 4 2 2 3 57" xfId="21226"/>
    <cellStyle name="표준 2 4 2 2 3 58" xfId="21227"/>
    <cellStyle name="표준 2 4 2 2 3 59" xfId="21228"/>
    <cellStyle name="표준 2 4 2 2 3 6" xfId="21229"/>
    <cellStyle name="표준 2 4 2 2 3 6 2" xfId="21230"/>
    <cellStyle name="표준 2 4 2 2 3 6 3" xfId="21231"/>
    <cellStyle name="표준 2 4 2 2 3 60" xfId="21232"/>
    <cellStyle name="표준 2 4 2 2 3 61" xfId="21233"/>
    <cellStyle name="표준 2 4 2 2 3 62" xfId="21234"/>
    <cellStyle name="표준 2 4 2 2 3 63" xfId="21235"/>
    <cellStyle name="표준 2 4 2 2 3 64" xfId="21236"/>
    <cellStyle name="표준 2 4 2 2 3 65" xfId="21237"/>
    <cellStyle name="표준 2 4 2 2 3 66" xfId="21238"/>
    <cellStyle name="표준 2 4 2 2 3 67" xfId="21239"/>
    <cellStyle name="표준 2 4 2 2 3 68" xfId="21240"/>
    <cellStyle name="표준 2 4 2 2 3 69" xfId="21241"/>
    <cellStyle name="표준 2 4 2 2 3 7" xfId="21242"/>
    <cellStyle name="표준 2 4 2 2 3 7 2" xfId="21243"/>
    <cellStyle name="표준 2 4 2 2 3 7 3" xfId="21244"/>
    <cellStyle name="표준 2 4 2 2 3 70" xfId="21245"/>
    <cellStyle name="표준 2 4 2 2 3 71" xfId="21246"/>
    <cellStyle name="표준 2 4 2 2 3 72" xfId="21247"/>
    <cellStyle name="표준 2 4 2 2 3 73" xfId="21248"/>
    <cellStyle name="표준 2 4 2 2 3 74" xfId="21249"/>
    <cellStyle name="표준 2 4 2 2 3 75" xfId="21250"/>
    <cellStyle name="표준 2 4 2 2 3 76" xfId="21251"/>
    <cellStyle name="표준 2 4 2 2 3 77" xfId="21252"/>
    <cellStyle name="표준 2 4 2 2 3 78" xfId="21253"/>
    <cellStyle name="표준 2 4 2 2 3 79" xfId="21254"/>
    <cellStyle name="표준 2 4 2 2 3 8" xfId="21255"/>
    <cellStyle name="표준 2 4 2 2 3 8 2" xfId="21256"/>
    <cellStyle name="표준 2 4 2 2 3 8 3" xfId="21257"/>
    <cellStyle name="표준 2 4 2 2 3 80" xfId="21258"/>
    <cellStyle name="표준 2 4 2 2 3 81" xfId="21259"/>
    <cellStyle name="표준 2 4 2 2 3 82" xfId="21260"/>
    <cellStyle name="표준 2 4 2 2 3 83" xfId="21261"/>
    <cellStyle name="표준 2 4 2 2 3 84" xfId="21262"/>
    <cellStyle name="표준 2 4 2 2 3 85" xfId="21263"/>
    <cellStyle name="표준 2 4 2 2 3 86" xfId="21264"/>
    <cellStyle name="표준 2 4 2 2 3 87" xfId="21265"/>
    <cellStyle name="표준 2 4 2 2 3 88" xfId="21266"/>
    <cellStyle name="표준 2 4 2 2 3 89" xfId="21267"/>
    <cellStyle name="표준 2 4 2 2 3 9" xfId="21268"/>
    <cellStyle name="표준 2 4 2 2 3 9 2" xfId="21269"/>
    <cellStyle name="표준 2 4 2 2 3 9 3" xfId="21270"/>
    <cellStyle name="표준 2 4 2 2 3 90" xfId="21271"/>
    <cellStyle name="표준 2 4 2 2 3 91" xfId="21272"/>
    <cellStyle name="표준 2 4 2 2 3 92" xfId="21273"/>
    <cellStyle name="표준 2 4 2 2 3 93" xfId="21274"/>
    <cellStyle name="표준 2 4 2 2 3 94" xfId="21275"/>
    <cellStyle name="표준 2 4 2 2 3 95" xfId="21276"/>
    <cellStyle name="표준 2 4 2 2 3 96" xfId="21277"/>
    <cellStyle name="표준 2 4 2 2 3 97" xfId="21278"/>
    <cellStyle name="표준 2 4 2 2 3 98" xfId="21279"/>
    <cellStyle name="표준 2 4 2 2 3 99" xfId="21280"/>
    <cellStyle name="표준 2 4 2 2 30" xfId="21281"/>
    <cellStyle name="표준 2 4 2 2 31" xfId="21282"/>
    <cellStyle name="표준 2 4 2 2 31 10" xfId="21283"/>
    <cellStyle name="표준 2 4 2 2 31 10 2" xfId="21284"/>
    <cellStyle name="표준 2 4 2 2 31 10 3" xfId="21285"/>
    <cellStyle name="표준 2 4 2 2 31 100" xfId="21286"/>
    <cellStyle name="표준 2 4 2 2 31 101" xfId="21287"/>
    <cellStyle name="표준 2 4 2 2 31 102" xfId="21288"/>
    <cellStyle name="표준 2 4 2 2 31 103" xfId="21289"/>
    <cellStyle name="표준 2 4 2 2 31 104" xfId="21290"/>
    <cellStyle name="표준 2 4 2 2 31 105" xfId="21291"/>
    <cellStyle name="표준 2 4 2 2 31 106" xfId="21292"/>
    <cellStyle name="표준 2 4 2 2 31 107" xfId="21293"/>
    <cellStyle name="표준 2 4 2 2 31 108" xfId="21294"/>
    <cellStyle name="표준 2 4 2 2 31 109" xfId="21295"/>
    <cellStyle name="표준 2 4 2 2 31 11" xfId="21296"/>
    <cellStyle name="표준 2 4 2 2 31 11 2" xfId="21297"/>
    <cellStyle name="표준 2 4 2 2 31 11 3" xfId="21298"/>
    <cellStyle name="표준 2 4 2 2 31 110" xfId="21299"/>
    <cellStyle name="표준 2 4 2 2 31 111" xfId="21300"/>
    <cellStyle name="표준 2 4 2 2 31 112" xfId="21301"/>
    <cellStyle name="표준 2 4 2 2 31 113" xfId="21302"/>
    <cellStyle name="표준 2 4 2 2 31 114" xfId="21303"/>
    <cellStyle name="표준 2 4 2 2 31 115" xfId="21304"/>
    <cellStyle name="표준 2 4 2 2 31 116" xfId="21305"/>
    <cellStyle name="표준 2 4 2 2 31 117" xfId="21306"/>
    <cellStyle name="표준 2 4 2 2 31 118" xfId="21307"/>
    <cellStyle name="표준 2 4 2 2 31 119" xfId="21308"/>
    <cellStyle name="표준 2 4 2 2 31 12" xfId="21309"/>
    <cellStyle name="표준 2 4 2 2 31 12 2" xfId="21310"/>
    <cellStyle name="표준 2 4 2 2 31 12 3" xfId="21311"/>
    <cellStyle name="표준 2 4 2 2 31 120" xfId="21312"/>
    <cellStyle name="표준 2 4 2 2 31 121" xfId="21313"/>
    <cellStyle name="표준 2 4 2 2 31 122" xfId="21314"/>
    <cellStyle name="표준 2 4 2 2 31 123" xfId="21315"/>
    <cellStyle name="표준 2 4 2 2 31 124" xfId="21316"/>
    <cellStyle name="표준 2 4 2 2 31 125" xfId="21317"/>
    <cellStyle name="표준 2 4 2 2 31 126" xfId="21318"/>
    <cellStyle name="표준 2 4 2 2 31 127" xfId="21319"/>
    <cellStyle name="표준 2 4 2 2 31 128" xfId="21320"/>
    <cellStyle name="표준 2 4 2 2 31 129" xfId="21321"/>
    <cellStyle name="표준 2 4 2 2 31 13" xfId="21322"/>
    <cellStyle name="표준 2 4 2 2 31 13 2" xfId="21323"/>
    <cellStyle name="표준 2 4 2 2 31 13 3" xfId="21324"/>
    <cellStyle name="표준 2 4 2 2 31 130" xfId="21325"/>
    <cellStyle name="표준 2 4 2 2 31 131" xfId="21326"/>
    <cellStyle name="표준 2 4 2 2 31 132" xfId="21327"/>
    <cellStyle name="표준 2 4 2 2 31 133" xfId="21328"/>
    <cellStyle name="표준 2 4 2 2 31 134" xfId="21329"/>
    <cellStyle name="표준 2 4 2 2 31 135" xfId="21330"/>
    <cellStyle name="표준 2 4 2 2 31 136" xfId="21331"/>
    <cellStyle name="표준 2 4 2 2 31 137" xfId="21332"/>
    <cellStyle name="표준 2 4 2 2 31 138" xfId="21333"/>
    <cellStyle name="표준 2 4 2 2 31 139" xfId="21334"/>
    <cellStyle name="표준 2 4 2 2 31 14" xfId="21335"/>
    <cellStyle name="표준 2 4 2 2 31 14 2" xfId="21336"/>
    <cellStyle name="표준 2 4 2 2 31 14 3" xfId="21337"/>
    <cellStyle name="표준 2 4 2 2 31 140" xfId="21338"/>
    <cellStyle name="표준 2 4 2 2 31 141" xfId="21339"/>
    <cellStyle name="표준 2 4 2 2 31 142" xfId="21340"/>
    <cellStyle name="표준 2 4 2 2 31 143" xfId="21341"/>
    <cellStyle name="표준 2 4 2 2 31 144" xfId="21342"/>
    <cellStyle name="표준 2 4 2 2 31 145" xfId="21343"/>
    <cellStyle name="표준 2 4 2 2 31 146" xfId="21344"/>
    <cellStyle name="표준 2 4 2 2 31 147" xfId="21345"/>
    <cellStyle name="표준 2 4 2 2 31 148" xfId="21346"/>
    <cellStyle name="표준 2 4 2 2 31 149" xfId="21347"/>
    <cellStyle name="표준 2 4 2 2 31 15" xfId="21348"/>
    <cellStyle name="표준 2 4 2 2 31 150" xfId="21349"/>
    <cellStyle name="표준 2 4 2 2 31 151" xfId="21350"/>
    <cellStyle name="표준 2 4 2 2 31 152" xfId="21351"/>
    <cellStyle name="표준 2 4 2 2 31 153" xfId="21352"/>
    <cellStyle name="표준 2 4 2 2 31 154" xfId="21353"/>
    <cellStyle name="표준 2 4 2 2 31 155" xfId="21354"/>
    <cellStyle name="표준 2 4 2 2 31 156" xfId="21355"/>
    <cellStyle name="표준 2 4 2 2 31 157" xfId="21356"/>
    <cellStyle name="표준 2 4 2 2 31 158" xfId="21357"/>
    <cellStyle name="표준 2 4 2 2 31 159" xfId="21358"/>
    <cellStyle name="표준 2 4 2 2 31 16" xfId="21359"/>
    <cellStyle name="표준 2 4 2 2 31 160" xfId="21360"/>
    <cellStyle name="표준 2 4 2 2 31 161" xfId="21361"/>
    <cellStyle name="표준 2 4 2 2 31 162" xfId="21362"/>
    <cellStyle name="표준 2 4 2 2 31 163" xfId="21363"/>
    <cellStyle name="표준 2 4 2 2 31 164" xfId="21364"/>
    <cellStyle name="표준 2 4 2 2 31 165" xfId="21365"/>
    <cellStyle name="표준 2 4 2 2 31 166" xfId="21366"/>
    <cellStyle name="표준 2 4 2 2 31 167" xfId="21367"/>
    <cellStyle name="표준 2 4 2 2 31 168" xfId="21368"/>
    <cellStyle name="표준 2 4 2 2 31 169" xfId="21369"/>
    <cellStyle name="표준 2 4 2 2 31 17" xfId="21370"/>
    <cellStyle name="표준 2 4 2 2 31 170" xfId="21371"/>
    <cellStyle name="표준 2 4 2 2 31 171" xfId="21372"/>
    <cellStyle name="표준 2 4 2 2 31 172" xfId="21373"/>
    <cellStyle name="표준 2 4 2 2 31 173" xfId="21374"/>
    <cellStyle name="표준 2 4 2 2 31 174" xfId="21375"/>
    <cellStyle name="표준 2 4 2 2 31 175" xfId="21376"/>
    <cellStyle name="표준 2 4 2 2 31 176" xfId="21377"/>
    <cellStyle name="표준 2 4 2 2 31 177" xfId="21378"/>
    <cellStyle name="표준 2 4 2 2 31 178" xfId="21379"/>
    <cellStyle name="표준 2 4 2 2 31 179" xfId="21380"/>
    <cellStyle name="표준 2 4 2 2 31 18" xfId="21381"/>
    <cellStyle name="표준 2 4 2 2 31 180" xfId="21382"/>
    <cellStyle name="표준 2 4 2 2 31 181" xfId="21383"/>
    <cellStyle name="표준 2 4 2 2 31 182" xfId="21384"/>
    <cellStyle name="표준 2 4 2 2 31 183" xfId="21385"/>
    <cellStyle name="표준 2 4 2 2 31 184" xfId="21386"/>
    <cellStyle name="표준 2 4 2 2 31 185" xfId="21387"/>
    <cellStyle name="표준 2 4 2 2 31 186" xfId="21388"/>
    <cellStyle name="표준 2 4 2 2 31 187" xfId="21389"/>
    <cellStyle name="표준 2 4 2 2 31 188" xfId="21390"/>
    <cellStyle name="표준 2 4 2 2 31 189" xfId="21391"/>
    <cellStyle name="표준 2 4 2 2 31 19" xfId="21392"/>
    <cellStyle name="표준 2 4 2 2 31 190" xfId="21393"/>
    <cellStyle name="표준 2 4 2 2 31 2" xfId="21394"/>
    <cellStyle name="표준 2 4 2 2 31 2 10" xfId="21395"/>
    <cellStyle name="표준 2 4 2 2 31 2 100" xfId="21396"/>
    <cellStyle name="표준 2 4 2 2 31 2 101" xfId="21397"/>
    <cellStyle name="표준 2 4 2 2 31 2 102" xfId="21398"/>
    <cellStyle name="표준 2 4 2 2 31 2 103" xfId="21399"/>
    <cellStyle name="표준 2 4 2 2 31 2 104" xfId="21400"/>
    <cellStyle name="표준 2 4 2 2 31 2 105" xfId="21401"/>
    <cellStyle name="표준 2 4 2 2 31 2 106" xfId="21402"/>
    <cellStyle name="표준 2 4 2 2 31 2 107" xfId="21403"/>
    <cellStyle name="표준 2 4 2 2 31 2 108" xfId="21404"/>
    <cellStyle name="표준 2 4 2 2 31 2 109" xfId="21405"/>
    <cellStyle name="표준 2 4 2 2 31 2 11" xfId="21406"/>
    <cellStyle name="표준 2 4 2 2 31 2 110" xfId="21407"/>
    <cellStyle name="표준 2 4 2 2 31 2 111" xfId="21408"/>
    <cellStyle name="표준 2 4 2 2 31 2 112" xfId="21409"/>
    <cellStyle name="표준 2 4 2 2 31 2 113" xfId="21410"/>
    <cellStyle name="표준 2 4 2 2 31 2 114" xfId="21411"/>
    <cellStyle name="표준 2 4 2 2 31 2 115" xfId="21412"/>
    <cellStyle name="표준 2 4 2 2 31 2 116" xfId="21413"/>
    <cellStyle name="표준 2 4 2 2 31 2 117" xfId="21414"/>
    <cellStyle name="표준 2 4 2 2 31 2 118" xfId="21415"/>
    <cellStyle name="표준 2 4 2 2 31 2 119" xfId="21416"/>
    <cellStyle name="표준 2 4 2 2 31 2 12" xfId="21417"/>
    <cellStyle name="표준 2 4 2 2 31 2 120" xfId="21418"/>
    <cellStyle name="표준 2 4 2 2 31 2 121" xfId="21419"/>
    <cellStyle name="표준 2 4 2 2 31 2 122" xfId="21420"/>
    <cellStyle name="표준 2 4 2 2 31 2 123" xfId="21421"/>
    <cellStyle name="표준 2 4 2 2 31 2 124" xfId="21422"/>
    <cellStyle name="표준 2 4 2 2 31 2 125" xfId="21423"/>
    <cellStyle name="표준 2 4 2 2 31 2 126" xfId="21424"/>
    <cellStyle name="표준 2 4 2 2 31 2 127" xfId="21425"/>
    <cellStyle name="표준 2 4 2 2 31 2 128" xfId="21426"/>
    <cellStyle name="표준 2 4 2 2 31 2 129" xfId="21427"/>
    <cellStyle name="표준 2 4 2 2 31 2 13" xfId="21428"/>
    <cellStyle name="표준 2 4 2 2 31 2 130" xfId="21429"/>
    <cellStyle name="표준 2 4 2 2 31 2 131" xfId="21430"/>
    <cellStyle name="표준 2 4 2 2 31 2 132" xfId="21431"/>
    <cellStyle name="표준 2 4 2 2 31 2 133" xfId="21432"/>
    <cellStyle name="표준 2 4 2 2 31 2 134" xfId="21433"/>
    <cellStyle name="표준 2 4 2 2 31 2 135" xfId="21434"/>
    <cellStyle name="표준 2 4 2 2 31 2 136" xfId="21435"/>
    <cellStyle name="표준 2 4 2 2 31 2 137" xfId="21436"/>
    <cellStyle name="표준 2 4 2 2 31 2 138" xfId="21437"/>
    <cellStyle name="표준 2 4 2 2 31 2 139" xfId="21438"/>
    <cellStyle name="표준 2 4 2 2 31 2 14" xfId="21439"/>
    <cellStyle name="표준 2 4 2 2 31 2 140" xfId="21440"/>
    <cellStyle name="표준 2 4 2 2 31 2 141" xfId="21441"/>
    <cellStyle name="표준 2 4 2 2 31 2 142" xfId="21442"/>
    <cellStyle name="표준 2 4 2 2 31 2 143" xfId="21443"/>
    <cellStyle name="표준 2 4 2 2 31 2 144" xfId="21444"/>
    <cellStyle name="표준 2 4 2 2 31 2 145" xfId="21445"/>
    <cellStyle name="표준 2 4 2 2 31 2 146" xfId="21446"/>
    <cellStyle name="표준 2 4 2 2 31 2 147" xfId="21447"/>
    <cellStyle name="표준 2 4 2 2 31 2 148" xfId="21448"/>
    <cellStyle name="표준 2 4 2 2 31 2 149" xfId="21449"/>
    <cellStyle name="표준 2 4 2 2 31 2 15" xfId="21450"/>
    <cellStyle name="표준 2 4 2 2 31 2 150" xfId="21451"/>
    <cellStyle name="표준 2 4 2 2 31 2 151" xfId="21452"/>
    <cellStyle name="표준 2 4 2 2 31 2 152" xfId="21453"/>
    <cellStyle name="표준 2 4 2 2 31 2 153" xfId="21454"/>
    <cellStyle name="표준 2 4 2 2 31 2 154" xfId="21455"/>
    <cellStyle name="표준 2 4 2 2 31 2 155" xfId="21456"/>
    <cellStyle name="표준 2 4 2 2 31 2 156" xfId="21457"/>
    <cellStyle name="표준 2 4 2 2 31 2 157" xfId="21458"/>
    <cellStyle name="표준 2 4 2 2 31 2 158" xfId="21459"/>
    <cellStyle name="표준 2 4 2 2 31 2 159" xfId="21460"/>
    <cellStyle name="표준 2 4 2 2 31 2 16" xfId="21461"/>
    <cellStyle name="표준 2 4 2 2 31 2 160" xfId="21462"/>
    <cellStyle name="표준 2 4 2 2 31 2 161" xfId="21463"/>
    <cellStyle name="표준 2 4 2 2 31 2 162" xfId="21464"/>
    <cellStyle name="표준 2 4 2 2 31 2 163" xfId="21465"/>
    <cellStyle name="표준 2 4 2 2 31 2 164" xfId="21466"/>
    <cellStyle name="표준 2 4 2 2 31 2 165" xfId="21467"/>
    <cellStyle name="표준 2 4 2 2 31 2 166" xfId="21468"/>
    <cellStyle name="표준 2 4 2 2 31 2 167" xfId="21469"/>
    <cellStyle name="표준 2 4 2 2 31 2 168" xfId="21470"/>
    <cellStyle name="표준 2 4 2 2 31 2 169" xfId="21471"/>
    <cellStyle name="표준 2 4 2 2 31 2 17" xfId="21472"/>
    <cellStyle name="표준 2 4 2 2 31 2 170" xfId="21473"/>
    <cellStyle name="표준 2 4 2 2 31 2 171" xfId="21474"/>
    <cellStyle name="표준 2 4 2 2 31 2 172" xfId="21475"/>
    <cellStyle name="표준 2 4 2 2 31 2 173" xfId="21476"/>
    <cellStyle name="표준 2 4 2 2 31 2 174" xfId="21477"/>
    <cellStyle name="표준 2 4 2 2 31 2 175" xfId="21478"/>
    <cellStyle name="표준 2 4 2 2 31 2 176" xfId="21479"/>
    <cellStyle name="표준 2 4 2 2 31 2 177" xfId="21480"/>
    <cellStyle name="표준 2 4 2 2 31 2 178" xfId="21481"/>
    <cellStyle name="표준 2 4 2 2 31 2 179" xfId="21482"/>
    <cellStyle name="표준 2 4 2 2 31 2 18" xfId="21483"/>
    <cellStyle name="표준 2 4 2 2 31 2 180" xfId="21484"/>
    <cellStyle name="표준 2 4 2 2 31 2 19" xfId="21485"/>
    <cellStyle name="표준 2 4 2 2 31 2 2" xfId="21486"/>
    <cellStyle name="표준 2 4 2 2 31 2 20" xfId="21487"/>
    <cellStyle name="표준 2 4 2 2 31 2 21" xfId="21488"/>
    <cellStyle name="표준 2 4 2 2 31 2 22" xfId="21489"/>
    <cellStyle name="표준 2 4 2 2 31 2 23" xfId="21490"/>
    <cellStyle name="표준 2 4 2 2 31 2 24" xfId="21491"/>
    <cellStyle name="표준 2 4 2 2 31 2 25" xfId="21492"/>
    <cellStyle name="표준 2 4 2 2 31 2 26" xfId="21493"/>
    <cellStyle name="표준 2 4 2 2 31 2 27" xfId="21494"/>
    <cellStyle name="표준 2 4 2 2 31 2 28" xfId="21495"/>
    <cellStyle name="표준 2 4 2 2 31 2 29" xfId="21496"/>
    <cellStyle name="표준 2 4 2 2 31 2 3" xfId="21497"/>
    <cellStyle name="표준 2 4 2 2 31 2 30" xfId="21498"/>
    <cellStyle name="표준 2 4 2 2 31 2 31" xfId="21499"/>
    <cellStyle name="표준 2 4 2 2 31 2 32" xfId="21500"/>
    <cellStyle name="표준 2 4 2 2 31 2 33" xfId="21501"/>
    <cellStyle name="표준 2 4 2 2 31 2 34" xfId="21502"/>
    <cellStyle name="표준 2 4 2 2 31 2 35" xfId="21503"/>
    <cellStyle name="표준 2 4 2 2 31 2 36" xfId="21504"/>
    <cellStyle name="표준 2 4 2 2 31 2 37" xfId="21505"/>
    <cellStyle name="표준 2 4 2 2 31 2 38" xfId="21506"/>
    <cellStyle name="표준 2 4 2 2 31 2 39" xfId="21507"/>
    <cellStyle name="표준 2 4 2 2 31 2 4" xfId="21508"/>
    <cellStyle name="표준 2 4 2 2 31 2 40" xfId="21509"/>
    <cellStyle name="표준 2 4 2 2 31 2 41" xfId="21510"/>
    <cellStyle name="표준 2 4 2 2 31 2 42" xfId="21511"/>
    <cellStyle name="표준 2 4 2 2 31 2 43" xfId="21512"/>
    <cellStyle name="표준 2 4 2 2 31 2 44" xfId="21513"/>
    <cellStyle name="표준 2 4 2 2 31 2 45" xfId="21514"/>
    <cellStyle name="표준 2 4 2 2 31 2 46" xfId="21515"/>
    <cellStyle name="표준 2 4 2 2 31 2 47" xfId="21516"/>
    <cellStyle name="표준 2 4 2 2 31 2 48" xfId="21517"/>
    <cellStyle name="표준 2 4 2 2 31 2 49" xfId="21518"/>
    <cellStyle name="표준 2 4 2 2 31 2 5" xfId="21519"/>
    <cellStyle name="표준 2 4 2 2 31 2 50" xfId="21520"/>
    <cellStyle name="표준 2 4 2 2 31 2 51" xfId="21521"/>
    <cellStyle name="표준 2 4 2 2 31 2 52" xfId="21522"/>
    <cellStyle name="표준 2 4 2 2 31 2 53" xfId="21523"/>
    <cellStyle name="표준 2 4 2 2 31 2 54" xfId="21524"/>
    <cellStyle name="표준 2 4 2 2 31 2 55" xfId="21525"/>
    <cellStyle name="표준 2 4 2 2 31 2 56" xfId="21526"/>
    <cellStyle name="표준 2 4 2 2 31 2 57" xfId="21527"/>
    <cellStyle name="표준 2 4 2 2 31 2 58" xfId="21528"/>
    <cellStyle name="표준 2 4 2 2 31 2 59" xfId="21529"/>
    <cellStyle name="표준 2 4 2 2 31 2 6" xfId="21530"/>
    <cellStyle name="표준 2 4 2 2 31 2 60" xfId="21531"/>
    <cellStyle name="표준 2 4 2 2 31 2 61" xfId="21532"/>
    <cellStyle name="표준 2 4 2 2 31 2 62" xfId="21533"/>
    <cellStyle name="표준 2 4 2 2 31 2 63" xfId="21534"/>
    <cellStyle name="표준 2 4 2 2 31 2 64" xfId="21535"/>
    <cellStyle name="표준 2 4 2 2 31 2 65" xfId="21536"/>
    <cellStyle name="표준 2 4 2 2 31 2 66" xfId="21537"/>
    <cellStyle name="표준 2 4 2 2 31 2 67" xfId="21538"/>
    <cellStyle name="표준 2 4 2 2 31 2 68" xfId="21539"/>
    <cellStyle name="표준 2 4 2 2 31 2 69" xfId="21540"/>
    <cellStyle name="표준 2 4 2 2 31 2 7" xfId="21541"/>
    <cellStyle name="표준 2 4 2 2 31 2 70" xfId="21542"/>
    <cellStyle name="표준 2 4 2 2 31 2 71" xfId="21543"/>
    <cellStyle name="표준 2 4 2 2 31 2 72" xfId="21544"/>
    <cellStyle name="표준 2 4 2 2 31 2 73" xfId="21545"/>
    <cellStyle name="표준 2 4 2 2 31 2 74" xfId="21546"/>
    <cellStyle name="표준 2 4 2 2 31 2 75" xfId="21547"/>
    <cellStyle name="표준 2 4 2 2 31 2 76" xfId="21548"/>
    <cellStyle name="표준 2 4 2 2 31 2 77" xfId="21549"/>
    <cellStyle name="표준 2 4 2 2 31 2 78" xfId="21550"/>
    <cellStyle name="표준 2 4 2 2 31 2 79" xfId="21551"/>
    <cellStyle name="표준 2 4 2 2 31 2 8" xfId="21552"/>
    <cellStyle name="표준 2 4 2 2 31 2 80" xfId="21553"/>
    <cellStyle name="표준 2 4 2 2 31 2 81" xfId="21554"/>
    <cellStyle name="표준 2 4 2 2 31 2 82" xfId="21555"/>
    <cellStyle name="표준 2 4 2 2 31 2 83" xfId="21556"/>
    <cellStyle name="표준 2 4 2 2 31 2 84" xfId="21557"/>
    <cellStyle name="표준 2 4 2 2 31 2 85" xfId="21558"/>
    <cellStyle name="표준 2 4 2 2 31 2 86" xfId="21559"/>
    <cellStyle name="표준 2 4 2 2 31 2 87" xfId="21560"/>
    <cellStyle name="표준 2 4 2 2 31 2 88" xfId="21561"/>
    <cellStyle name="표준 2 4 2 2 31 2 89" xfId="21562"/>
    <cellStyle name="표준 2 4 2 2 31 2 9" xfId="21563"/>
    <cellStyle name="표준 2 4 2 2 31 2 90" xfId="21564"/>
    <cellStyle name="표준 2 4 2 2 31 2 91" xfId="21565"/>
    <cellStyle name="표준 2 4 2 2 31 2 92" xfId="21566"/>
    <cellStyle name="표준 2 4 2 2 31 2 93" xfId="21567"/>
    <cellStyle name="표준 2 4 2 2 31 2 94" xfId="21568"/>
    <cellStyle name="표준 2 4 2 2 31 2 95" xfId="21569"/>
    <cellStyle name="표준 2 4 2 2 31 2 96" xfId="21570"/>
    <cellStyle name="표준 2 4 2 2 31 2 97" xfId="21571"/>
    <cellStyle name="표준 2 4 2 2 31 2 98" xfId="21572"/>
    <cellStyle name="표준 2 4 2 2 31 2 99" xfId="21573"/>
    <cellStyle name="표준 2 4 2 2 31 20" xfId="21574"/>
    <cellStyle name="표준 2 4 2 2 31 21" xfId="21575"/>
    <cellStyle name="표준 2 4 2 2 31 22" xfId="21576"/>
    <cellStyle name="표준 2 4 2 2 31 23" xfId="21577"/>
    <cellStyle name="표준 2 4 2 2 31 24" xfId="21578"/>
    <cellStyle name="표준 2 4 2 2 31 25" xfId="21579"/>
    <cellStyle name="표준 2 4 2 2 31 26" xfId="21580"/>
    <cellStyle name="표준 2 4 2 2 31 27" xfId="21581"/>
    <cellStyle name="표준 2 4 2 2 31 28" xfId="21582"/>
    <cellStyle name="표준 2 4 2 2 31 29" xfId="21583"/>
    <cellStyle name="표준 2 4 2 2 31 3" xfId="21584"/>
    <cellStyle name="표준 2 4 2 2 31 3 2" xfId="21585"/>
    <cellStyle name="표준 2 4 2 2 31 3 3" xfId="21586"/>
    <cellStyle name="표준 2 4 2 2 31 30" xfId="21587"/>
    <cellStyle name="표준 2 4 2 2 31 31" xfId="21588"/>
    <cellStyle name="표준 2 4 2 2 31 32" xfId="21589"/>
    <cellStyle name="표준 2 4 2 2 31 33" xfId="21590"/>
    <cellStyle name="표준 2 4 2 2 31 34" xfId="21591"/>
    <cellStyle name="표준 2 4 2 2 31 35" xfId="21592"/>
    <cellStyle name="표준 2 4 2 2 31 36" xfId="21593"/>
    <cellStyle name="표준 2 4 2 2 31 37" xfId="21594"/>
    <cellStyle name="표준 2 4 2 2 31 38" xfId="21595"/>
    <cellStyle name="표준 2 4 2 2 31 39" xfId="21596"/>
    <cellStyle name="표준 2 4 2 2 31 4" xfId="21597"/>
    <cellStyle name="표준 2 4 2 2 31 4 2" xfId="21598"/>
    <cellStyle name="표준 2 4 2 2 31 4 3" xfId="21599"/>
    <cellStyle name="표준 2 4 2 2 31 40" xfId="21600"/>
    <cellStyle name="표준 2 4 2 2 31 41" xfId="21601"/>
    <cellStyle name="표준 2 4 2 2 31 42" xfId="21602"/>
    <cellStyle name="표준 2 4 2 2 31 43" xfId="21603"/>
    <cellStyle name="표준 2 4 2 2 31 44" xfId="21604"/>
    <cellStyle name="표준 2 4 2 2 31 45" xfId="21605"/>
    <cellStyle name="표준 2 4 2 2 31 46" xfId="21606"/>
    <cellStyle name="표준 2 4 2 2 31 47" xfId="21607"/>
    <cellStyle name="표준 2 4 2 2 31 48" xfId="21608"/>
    <cellStyle name="표준 2 4 2 2 31 49" xfId="21609"/>
    <cellStyle name="표준 2 4 2 2 31 5" xfId="21610"/>
    <cellStyle name="표준 2 4 2 2 31 5 2" xfId="21611"/>
    <cellStyle name="표준 2 4 2 2 31 5 3" xfId="21612"/>
    <cellStyle name="표준 2 4 2 2 31 50" xfId="21613"/>
    <cellStyle name="표준 2 4 2 2 31 51" xfId="21614"/>
    <cellStyle name="표준 2 4 2 2 31 52" xfId="21615"/>
    <cellStyle name="표준 2 4 2 2 31 53" xfId="21616"/>
    <cellStyle name="표준 2 4 2 2 31 54" xfId="21617"/>
    <cellStyle name="표준 2 4 2 2 31 55" xfId="21618"/>
    <cellStyle name="표준 2 4 2 2 31 56" xfId="21619"/>
    <cellStyle name="표준 2 4 2 2 31 57" xfId="21620"/>
    <cellStyle name="표준 2 4 2 2 31 58" xfId="21621"/>
    <cellStyle name="표준 2 4 2 2 31 59" xfId="21622"/>
    <cellStyle name="표준 2 4 2 2 31 6" xfId="21623"/>
    <cellStyle name="표준 2 4 2 2 31 6 2" xfId="21624"/>
    <cellStyle name="표준 2 4 2 2 31 6 3" xfId="21625"/>
    <cellStyle name="표준 2 4 2 2 31 60" xfId="21626"/>
    <cellStyle name="표준 2 4 2 2 31 61" xfId="21627"/>
    <cellStyle name="표준 2 4 2 2 31 62" xfId="21628"/>
    <cellStyle name="표준 2 4 2 2 31 63" xfId="21629"/>
    <cellStyle name="표준 2 4 2 2 31 64" xfId="21630"/>
    <cellStyle name="표준 2 4 2 2 31 65" xfId="21631"/>
    <cellStyle name="표준 2 4 2 2 31 66" xfId="21632"/>
    <cellStyle name="표준 2 4 2 2 31 67" xfId="21633"/>
    <cellStyle name="표준 2 4 2 2 31 68" xfId="21634"/>
    <cellStyle name="표준 2 4 2 2 31 69" xfId="21635"/>
    <cellStyle name="표준 2 4 2 2 31 7" xfId="21636"/>
    <cellStyle name="표준 2 4 2 2 31 7 2" xfId="21637"/>
    <cellStyle name="표준 2 4 2 2 31 7 3" xfId="21638"/>
    <cellStyle name="표준 2 4 2 2 31 70" xfId="21639"/>
    <cellStyle name="표준 2 4 2 2 31 71" xfId="21640"/>
    <cellStyle name="표준 2 4 2 2 31 72" xfId="21641"/>
    <cellStyle name="표준 2 4 2 2 31 73" xfId="21642"/>
    <cellStyle name="표준 2 4 2 2 31 74" xfId="21643"/>
    <cellStyle name="표준 2 4 2 2 31 75" xfId="21644"/>
    <cellStyle name="표준 2 4 2 2 31 76" xfId="21645"/>
    <cellStyle name="표준 2 4 2 2 31 77" xfId="21646"/>
    <cellStyle name="표준 2 4 2 2 31 78" xfId="21647"/>
    <cellStyle name="표준 2 4 2 2 31 79" xfId="21648"/>
    <cellStyle name="표준 2 4 2 2 31 8" xfId="21649"/>
    <cellStyle name="표준 2 4 2 2 31 8 2" xfId="21650"/>
    <cellStyle name="표준 2 4 2 2 31 8 3" xfId="21651"/>
    <cellStyle name="표준 2 4 2 2 31 80" xfId="21652"/>
    <cellStyle name="표준 2 4 2 2 31 81" xfId="21653"/>
    <cellStyle name="표준 2 4 2 2 31 82" xfId="21654"/>
    <cellStyle name="표준 2 4 2 2 31 83" xfId="21655"/>
    <cellStyle name="표준 2 4 2 2 31 84" xfId="21656"/>
    <cellStyle name="표준 2 4 2 2 31 85" xfId="21657"/>
    <cellStyle name="표준 2 4 2 2 31 86" xfId="21658"/>
    <cellStyle name="표준 2 4 2 2 31 87" xfId="21659"/>
    <cellStyle name="표준 2 4 2 2 31 88" xfId="21660"/>
    <cellStyle name="표준 2 4 2 2 31 89" xfId="21661"/>
    <cellStyle name="표준 2 4 2 2 31 9" xfId="21662"/>
    <cellStyle name="표준 2 4 2 2 31 9 2" xfId="21663"/>
    <cellStyle name="표준 2 4 2 2 31 9 3" xfId="21664"/>
    <cellStyle name="표준 2 4 2 2 31 90" xfId="21665"/>
    <cellStyle name="표준 2 4 2 2 31 91" xfId="21666"/>
    <cellStyle name="표준 2 4 2 2 31 92" xfId="21667"/>
    <cellStyle name="표준 2 4 2 2 31 93" xfId="21668"/>
    <cellStyle name="표준 2 4 2 2 31 94" xfId="21669"/>
    <cellStyle name="표준 2 4 2 2 31 95" xfId="21670"/>
    <cellStyle name="표준 2 4 2 2 31 96" xfId="21671"/>
    <cellStyle name="표준 2 4 2 2 31 97" xfId="21672"/>
    <cellStyle name="표준 2 4 2 2 31 98" xfId="21673"/>
    <cellStyle name="표준 2 4 2 2 31 99" xfId="21674"/>
    <cellStyle name="표준 2 4 2 2 32" xfId="21675"/>
    <cellStyle name="표준 2 4 2 2 32 2" xfId="21676"/>
    <cellStyle name="표준 2 4 2 2 32 3" xfId="21677"/>
    <cellStyle name="표준 2 4 2 2 33" xfId="21678"/>
    <cellStyle name="표준 2 4 2 2 33 10" xfId="21679"/>
    <cellStyle name="표준 2 4 2 2 33 100" xfId="21680"/>
    <cellStyle name="표준 2 4 2 2 33 101" xfId="21681"/>
    <cellStyle name="표준 2 4 2 2 33 102" xfId="21682"/>
    <cellStyle name="표준 2 4 2 2 33 103" xfId="21683"/>
    <cellStyle name="표준 2 4 2 2 33 104" xfId="21684"/>
    <cellStyle name="표준 2 4 2 2 33 105" xfId="21685"/>
    <cellStyle name="표준 2 4 2 2 33 106" xfId="21686"/>
    <cellStyle name="표준 2 4 2 2 33 107" xfId="21687"/>
    <cellStyle name="표준 2 4 2 2 33 108" xfId="21688"/>
    <cellStyle name="표준 2 4 2 2 33 109" xfId="21689"/>
    <cellStyle name="표준 2 4 2 2 33 11" xfId="21690"/>
    <cellStyle name="표준 2 4 2 2 33 110" xfId="21691"/>
    <cellStyle name="표준 2 4 2 2 33 111" xfId="21692"/>
    <cellStyle name="표준 2 4 2 2 33 112" xfId="21693"/>
    <cellStyle name="표준 2 4 2 2 33 113" xfId="21694"/>
    <cellStyle name="표준 2 4 2 2 33 114" xfId="21695"/>
    <cellStyle name="표준 2 4 2 2 33 115" xfId="21696"/>
    <cellStyle name="표준 2 4 2 2 33 116" xfId="21697"/>
    <cellStyle name="표준 2 4 2 2 33 117" xfId="21698"/>
    <cellStyle name="표준 2 4 2 2 33 118" xfId="21699"/>
    <cellStyle name="표준 2 4 2 2 33 119" xfId="21700"/>
    <cellStyle name="표준 2 4 2 2 33 12" xfId="21701"/>
    <cellStyle name="표준 2 4 2 2 33 120" xfId="21702"/>
    <cellStyle name="표준 2 4 2 2 33 121" xfId="21703"/>
    <cellStyle name="표준 2 4 2 2 33 122" xfId="21704"/>
    <cellStyle name="표준 2 4 2 2 33 123" xfId="21705"/>
    <cellStyle name="표준 2 4 2 2 33 124" xfId="21706"/>
    <cellStyle name="표준 2 4 2 2 33 125" xfId="21707"/>
    <cellStyle name="표준 2 4 2 2 33 126" xfId="21708"/>
    <cellStyle name="표준 2 4 2 2 33 127" xfId="21709"/>
    <cellStyle name="표준 2 4 2 2 33 128" xfId="21710"/>
    <cellStyle name="표준 2 4 2 2 33 129" xfId="21711"/>
    <cellStyle name="표준 2 4 2 2 33 13" xfId="21712"/>
    <cellStyle name="표준 2 4 2 2 33 130" xfId="21713"/>
    <cellStyle name="표준 2 4 2 2 33 131" xfId="21714"/>
    <cellStyle name="표준 2 4 2 2 33 132" xfId="21715"/>
    <cellStyle name="표준 2 4 2 2 33 133" xfId="21716"/>
    <cellStyle name="표준 2 4 2 2 33 134" xfId="21717"/>
    <cellStyle name="표준 2 4 2 2 33 135" xfId="21718"/>
    <cellStyle name="표준 2 4 2 2 33 136" xfId="21719"/>
    <cellStyle name="표준 2 4 2 2 33 137" xfId="21720"/>
    <cellStyle name="표준 2 4 2 2 33 138" xfId="21721"/>
    <cellStyle name="표준 2 4 2 2 33 139" xfId="21722"/>
    <cellStyle name="표준 2 4 2 2 33 14" xfId="21723"/>
    <cellStyle name="표준 2 4 2 2 33 140" xfId="21724"/>
    <cellStyle name="표준 2 4 2 2 33 141" xfId="21725"/>
    <cellStyle name="표준 2 4 2 2 33 142" xfId="21726"/>
    <cellStyle name="표준 2 4 2 2 33 143" xfId="21727"/>
    <cellStyle name="표준 2 4 2 2 33 144" xfId="21728"/>
    <cellStyle name="표준 2 4 2 2 33 145" xfId="21729"/>
    <cellStyle name="표준 2 4 2 2 33 146" xfId="21730"/>
    <cellStyle name="표준 2 4 2 2 33 147" xfId="21731"/>
    <cellStyle name="표준 2 4 2 2 33 148" xfId="21732"/>
    <cellStyle name="표준 2 4 2 2 33 149" xfId="21733"/>
    <cellStyle name="표준 2 4 2 2 33 15" xfId="21734"/>
    <cellStyle name="표준 2 4 2 2 33 150" xfId="21735"/>
    <cellStyle name="표준 2 4 2 2 33 151" xfId="21736"/>
    <cellStyle name="표준 2 4 2 2 33 152" xfId="21737"/>
    <cellStyle name="표준 2 4 2 2 33 153" xfId="21738"/>
    <cellStyle name="표준 2 4 2 2 33 154" xfId="21739"/>
    <cellStyle name="표준 2 4 2 2 33 155" xfId="21740"/>
    <cellStyle name="표준 2 4 2 2 33 156" xfId="21741"/>
    <cellStyle name="표준 2 4 2 2 33 157" xfId="21742"/>
    <cellStyle name="표준 2 4 2 2 33 158" xfId="21743"/>
    <cellStyle name="표준 2 4 2 2 33 159" xfId="21744"/>
    <cellStyle name="표준 2 4 2 2 33 16" xfId="21745"/>
    <cellStyle name="표준 2 4 2 2 33 160" xfId="21746"/>
    <cellStyle name="표준 2 4 2 2 33 161" xfId="21747"/>
    <cellStyle name="표준 2 4 2 2 33 162" xfId="21748"/>
    <cellStyle name="표준 2 4 2 2 33 163" xfId="21749"/>
    <cellStyle name="표준 2 4 2 2 33 164" xfId="21750"/>
    <cellStyle name="표준 2 4 2 2 33 165" xfId="21751"/>
    <cellStyle name="표준 2 4 2 2 33 166" xfId="21752"/>
    <cellStyle name="표준 2 4 2 2 33 167" xfId="21753"/>
    <cellStyle name="표준 2 4 2 2 33 168" xfId="21754"/>
    <cellStyle name="표준 2 4 2 2 33 169" xfId="21755"/>
    <cellStyle name="표준 2 4 2 2 33 17" xfId="21756"/>
    <cellStyle name="표준 2 4 2 2 33 170" xfId="21757"/>
    <cellStyle name="표준 2 4 2 2 33 171" xfId="21758"/>
    <cellStyle name="표준 2 4 2 2 33 172" xfId="21759"/>
    <cellStyle name="표준 2 4 2 2 33 173" xfId="21760"/>
    <cellStyle name="표준 2 4 2 2 33 174" xfId="21761"/>
    <cellStyle name="표준 2 4 2 2 33 175" xfId="21762"/>
    <cellStyle name="표준 2 4 2 2 33 176" xfId="21763"/>
    <cellStyle name="표준 2 4 2 2 33 177" xfId="21764"/>
    <cellStyle name="표준 2 4 2 2 33 178" xfId="21765"/>
    <cellStyle name="표준 2 4 2 2 33 18" xfId="21766"/>
    <cellStyle name="표준 2 4 2 2 33 19" xfId="21767"/>
    <cellStyle name="표준 2 4 2 2 33 2" xfId="21768"/>
    <cellStyle name="표준 2 4 2 2 33 20" xfId="21769"/>
    <cellStyle name="표준 2 4 2 2 33 21" xfId="21770"/>
    <cellStyle name="표준 2 4 2 2 33 22" xfId="21771"/>
    <cellStyle name="표준 2 4 2 2 33 23" xfId="21772"/>
    <cellStyle name="표준 2 4 2 2 33 24" xfId="21773"/>
    <cellStyle name="표준 2 4 2 2 33 25" xfId="21774"/>
    <cellStyle name="표준 2 4 2 2 33 26" xfId="21775"/>
    <cellStyle name="표준 2 4 2 2 33 27" xfId="21776"/>
    <cellStyle name="표준 2 4 2 2 33 28" xfId="21777"/>
    <cellStyle name="표준 2 4 2 2 33 29" xfId="21778"/>
    <cellStyle name="표준 2 4 2 2 33 3" xfId="21779"/>
    <cellStyle name="표준 2 4 2 2 33 30" xfId="21780"/>
    <cellStyle name="표준 2 4 2 2 33 31" xfId="21781"/>
    <cellStyle name="표준 2 4 2 2 33 32" xfId="21782"/>
    <cellStyle name="표준 2 4 2 2 33 33" xfId="21783"/>
    <cellStyle name="표준 2 4 2 2 33 34" xfId="21784"/>
    <cellStyle name="표준 2 4 2 2 33 35" xfId="21785"/>
    <cellStyle name="표준 2 4 2 2 33 36" xfId="21786"/>
    <cellStyle name="표준 2 4 2 2 33 37" xfId="21787"/>
    <cellStyle name="표준 2 4 2 2 33 38" xfId="21788"/>
    <cellStyle name="표준 2 4 2 2 33 39" xfId="21789"/>
    <cellStyle name="표준 2 4 2 2 33 4" xfId="21790"/>
    <cellStyle name="표준 2 4 2 2 33 40" xfId="21791"/>
    <cellStyle name="표준 2 4 2 2 33 41" xfId="21792"/>
    <cellStyle name="표준 2 4 2 2 33 42" xfId="21793"/>
    <cellStyle name="표준 2 4 2 2 33 43" xfId="21794"/>
    <cellStyle name="표준 2 4 2 2 33 44" xfId="21795"/>
    <cellStyle name="표준 2 4 2 2 33 45" xfId="21796"/>
    <cellStyle name="표준 2 4 2 2 33 46" xfId="21797"/>
    <cellStyle name="표준 2 4 2 2 33 47" xfId="21798"/>
    <cellStyle name="표준 2 4 2 2 33 48" xfId="21799"/>
    <cellStyle name="표준 2 4 2 2 33 49" xfId="21800"/>
    <cellStyle name="표준 2 4 2 2 33 5" xfId="21801"/>
    <cellStyle name="표준 2 4 2 2 33 50" xfId="21802"/>
    <cellStyle name="표준 2 4 2 2 33 51" xfId="21803"/>
    <cellStyle name="표준 2 4 2 2 33 52" xfId="21804"/>
    <cellStyle name="표준 2 4 2 2 33 53" xfId="21805"/>
    <cellStyle name="표준 2 4 2 2 33 54" xfId="21806"/>
    <cellStyle name="표준 2 4 2 2 33 55" xfId="21807"/>
    <cellStyle name="표준 2 4 2 2 33 56" xfId="21808"/>
    <cellStyle name="표준 2 4 2 2 33 57" xfId="21809"/>
    <cellStyle name="표준 2 4 2 2 33 58" xfId="21810"/>
    <cellStyle name="표준 2 4 2 2 33 59" xfId="21811"/>
    <cellStyle name="표준 2 4 2 2 33 6" xfId="21812"/>
    <cellStyle name="표준 2 4 2 2 33 60" xfId="21813"/>
    <cellStyle name="표준 2 4 2 2 33 61" xfId="21814"/>
    <cellStyle name="표준 2 4 2 2 33 62" xfId="21815"/>
    <cellStyle name="표준 2 4 2 2 33 63" xfId="21816"/>
    <cellStyle name="표준 2 4 2 2 33 64" xfId="21817"/>
    <cellStyle name="표준 2 4 2 2 33 65" xfId="21818"/>
    <cellStyle name="표준 2 4 2 2 33 66" xfId="21819"/>
    <cellStyle name="표준 2 4 2 2 33 67" xfId="21820"/>
    <cellStyle name="표준 2 4 2 2 33 68" xfId="21821"/>
    <cellStyle name="표준 2 4 2 2 33 69" xfId="21822"/>
    <cellStyle name="표준 2 4 2 2 33 7" xfId="21823"/>
    <cellStyle name="표준 2 4 2 2 33 70" xfId="21824"/>
    <cellStyle name="표준 2 4 2 2 33 71" xfId="21825"/>
    <cellStyle name="표준 2 4 2 2 33 72" xfId="21826"/>
    <cellStyle name="표준 2 4 2 2 33 73" xfId="21827"/>
    <cellStyle name="표준 2 4 2 2 33 74" xfId="21828"/>
    <cellStyle name="표준 2 4 2 2 33 75" xfId="21829"/>
    <cellStyle name="표준 2 4 2 2 33 76" xfId="21830"/>
    <cellStyle name="표준 2 4 2 2 33 77" xfId="21831"/>
    <cellStyle name="표준 2 4 2 2 33 78" xfId="21832"/>
    <cellStyle name="표준 2 4 2 2 33 79" xfId="21833"/>
    <cellStyle name="표준 2 4 2 2 33 8" xfId="21834"/>
    <cellStyle name="표준 2 4 2 2 33 80" xfId="21835"/>
    <cellStyle name="표준 2 4 2 2 33 81" xfId="21836"/>
    <cellStyle name="표준 2 4 2 2 33 82" xfId="21837"/>
    <cellStyle name="표준 2 4 2 2 33 83" xfId="21838"/>
    <cellStyle name="표준 2 4 2 2 33 84" xfId="21839"/>
    <cellStyle name="표준 2 4 2 2 33 85" xfId="21840"/>
    <cellStyle name="표준 2 4 2 2 33 86" xfId="21841"/>
    <cellStyle name="표준 2 4 2 2 33 87" xfId="21842"/>
    <cellStyle name="표준 2 4 2 2 33 88" xfId="21843"/>
    <cellStyle name="표준 2 4 2 2 33 89" xfId="21844"/>
    <cellStyle name="표준 2 4 2 2 33 9" xfId="21845"/>
    <cellStyle name="표준 2 4 2 2 33 90" xfId="21846"/>
    <cellStyle name="표준 2 4 2 2 33 91" xfId="21847"/>
    <cellStyle name="표준 2 4 2 2 33 92" xfId="21848"/>
    <cellStyle name="표준 2 4 2 2 33 93" xfId="21849"/>
    <cellStyle name="표준 2 4 2 2 33 94" xfId="21850"/>
    <cellStyle name="표준 2 4 2 2 33 95" xfId="21851"/>
    <cellStyle name="표준 2 4 2 2 33 96" xfId="21852"/>
    <cellStyle name="표준 2 4 2 2 33 97" xfId="21853"/>
    <cellStyle name="표준 2 4 2 2 33 98" xfId="21854"/>
    <cellStyle name="표준 2 4 2 2 33 99" xfId="21855"/>
    <cellStyle name="표준 2 4 2 2 34" xfId="21856"/>
    <cellStyle name="표준 2 4 2 2 35" xfId="21857"/>
    <cellStyle name="표준 2 4 2 2 36" xfId="21858"/>
    <cellStyle name="표준 2 4 2 2 37" xfId="21859"/>
    <cellStyle name="표준 2 4 2 2 38" xfId="21860"/>
    <cellStyle name="표준 2 4 2 2 39" xfId="21861"/>
    <cellStyle name="표준 2 4 2 2 4" xfId="21862"/>
    <cellStyle name="표준 2 4 2 2 40" xfId="21863"/>
    <cellStyle name="표준 2 4 2 2 41" xfId="21864"/>
    <cellStyle name="표준 2 4 2 2 42" xfId="21865"/>
    <cellStyle name="표준 2 4 2 2 43" xfId="21866"/>
    <cellStyle name="표준 2 4 2 2 44" xfId="21867"/>
    <cellStyle name="표준 2 4 2 2 45" xfId="21868"/>
    <cellStyle name="표준 2 4 2 2 46" xfId="21869"/>
    <cellStyle name="표준 2 4 2 2 47" xfId="21870"/>
    <cellStyle name="표준 2 4 2 2 48" xfId="21871"/>
    <cellStyle name="표준 2 4 2 2 49" xfId="21872"/>
    <cellStyle name="표준 2 4 2 2 5" xfId="21873"/>
    <cellStyle name="표준 2 4 2 2 50" xfId="21874"/>
    <cellStyle name="표준 2 4 2 2 51" xfId="21875"/>
    <cellStyle name="표준 2 4 2 2 52" xfId="21876"/>
    <cellStyle name="표준 2 4 2 2 53" xfId="21877"/>
    <cellStyle name="표준 2 4 2 2 54" xfId="21878"/>
    <cellStyle name="표준 2 4 2 2 55" xfId="21879"/>
    <cellStyle name="표준 2 4 2 2 56" xfId="21880"/>
    <cellStyle name="표준 2 4 2 2 57" xfId="21881"/>
    <cellStyle name="표준 2 4 2 2 58" xfId="21882"/>
    <cellStyle name="표준 2 4 2 2 59" xfId="21883"/>
    <cellStyle name="표준 2 4 2 2 6" xfId="21884"/>
    <cellStyle name="표준 2 4 2 2 60" xfId="21885"/>
    <cellStyle name="표준 2 4 2 2 61" xfId="21886"/>
    <cellStyle name="표준 2 4 2 2 62" xfId="21887"/>
    <cellStyle name="표준 2 4 2 2 63" xfId="21888"/>
    <cellStyle name="표준 2 4 2 2 64" xfId="21889"/>
    <cellStyle name="표준 2 4 2 2 65" xfId="21890"/>
    <cellStyle name="표준 2 4 2 2 66" xfId="21891"/>
    <cellStyle name="표준 2 4 2 2 67" xfId="21892"/>
    <cellStyle name="표준 2 4 2 2 68" xfId="21893"/>
    <cellStyle name="표준 2 4 2 2 69" xfId="21894"/>
    <cellStyle name="표준 2 4 2 2 7" xfId="21895"/>
    <cellStyle name="표준 2 4 2 2 70" xfId="21896"/>
    <cellStyle name="표준 2 4 2 2 71" xfId="21897"/>
    <cellStyle name="표준 2 4 2 2 72" xfId="21898"/>
    <cellStyle name="표준 2 4 2 2 73" xfId="21899"/>
    <cellStyle name="표준 2 4 2 2 74" xfId="21900"/>
    <cellStyle name="표준 2 4 2 2 75" xfId="21901"/>
    <cellStyle name="표준 2 4 2 2 76" xfId="21902"/>
    <cellStyle name="표준 2 4 2 2 77" xfId="21903"/>
    <cellStyle name="표준 2 4 2 2 78" xfId="21904"/>
    <cellStyle name="표준 2 4 2 2 79" xfId="21905"/>
    <cellStyle name="표준 2 4 2 2 8" xfId="21906"/>
    <cellStyle name="표준 2 4 2 2 80" xfId="21907"/>
    <cellStyle name="표준 2 4 2 2 81" xfId="21908"/>
    <cellStyle name="표준 2 4 2 2 82" xfId="21909"/>
    <cellStyle name="표준 2 4 2 2 83" xfId="21910"/>
    <cellStyle name="표준 2 4 2 2 84" xfId="21911"/>
    <cellStyle name="표준 2 4 2 2 85" xfId="21912"/>
    <cellStyle name="표준 2 4 2 2 86" xfId="21913"/>
    <cellStyle name="표준 2 4 2 2 87" xfId="21914"/>
    <cellStyle name="표준 2 4 2 2 88" xfId="21915"/>
    <cellStyle name="표준 2 4 2 2 89" xfId="21916"/>
    <cellStyle name="표준 2 4 2 2 9" xfId="21917"/>
    <cellStyle name="표준 2 4 2 2 90" xfId="21918"/>
    <cellStyle name="표준 2 4 2 2 91" xfId="21919"/>
    <cellStyle name="표준 2 4 2 2 92" xfId="21920"/>
    <cellStyle name="표준 2 4 2 2 93" xfId="21921"/>
    <cellStyle name="표준 2 4 2 2 94" xfId="21922"/>
    <cellStyle name="표준 2 4 2 2 95" xfId="21923"/>
    <cellStyle name="표준 2 4 2 2 96" xfId="21924"/>
    <cellStyle name="표준 2 4 2 2 97" xfId="21925"/>
    <cellStyle name="표준 2 4 2 2 98" xfId="21926"/>
    <cellStyle name="표준 2 4 2 2 99" xfId="21927"/>
    <cellStyle name="표준 2 4 2 20" xfId="21928"/>
    <cellStyle name="표준 2 4 2 20 2" xfId="21929"/>
    <cellStyle name="표준 2 4 2 20 3" xfId="21930"/>
    <cellStyle name="표준 2 4 2 200" xfId="21931"/>
    <cellStyle name="표준 2 4 2 201" xfId="21932"/>
    <cellStyle name="표준 2 4 2 202" xfId="21933"/>
    <cellStyle name="표준 2 4 2 203" xfId="21934"/>
    <cellStyle name="표준 2 4 2 204" xfId="21935"/>
    <cellStyle name="표준 2 4 2 205" xfId="21936"/>
    <cellStyle name="표준 2 4 2 206" xfId="21937"/>
    <cellStyle name="표준 2 4 2 207" xfId="21938"/>
    <cellStyle name="표준 2 4 2 208" xfId="21939"/>
    <cellStyle name="표준 2 4 2 209" xfId="21940"/>
    <cellStyle name="표준 2 4 2 21" xfId="21941"/>
    <cellStyle name="표준 2 4 2 21 2" xfId="21942"/>
    <cellStyle name="표준 2 4 2 21 3" xfId="21943"/>
    <cellStyle name="표준 2 4 2 210" xfId="21944"/>
    <cellStyle name="표준 2 4 2 211" xfId="21945"/>
    <cellStyle name="표준 2 4 2 212" xfId="21946"/>
    <cellStyle name="표준 2 4 2 213" xfId="21947"/>
    <cellStyle name="표준 2 4 2 214" xfId="21948"/>
    <cellStyle name="표준 2 4 2 215" xfId="21949"/>
    <cellStyle name="표준 2 4 2 216" xfId="21950"/>
    <cellStyle name="표준 2 4 2 217" xfId="21951"/>
    <cellStyle name="표준 2 4 2 218" xfId="21952"/>
    <cellStyle name="표준 2 4 2 219" xfId="21953"/>
    <cellStyle name="표준 2 4 2 22" xfId="21954"/>
    <cellStyle name="표준 2 4 2 22 2" xfId="21955"/>
    <cellStyle name="표준 2 4 2 22 3" xfId="21956"/>
    <cellStyle name="표준 2 4 2 220" xfId="21957"/>
    <cellStyle name="표준 2 4 2 221" xfId="21958"/>
    <cellStyle name="표준 2 4 2 222" xfId="21959"/>
    <cellStyle name="표준 2 4 2 223" xfId="21960"/>
    <cellStyle name="표준 2 4 2 224" xfId="21961"/>
    <cellStyle name="표준 2 4 2 225" xfId="21962"/>
    <cellStyle name="표준 2 4 2 226" xfId="21963"/>
    <cellStyle name="표준 2 4 2 227" xfId="21964"/>
    <cellStyle name="표준 2 4 2 228" xfId="21965"/>
    <cellStyle name="표준 2 4 2 228 2" xfId="26215"/>
    <cellStyle name="표준 2 4 2 23" xfId="21966"/>
    <cellStyle name="표준 2 4 2 23 2" xfId="21967"/>
    <cellStyle name="표준 2 4 2 23 3" xfId="21968"/>
    <cellStyle name="표준 2 4 2 24" xfId="21969"/>
    <cellStyle name="표준 2 4 2 24 2" xfId="21970"/>
    <cellStyle name="표준 2 4 2 24 3" xfId="21971"/>
    <cellStyle name="표준 2 4 2 25" xfId="21972"/>
    <cellStyle name="표준 2 4 2 25 2" xfId="21973"/>
    <cellStyle name="표준 2 4 2 25 3" xfId="21974"/>
    <cellStyle name="표준 2 4 2 26" xfId="21975"/>
    <cellStyle name="표준 2 4 2 26 2" xfId="21976"/>
    <cellStyle name="표준 2 4 2 26 3" xfId="21977"/>
    <cellStyle name="표준 2 4 2 27" xfId="21978"/>
    <cellStyle name="표준 2 4 2 27 2" xfId="21979"/>
    <cellStyle name="표준 2 4 2 27 3" xfId="21980"/>
    <cellStyle name="표준 2 4 2 28" xfId="21981"/>
    <cellStyle name="표준 2 4 2 28 2" xfId="21982"/>
    <cellStyle name="표준 2 4 2 28 3" xfId="21983"/>
    <cellStyle name="표준 2 4 2 29" xfId="21984"/>
    <cellStyle name="표준 2 4 2 29 2" xfId="21985"/>
    <cellStyle name="표준 2 4 2 29 3" xfId="21986"/>
    <cellStyle name="표준 2 4 2 3" xfId="21987"/>
    <cellStyle name="표준 2 4 2 3 2" xfId="21988"/>
    <cellStyle name="표준 2 4 2 3 3" xfId="21989"/>
    <cellStyle name="표준 2 4 2 30" xfId="21990"/>
    <cellStyle name="표준 2 4 2 30 2" xfId="21991"/>
    <cellStyle name="표준 2 4 2 30 3" xfId="21992"/>
    <cellStyle name="표준 2 4 2 31" xfId="21993"/>
    <cellStyle name="표준 2 4 2 31 2" xfId="21994"/>
    <cellStyle name="표준 2 4 2 31 3" xfId="21995"/>
    <cellStyle name="표준 2 4 2 32" xfId="21996"/>
    <cellStyle name="표준 2 4 2 32 2" xfId="21997"/>
    <cellStyle name="표준 2 4 2 32 3" xfId="21998"/>
    <cellStyle name="표준 2 4 2 33" xfId="21999"/>
    <cellStyle name="표준 2 4 2 33 2" xfId="22000"/>
    <cellStyle name="표준 2 4 2 33 3" xfId="22001"/>
    <cellStyle name="표준 2 4 2 34" xfId="22002"/>
    <cellStyle name="표준 2 4 2 34 2" xfId="22003"/>
    <cellStyle name="표준 2 4 2 34 3" xfId="22004"/>
    <cellStyle name="표준 2 4 2 35" xfId="22005"/>
    <cellStyle name="표준 2 4 2 35 2" xfId="22006"/>
    <cellStyle name="표준 2 4 2 35 3" xfId="22007"/>
    <cellStyle name="표준 2 4 2 36" xfId="22008"/>
    <cellStyle name="표준 2 4 2 36 2" xfId="22009"/>
    <cellStyle name="표준 2 4 2 36 3" xfId="22010"/>
    <cellStyle name="표준 2 4 2 37" xfId="22011"/>
    <cellStyle name="표준 2 4 2 37 2" xfId="22012"/>
    <cellStyle name="표준 2 4 2 37 3" xfId="22013"/>
    <cellStyle name="표준 2 4 2 38" xfId="22014"/>
    <cellStyle name="표준 2 4 2 38 10" xfId="22015"/>
    <cellStyle name="표준 2 4 2 38 100" xfId="22016"/>
    <cellStyle name="표준 2 4 2 38 101" xfId="22017"/>
    <cellStyle name="표준 2 4 2 38 102" xfId="22018"/>
    <cellStyle name="표준 2 4 2 38 103" xfId="22019"/>
    <cellStyle name="표준 2 4 2 38 104" xfId="22020"/>
    <cellStyle name="표준 2 4 2 38 105" xfId="22021"/>
    <cellStyle name="표준 2 4 2 38 106" xfId="22022"/>
    <cellStyle name="표준 2 4 2 38 107" xfId="22023"/>
    <cellStyle name="표준 2 4 2 38 108" xfId="22024"/>
    <cellStyle name="표준 2 4 2 38 109" xfId="22025"/>
    <cellStyle name="표준 2 4 2 38 11" xfId="22026"/>
    <cellStyle name="표준 2 4 2 38 110" xfId="22027"/>
    <cellStyle name="표준 2 4 2 38 111" xfId="22028"/>
    <cellStyle name="표준 2 4 2 38 112" xfId="22029"/>
    <cellStyle name="표준 2 4 2 38 113" xfId="22030"/>
    <cellStyle name="표준 2 4 2 38 114" xfId="22031"/>
    <cellStyle name="표준 2 4 2 38 115" xfId="22032"/>
    <cellStyle name="표준 2 4 2 38 116" xfId="22033"/>
    <cellStyle name="표준 2 4 2 38 117" xfId="22034"/>
    <cellStyle name="표준 2 4 2 38 118" xfId="22035"/>
    <cellStyle name="표준 2 4 2 38 119" xfId="22036"/>
    <cellStyle name="표준 2 4 2 38 12" xfId="22037"/>
    <cellStyle name="표준 2 4 2 38 120" xfId="22038"/>
    <cellStyle name="표준 2 4 2 38 121" xfId="22039"/>
    <cellStyle name="표준 2 4 2 38 122" xfId="22040"/>
    <cellStyle name="표준 2 4 2 38 123" xfId="22041"/>
    <cellStyle name="표준 2 4 2 38 124" xfId="22042"/>
    <cellStyle name="표준 2 4 2 38 125" xfId="22043"/>
    <cellStyle name="표준 2 4 2 38 126" xfId="22044"/>
    <cellStyle name="표준 2 4 2 38 127" xfId="22045"/>
    <cellStyle name="표준 2 4 2 38 128" xfId="22046"/>
    <cellStyle name="표준 2 4 2 38 129" xfId="22047"/>
    <cellStyle name="표준 2 4 2 38 13" xfId="22048"/>
    <cellStyle name="표준 2 4 2 38 130" xfId="22049"/>
    <cellStyle name="표준 2 4 2 38 131" xfId="22050"/>
    <cellStyle name="표준 2 4 2 38 132" xfId="22051"/>
    <cellStyle name="표준 2 4 2 38 133" xfId="22052"/>
    <cellStyle name="표준 2 4 2 38 134" xfId="22053"/>
    <cellStyle name="표준 2 4 2 38 135" xfId="22054"/>
    <cellStyle name="표준 2 4 2 38 136" xfId="22055"/>
    <cellStyle name="표준 2 4 2 38 137" xfId="22056"/>
    <cellStyle name="표준 2 4 2 38 138" xfId="22057"/>
    <cellStyle name="표준 2 4 2 38 139" xfId="22058"/>
    <cellStyle name="표준 2 4 2 38 14" xfId="22059"/>
    <cellStyle name="표준 2 4 2 38 140" xfId="22060"/>
    <cellStyle name="표준 2 4 2 38 141" xfId="22061"/>
    <cellStyle name="표준 2 4 2 38 142" xfId="22062"/>
    <cellStyle name="표준 2 4 2 38 143" xfId="22063"/>
    <cellStyle name="표준 2 4 2 38 144" xfId="22064"/>
    <cellStyle name="표준 2 4 2 38 145" xfId="22065"/>
    <cellStyle name="표준 2 4 2 38 146" xfId="22066"/>
    <cellStyle name="표준 2 4 2 38 147" xfId="22067"/>
    <cellStyle name="표준 2 4 2 38 148" xfId="22068"/>
    <cellStyle name="표준 2 4 2 38 149" xfId="22069"/>
    <cellStyle name="표준 2 4 2 38 15" xfId="22070"/>
    <cellStyle name="표준 2 4 2 38 150" xfId="22071"/>
    <cellStyle name="표준 2 4 2 38 151" xfId="22072"/>
    <cellStyle name="표준 2 4 2 38 152" xfId="22073"/>
    <cellStyle name="표준 2 4 2 38 153" xfId="22074"/>
    <cellStyle name="표준 2 4 2 38 154" xfId="22075"/>
    <cellStyle name="표준 2 4 2 38 155" xfId="22076"/>
    <cellStyle name="표준 2 4 2 38 156" xfId="22077"/>
    <cellStyle name="표준 2 4 2 38 157" xfId="22078"/>
    <cellStyle name="표준 2 4 2 38 158" xfId="22079"/>
    <cellStyle name="표준 2 4 2 38 159" xfId="22080"/>
    <cellStyle name="표준 2 4 2 38 16" xfId="22081"/>
    <cellStyle name="표준 2 4 2 38 160" xfId="22082"/>
    <cellStyle name="표준 2 4 2 38 161" xfId="22083"/>
    <cellStyle name="표준 2 4 2 38 162" xfId="22084"/>
    <cellStyle name="표준 2 4 2 38 163" xfId="22085"/>
    <cellStyle name="표준 2 4 2 38 164" xfId="22086"/>
    <cellStyle name="표준 2 4 2 38 165" xfId="22087"/>
    <cellStyle name="표준 2 4 2 38 166" xfId="22088"/>
    <cellStyle name="표준 2 4 2 38 167" xfId="22089"/>
    <cellStyle name="표준 2 4 2 38 168" xfId="22090"/>
    <cellStyle name="표준 2 4 2 38 169" xfId="22091"/>
    <cellStyle name="표준 2 4 2 38 17" xfId="22092"/>
    <cellStyle name="표준 2 4 2 38 170" xfId="22093"/>
    <cellStyle name="표준 2 4 2 38 171" xfId="22094"/>
    <cellStyle name="표준 2 4 2 38 172" xfId="22095"/>
    <cellStyle name="표준 2 4 2 38 173" xfId="22096"/>
    <cellStyle name="표준 2 4 2 38 174" xfId="22097"/>
    <cellStyle name="표준 2 4 2 38 175" xfId="22098"/>
    <cellStyle name="표준 2 4 2 38 176" xfId="22099"/>
    <cellStyle name="표준 2 4 2 38 177" xfId="22100"/>
    <cellStyle name="표준 2 4 2 38 178" xfId="22101"/>
    <cellStyle name="표준 2 4 2 38 179" xfId="22102"/>
    <cellStyle name="표준 2 4 2 38 18" xfId="22103"/>
    <cellStyle name="표준 2 4 2 38 180" xfId="22104"/>
    <cellStyle name="표준 2 4 2 38 181" xfId="22105"/>
    <cellStyle name="표준 2 4 2 38 182" xfId="22106"/>
    <cellStyle name="표준 2 4 2 38 183" xfId="22107"/>
    <cellStyle name="표준 2 4 2 38 184" xfId="22108"/>
    <cellStyle name="표준 2 4 2 38 185" xfId="22109"/>
    <cellStyle name="표준 2 4 2 38 186" xfId="22110"/>
    <cellStyle name="표준 2 4 2 38 187" xfId="22111"/>
    <cellStyle name="표준 2 4 2 38 188" xfId="22112"/>
    <cellStyle name="표준 2 4 2 38 189" xfId="22113"/>
    <cellStyle name="표준 2 4 2 38 19" xfId="22114"/>
    <cellStyle name="표준 2 4 2 38 190" xfId="22115"/>
    <cellStyle name="표준 2 4 2 38 191" xfId="22116"/>
    <cellStyle name="표준 2 4 2 38 2" xfId="22117"/>
    <cellStyle name="표준 2 4 2 38 2 10" xfId="22118"/>
    <cellStyle name="표준 2 4 2 38 2 100" xfId="22119"/>
    <cellStyle name="표준 2 4 2 38 2 101" xfId="22120"/>
    <cellStyle name="표준 2 4 2 38 2 102" xfId="22121"/>
    <cellStyle name="표준 2 4 2 38 2 103" xfId="22122"/>
    <cellStyle name="표준 2 4 2 38 2 104" xfId="22123"/>
    <cellStyle name="표준 2 4 2 38 2 105" xfId="22124"/>
    <cellStyle name="표준 2 4 2 38 2 106" xfId="22125"/>
    <cellStyle name="표준 2 4 2 38 2 107" xfId="22126"/>
    <cellStyle name="표준 2 4 2 38 2 108" xfId="22127"/>
    <cellStyle name="표준 2 4 2 38 2 109" xfId="22128"/>
    <cellStyle name="표준 2 4 2 38 2 11" xfId="22129"/>
    <cellStyle name="표준 2 4 2 38 2 110" xfId="22130"/>
    <cellStyle name="표준 2 4 2 38 2 111" xfId="22131"/>
    <cellStyle name="표준 2 4 2 38 2 112" xfId="22132"/>
    <cellStyle name="표준 2 4 2 38 2 113" xfId="22133"/>
    <cellStyle name="표준 2 4 2 38 2 114" xfId="22134"/>
    <cellStyle name="표준 2 4 2 38 2 115" xfId="22135"/>
    <cellStyle name="표준 2 4 2 38 2 116" xfId="22136"/>
    <cellStyle name="표준 2 4 2 38 2 117" xfId="22137"/>
    <cellStyle name="표준 2 4 2 38 2 118" xfId="22138"/>
    <cellStyle name="표준 2 4 2 38 2 119" xfId="22139"/>
    <cellStyle name="표준 2 4 2 38 2 12" xfId="22140"/>
    <cellStyle name="표준 2 4 2 38 2 120" xfId="22141"/>
    <cellStyle name="표준 2 4 2 38 2 121" xfId="22142"/>
    <cellStyle name="표준 2 4 2 38 2 122" xfId="22143"/>
    <cellStyle name="표준 2 4 2 38 2 123" xfId="22144"/>
    <cellStyle name="표준 2 4 2 38 2 124" xfId="22145"/>
    <cellStyle name="표준 2 4 2 38 2 125" xfId="22146"/>
    <cellStyle name="표준 2 4 2 38 2 126" xfId="22147"/>
    <cellStyle name="표준 2 4 2 38 2 127" xfId="22148"/>
    <cellStyle name="표준 2 4 2 38 2 128" xfId="22149"/>
    <cellStyle name="표준 2 4 2 38 2 129" xfId="22150"/>
    <cellStyle name="표준 2 4 2 38 2 13" xfId="22151"/>
    <cellStyle name="표준 2 4 2 38 2 130" xfId="22152"/>
    <cellStyle name="표준 2 4 2 38 2 131" xfId="22153"/>
    <cellStyle name="표준 2 4 2 38 2 132" xfId="22154"/>
    <cellStyle name="표준 2 4 2 38 2 133" xfId="22155"/>
    <cellStyle name="표준 2 4 2 38 2 134" xfId="22156"/>
    <cellStyle name="표준 2 4 2 38 2 135" xfId="22157"/>
    <cellStyle name="표준 2 4 2 38 2 136" xfId="22158"/>
    <cellStyle name="표준 2 4 2 38 2 137" xfId="22159"/>
    <cellStyle name="표준 2 4 2 38 2 138" xfId="22160"/>
    <cellStyle name="표준 2 4 2 38 2 139" xfId="22161"/>
    <cellStyle name="표준 2 4 2 38 2 14" xfId="22162"/>
    <cellStyle name="표준 2 4 2 38 2 140" xfId="22163"/>
    <cellStyle name="표준 2 4 2 38 2 141" xfId="22164"/>
    <cellStyle name="표준 2 4 2 38 2 142" xfId="22165"/>
    <cellStyle name="표준 2 4 2 38 2 143" xfId="22166"/>
    <cellStyle name="표준 2 4 2 38 2 144" xfId="22167"/>
    <cellStyle name="표준 2 4 2 38 2 145" xfId="22168"/>
    <cellStyle name="표준 2 4 2 38 2 146" xfId="22169"/>
    <cellStyle name="표준 2 4 2 38 2 147" xfId="22170"/>
    <cellStyle name="표준 2 4 2 38 2 148" xfId="22171"/>
    <cellStyle name="표준 2 4 2 38 2 149" xfId="22172"/>
    <cellStyle name="표준 2 4 2 38 2 15" xfId="22173"/>
    <cellStyle name="표준 2 4 2 38 2 150" xfId="22174"/>
    <cellStyle name="표준 2 4 2 38 2 151" xfId="22175"/>
    <cellStyle name="표준 2 4 2 38 2 152" xfId="22176"/>
    <cellStyle name="표준 2 4 2 38 2 153" xfId="22177"/>
    <cellStyle name="표준 2 4 2 38 2 154" xfId="22178"/>
    <cellStyle name="표준 2 4 2 38 2 155" xfId="22179"/>
    <cellStyle name="표준 2 4 2 38 2 156" xfId="22180"/>
    <cellStyle name="표준 2 4 2 38 2 157" xfId="22181"/>
    <cellStyle name="표준 2 4 2 38 2 158" xfId="22182"/>
    <cellStyle name="표준 2 4 2 38 2 159" xfId="22183"/>
    <cellStyle name="표준 2 4 2 38 2 16" xfId="22184"/>
    <cellStyle name="표준 2 4 2 38 2 160" xfId="22185"/>
    <cellStyle name="표준 2 4 2 38 2 161" xfId="22186"/>
    <cellStyle name="표준 2 4 2 38 2 162" xfId="22187"/>
    <cellStyle name="표준 2 4 2 38 2 163" xfId="22188"/>
    <cellStyle name="표준 2 4 2 38 2 164" xfId="22189"/>
    <cellStyle name="표준 2 4 2 38 2 165" xfId="22190"/>
    <cellStyle name="표준 2 4 2 38 2 166" xfId="22191"/>
    <cellStyle name="표준 2 4 2 38 2 167" xfId="22192"/>
    <cellStyle name="표준 2 4 2 38 2 168" xfId="22193"/>
    <cellStyle name="표준 2 4 2 38 2 169" xfId="22194"/>
    <cellStyle name="표준 2 4 2 38 2 17" xfId="22195"/>
    <cellStyle name="표준 2 4 2 38 2 170" xfId="22196"/>
    <cellStyle name="표준 2 4 2 38 2 171" xfId="22197"/>
    <cellStyle name="표준 2 4 2 38 2 172" xfId="22198"/>
    <cellStyle name="표준 2 4 2 38 2 173" xfId="22199"/>
    <cellStyle name="표준 2 4 2 38 2 174" xfId="22200"/>
    <cellStyle name="표준 2 4 2 38 2 175" xfId="22201"/>
    <cellStyle name="표준 2 4 2 38 2 176" xfId="22202"/>
    <cellStyle name="표준 2 4 2 38 2 177" xfId="22203"/>
    <cellStyle name="표준 2 4 2 38 2 178" xfId="22204"/>
    <cellStyle name="표준 2 4 2 38 2 18" xfId="22205"/>
    <cellStyle name="표준 2 4 2 38 2 19" xfId="22206"/>
    <cellStyle name="표준 2 4 2 38 2 2" xfId="22207"/>
    <cellStyle name="표준 2 4 2 38 2 20" xfId="22208"/>
    <cellStyle name="표준 2 4 2 38 2 21" xfId="22209"/>
    <cellStyle name="표준 2 4 2 38 2 22" xfId="22210"/>
    <cellStyle name="표준 2 4 2 38 2 23" xfId="22211"/>
    <cellStyle name="표준 2 4 2 38 2 24" xfId="22212"/>
    <cellStyle name="표준 2 4 2 38 2 25" xfId="22213"/>
    <cellStyle name="표준 2 4 2 38 2 26" xfId="22214"/>
    <cellStyle name="표준 2 4 2 38 2 27" xfId="22215"/>
    <cellStyle name="표준 2 4 2 38 2 28" xfId="22216"/>
    <cellStyle name="표준 2 4 2 38 2 29" xfId="22217"/>
    <cellStyle name="표준 2 4 2 38 2 3" xfId="22218"/>
    <cellStyle name="표준 2 4 2 38 2 30" xfId="22219"/>
    <cellStyle name="표준 2 4 2 38 2 31" xfId="22220"/>
    <cellStyle name="표준 2 4 2 38 2 32" xfId="22221"/>
    <cellStyle name="표준 2 4 2 38 2 33" xfId="22222"/>
    <cellStyle name="표준 2 4 2 38 2 34" xfId="22223"/>
    <cellStyle name="표준 2 4 2 38 2 35" xfId="22224"/>
    <cellStyle name="표준 2 4 2 38 2 36" xfId="22225"/>
    <cellStyle name="표준 2 4 2 38 2 37" xfId="22226"/>
    <cellStyle name="표준 2 4 2 38 2 38" xfId="22227"/>
    <cellStyle name="표준 2 4 2 38 2 39" xfId="22228"/>
    <cellStyle name="표준 2 4 2 38 2 4" xfId="22229"/>
    <cellStyle name="표준 2 4 2 38 2 40" xfId="22230"/>
    <cellStyle name="표준 2 4 2 38 2 41" xfId="22231"/>
    <cellStyle name="표준 2 4 2 38 2 42" xfId="22232"/>
    <cellStyle name="표준 2 4 2 38 2 43" xfId="22233"/>
    <cellStyle name="표준 2 4 2 38 2 44" xfId="22234"/>
    <cellStyle name="표준 2 4 2 38 2 45" xfId="22235"/>
    <cellStyle name="표준 2 4 2 38 2 46" xfId="22236"/>
    <cellStyle name="표준 2 4 2 38 2 47" xfId="22237"/>
    <cellStyle name="표준 2 4 2 38 2 48" xfId="22238"/>
    <cellStyle name="표준 2 4 2 38 2 49" xfId="22239"/>
    <cellStyle name="표준 2 4 2 38 2 5" xfId="22240"/>
    <cellStyle name="표준 2 4 2 38 2 50" xfId="22241"/>
    <cellStyle name="표준 2 4 2 38 2 51" xfId="22242"/>
    <cellStyle name="표준 2 4 2 38 2 52" xfId="22243"/>
    <cellStyle name="표준 2 4 2 38 2 53" xfId="22244"/>
    <cellStyle name="표준 2 4 2 38 2 54" xfId="22245"/>
    <cellStyle name="표준 2 4 2 38 2 55" xfId="22246"/>
    <cellStyle name="표준 2 4 2 38 2 56" xfId="22247"/>
    <cellStyle name="표준 2 4 2 38 2 57" xfId="22248"/>
    <cellStyle name="표준 2 4 2 38 2 58" xfId="22249"/>
    <cellStyle name="표준 2 4 2 38 2 59" xfId="22250"/>
    <cellStyle name="표준 2 4 2 38 2 6" xfId="22251"/>
    <cellStyle name="표준 2 4 2 38 2 60" xfId="22252"/>
    <cellStyle name="표준 2 4 2 38 2 61" xfId="22253"/>
    <cellStyle name="표준 2 4 2 38 2 62" xfId="22254"/>
    <cellStyle name="표준 2 4 2 38 2 63" xfId="22255"/>
    <cellStyle name="표준 2 4 2 38 2 64" xfId="22256"/>
    <cellStyle name="표준 2 4 2 38 2 65" xfId="22257"/>
    <cellStyle name="표준 2 4 2 38 2 66" xfId="22258"/>
    <cellStyle name="표준 2 4 2 38 2 67" xfId="22259"/>
    <cellStyle name="표준 2 4 2 38 2 68" xfId="22260"/>
    <cellStyle name="표준 2 4 2 38 2 69" xfId="22261"/>
    <cellStyle name="표준 2 4 2 38 2 7" xfId="22262"/>
    <cellStyle name="표준 2 4 2 38 2 70" xfId="22263"/>
    <cellStyle name="표준 2 4 2 38 2 71" xfId="22264"/>
    <cellStyle name="표준 2 4 2 38 2 72" xfId="22265"/>
    <cellStyle name="표준 2 4 2 38 2 73" xfId="22266"/>
    <cellStyle name="표준 2 4 2 38 2 74" xfId="22267"/>
    <cellStyle name="표준 2 4 2 38 2 75" xfId="22268"/>
    <cellStyle name="표준 2 4 2 38 2 76" xfId="22269"/>
    <cellStyle name="표준 2 4 2 38 2 77" xfId="22270"/>
    <cellStyle name="표준 2 4 2 38 2 78" xfId="22271"/>
    <cellStyle name="표준 2 4 2 38 2 79" xfId="22272"/>
    <cellStyle name="표준 2 4 2 38 2 8" xfId="22273"/>
    <cellStyle name="표준 2 4 2 38 2 80" xfId="22274"/>
    <cellStyle name="표준 2 4 2 38 2 81" xfId="22275"/>
    <cellStyle name="표준 2 4 2 38 2 82" xfId="22276"/>
    <cellStyle name="표준 2 4 2 38 2 83" xfId="22277"/>
    <cellStyle name="표준 2 4 2 38 2 84" xfId="22278"/>
    <cellStyle name="표준 2 4 2 38 2 85" xfId="22279"/>
    <cellStyle name="표준 2 4 2 38 2 86" xfId="22280"/>
    <cellStyle name="표준 2 4 2 38 2 87" xfId="22281"/>
    <cellStyle name="표준 2 4 2 38 2 88" xfId="22282"/>
    <cellStyle name="표준 2 4 2 38 2 89" xfId="22283"/>
    <cellStyle name="표준 2 4 2 38 2 9" xfId="22284"/>
    <cellStyle name="표준 2 4 2 38 2 90" xfId="22285"/>
    <cellStyle name="표준 2 4 2 38 2 91" xfId="22286"/>
    <cellStyle name="표준 2 4 2 38 2 92" xfId="22287"/>
    <cellStyle name="표준 2 4 2 38 2 93" xfId="22288"/>
    <cellStyle name="표준 2 4 2 38 2 94" xfId="22289"/>
    <cellStyle name="표준 2 4 2 38 2 95" xfId="22290"/>
    <cellStyle name="표준 2 4 2 38 2 96" xfId="22291"/>
    <cellStyle name="표준 2 4 2 38 2 97" xfId="22292"/>
    <cellStyle name="표준 2 4 2 38 2 98" xfId="22293"/>
    <cellStyle name="표준 2 4 2 38 2 99" xfId="22294"/>
    <cellStyle name="표준 2 4 2 38 20" xfId="22295"/>
    <cellStyle name="표준 2 4 2 38 21" xfId="22296"/>
    <cellStyle name="표준 2 4 2 38 22" xfId="22297"/>
    <cellStyle name="표준 2 4 2 38 23" xfId="22298"/>
    <cellStyle name="표준 2 4 2 38 24" xfId="22299"/>
    <cellStyle name="표준 2 4 2 38 25" xfId="22300"/>
    <cellStyle name="표준 2 4 2 38 26" xfId="22301"/>
    <cellStyle name="표준 2 4 2 38 27" xfId="22302"/>
    <cellStyle name="표준 2 4 2 38 28" xfId="22303"/>
    <cellStyle name="표준 2 4 2 38 29" xfId="22304"/>
    <cellStyle name="표준 2 4 2 38 3" xfId="22305"/>
    <cellStyle name="표준 2 4 2 38 30" xfId="22306"/>
    <cellStyle name="표준 2 4 2 38 31" xfId="22307"/>
    <cellStyle name="표준 2 4 2 38 32" xfId="22308"/>
    <cellStyle name="표준 2 4 2 38 33" xfId="22309"/>
    <cellStyle name="표준 2 4 2 38 34" xfId="22310"/>
    <cellStyle name="표준 2 4 2 38 35" xfId="22311"/>
    <cellStyle name="표준 2 4 2 38 36" xfId="22312"/>
    <cellStyle name="표준 2 4 2 38 37" xfId="22313"/>
    <cellStyle name="표준 2 4 2 38 38" xfId="22314"/>
    <cellStyle name="표준 2 4 2 38 39" xfId="22315"/>
    <cellStyle name="표준 2 4 2 38 4" xfId="22316"/>
    <cellStyle name="표준 2 4 2 38 40" xfId="22317"/>
    <cellStyle name="표준 2 4 2 38 41" xfId="22318"/>
    <cellStyle name="표준 2 4 2 38 42" xfId="22319"/>
    <cellStyle name="표준 2 4 2 38 43" xfId="22320"/>
    <cellStyle name="표준 2 4 2 38 44" xfId="22321"/>
    <cellStyle name="표준 2 4 2 38 45" xfId="22322"/>
    <cellStyle name="표준 2 4 2 38 46" xfId="22323"/>
    <cellStyle name="표준 2 4 2 38 47" xfId="22324"/>
    <cellStyle name="표준 2 4 2 38 48" xfId="22325"/>
    <cellStyle name="표준 2 4 2 38 49" xfId="22326"/>
    <cellStyle name="표준 2 4 2 38 5" xfId="22327"/>
    <cellStyle name="표준 2 4 2 38 50" xfId="22328"/>
    <cellStyle name="표준 2 4 2 38 51" xfId="22329"/>
    <cellStyle name="표준 2 4 2 38 52" xfId="22330"/>
    <cellStyle name="표준 2 4 2 38 53" xfId="22331"/>
    <cellStyle name="표준 2 4 2 38 54" xfId="22332"/>
    <cellStyle name="표준 2 4 2 38 55" xfId="22333"/>
    <cellStyle name="표준 2 4 2 38 56" xfId="22334"/>
    <cellStyle name="표준 2 4 2 38 57" xfId="22335"/>
    <cellStyle name="표준 2 4 2 38 58" xfId="22336"/>
    <cellStyle name="표준 2 4 2 38 59" xfId="22337"/>
    <cellStyle name="표준 2 4 2 38 6" xfId="22338"/>
    <cellStyle name="표준 2 4 2 38 60" xfId="22339"/>
    <cellStyle name="표준 2 4 2 38 61" xfId="22340"/>
    <cellStyle name="표준 2 4 2 38 62" xfId="22341"/>
    <cellStyle name="표준 2 4 2 38 63" xfId="22342"/>
    <cellStyle name="표준 2 4 2 38 64" xfId="22343"/>
    <cellStyle name="표준 2 4 2 38 65" xfId="22344"/>
    <cellStyle name="표준 2 4 2 38 66" xfId="22345"/>
    <cellStyle name="표준 2 4 2 38 67" xfId="22346"/>
    <cellStyle name="표준 2 4 2 38 68" xfId="22347"/>
    <cellStyle name="표준 2 4 2 38 69" xfId="22348"/>
    <cellStyle name="표준 2 4 2 38 7" xfId="22349"/>
    <cellStyle name="표준 2 4 2 38 70" xfId="22350"/>
    <cellStyle name="표준 2 4 2 38 71" xfId="22351"/>
    <cellStyle name="표준 2 4 2 38 72" xfId="22352"/>
    <cellStyle name="표준 2 4 2 38 73" xfId="22353"/>
    <cellStyle name="표준 2 4 2 38 74" xfId="22354"/>
    <cellStyle name="표준 2 4 2 38 75" xfId="22355"/>
    <cellStyle name="표준 2 4 2 38 76" xfId="22356"/>
    <cellStyle name="표준 2 4 2 38 77" xfId="22357"/>
    <cellStyle name="표준 2 4 2 38 78" xfId="22358"/>
    <cellStyle name="표준 2 4 2 38 79" xfId="22359"/>
    <cellStyle name="표준 2 4 2 38 8" xfId="22360"/>
    <cellStyle name="표준 2 4 2 38 80" xfId="22361"/>
    <cellStyle name="표준 2 4 2 38 81" xfId="22362"/>
    <cellStyle name="표준 2 4 2 38 82" xfId="22363"/>
    <cellStyle name="표준 2 4 2 38 83" xfId="22364"/>
    <cellStyle name="표준 2 4 2 38 84" xfId="22365"/>
    <cellStyle name="표준 2 4 2 38 85" xfId="22366"/>
    <cellStyle name="표준 2 4 2 38 86" xfId="22367"/>
    <cellStyle name="표준 2 4 2 38 87" xfId="22368"/>
    <cellStyle name="표준 2 4 2 38 88" xfId="22369"/>
    <cellStyle name="표준 2 4 2 38 89" xfId="22370"/>
    <cellStyle name="표준 2 4 2 38 9" xfId="22371"/>
    <cellStyle name="표준 2 4 2 38 90" xfId="22372"/>
    <cellStyle name="표준 2 4 2 38 91" xfId="22373"/>
    <cellStyle name="표준 2 4 2 38 92" xfId="22374"/>
    <cellStyle name="표준 2 4 2 38 93" xfId="22375"/>
    <cellStyle name="표준 2 4 2 38 94" xfId="22376"/>
    <cellStyle name="표준 2 4 2 38 95" xfId="22377"/>
    <cellStyle name="표준 2 4 2 38 96" xfId="22378"/>
    <cellStyle name="표준 2 4 2 38 97" xfId="22379"/>
    <cellStyle name="표준 2 4 2 38 98" xfId="22380"/>
    <cellStyle name="표준 2 4 2 38 99" xfId="22381"/>
    <cellStyle name="표준 2 4 2 39" xfId="22382"/>
    <cellStyle name="표준 2 4 2 4" xfId="22383"/>
    <cellStyle name="표준 2 4 2 4 2" xfId="22384"/>
    <cellStyle name="표준 2 4 2 4 3" xfId="22385"/>
    <cellStyle name="표준 2 4 2 40" xfId="22386"/>
    <cellStyle name="표준 2 4 2 40 10" xfId="22387"/>
    <cellStyle name="표준 2 4 2 40 100" xfId="22388"/>
    <cellStyle name="표준 2 4 2 40 101" xfId="22389"/>
    <cellStyle name="표준 2 4 2 40 102" xfId="22390"/>
    <cellStyle name="표준 2 4 2 40 103" xfId="22391"/>
    <cellStyle name="표준 2 4 2 40 104" xfId="22392"/>
    <cellStyle name="표준 2 4 2 40 105" xfId="22393"/>
    <cellStyle name="표준 2 4 2 40 106" xfId="22394"/>
    <cellStyle name="표준 2 4 2 40 107" xfId="22395"/>
    <cellStyle name="표준 2 4 2 40 108" xfId="22396"/>
    <cellStyle name="표준 2 4 2 40 109" xfId="22397"/>
    <cellStyle name="표준 2 4 2 40 11" xfId="22398"/>
    <cellStyle name="표준 2 4 2 40 110" xfId="22399"/>
    <cellStyle name="표준 2 4 2 40 111" xfId="22400"/>
    <cellStyle name="표준 2 4 2 40 112" xfId="22401"/>
    <cellStyle name="표준 2 4 2 40 113" xfId="22402"/>
    <cellStyle name="표준 2 4 2 40 114" xfId="22403"/>
    <cellStyle name="표준 2 4 2 40 115" xfId="22404"/>
    <cellStyle name="표준 2 4 2 40 116" xfId="22405"/>
    <cellStyle name="표준 2 4 2 40 117" xfId="22406"/>
    <cellStyle name="표준 2 4 2 40 118" xfId="22407"/>
    <cellStyle name="표준 2 4 2 40 119" xfId="22408"/>
    <cellStyle name="표준 2 4 2 40 12" xfId="22409"/>
    <cellStyle name="표준 2 4 2 40 120" xfId="22410"/>
    <cellStyle name="표준 2 4 2 40 121" xfId="22411"/>
    <cellStyle name="표준 2 4 2 40 122" xfId="22412"/>
    <cellStyle name="표준 2 4 2 40 123" xfId="22413"/>
    <cellStyle name="표준 2 4 2 40 124" xfId="22414"/>
    <cellStyle name="표준 2 4 2 40 125" xfId="22415"/>
    <cellStyle name="표준 2 4 2 40 126" xfId="22416"/>
    <cellStyle name="표준 2 4 2 40 127" xfId="22417"/>
    <cellStyle name="표준 2 4 2 40 128" xfId="22418"/>
    <cellStyle name="표준 2 4 2 40 129" xfId="22419"/>
    <cellStyle name="표준 2 4 2 40 13" xfId="22420"/>
    <cellStyle name="표준 2 4 2 40 130" xfId="22421"/>
    <cellStyle name="표준 2 4 2 40 131" xfId="22422"/>
    <cellStyle name="표준 2 4 2 40 132" xfId="22423"/>
    <cellStyle name="표준 2 4 2 40 133" xfId="22424"/>
    <cellStyle name="표준 2 4 2 40 134" xfId="22425"/>
    <cellStyle name="표준 2 4 2 40 135" xfId="22426"/>
    <cellStyle name="표준 2 4 2 40 136" xfId="22427"/>
    <cellStyle name="표준 2 4 2 40 137" xfId="22428"/>
    <cellStyle name="표준 2 4 2 40 138" xfId="22429"/>
    <cellStyle name="표준 2 4 2 40 139" xfId="22430"/>
    <cellStyle name="표준 2 4 2 40 14" xfId="22431"/>
    <cellStyle name="표준 2 4 2 40 140" xfId="22432"/>
    <cellStyle name="표준 2 4 2 40 141" xfId="22433"/>
    <cellStyle name="표준 2 4 2 40 142" xfId="22434"/>
    <cellStyle name="표준 2 4 2 40 143" xfId="22435"/>
    <cellStyle name="표준 2 4 2 40 144" xfId="22436"/>
    <cellStyle name="표준 2 4 2 40 145" xfId="22437"/>
    <cellStyle name="표준 2 4 2 40 146" xfId="22438"/>
    <cellStyle name="표준 2 4 2 40 147" xfId="22439"/>
    <cellStyle name="표준 2 4 2 40 148" xfId="22440"/>
    <cellStyle name="표준 2 4 2 40 149" xfId="22441"/>
    <cellStyle name="표준 2 4 2 40 15" xfId="22442"/>
    <cellStyle name="표준 2 4 2 40 150" xfId="22443"/>
    <cellStyle name="표준 2 4 2 40 151" xfId="22444"/>
    <cellStyle name="표준 2 4 2 40 152" xfId="22445"/>
    <cellStyle name="표준 2 4 2 40 153" xfId="22446"/>
    <cellStyle name="표준 2 4 2 40 154" xfId="22447"/>
    <cellStyle name="표준 2 4 2 40 155" xfId="22448"/>
    <cellStyle name="표준 2 4 2 40 156" xfId="22449"/>
    <cellStyle name="표준 2 4 2 40 157" xfId="22450"/>
    <cellStyle name="표준 2 4 2 40 158" xfId="22451"/>
    <cellStyle name="표준 2 4 2 40 159" xfId="22452"/>
    <cellStyle name="표준 2 4 2 40 16" xfId="22453"/>
    <cellStyle name="표준 2 4 2 40 160" xfId="22454"/>
    <cellStyle name="표준 2 4 2 40 161" xfId="22455"/>
    <cellStyle name="표준 2 4 2 40 162" xfId="22456"/>
    <cellStyle name="표준 2 4 2 40 163" xfId="22457"/>
    <cellStyle name="표준 2 4 2 40 164" xfId="22458"/>
    <cellStyle name="표준 2 4 2 40 165" xfId="22459"/>
    <cellStyle name="표준 2 4 2 40 166" xfId="22460"/>
    <cellStyle name="표준 2 4 2 40 167" xfId="22461"/>
    <cellStyle name="표준 2 4 2 40 168" xfId="22462"/>
    <cellStyle name="표준 2 4 2 40 169" xfId="22463"/>
    <cellStyle name="표준 2 4 2 40 17" xfId="22464"/>
    <cellStyle name="표준 2 4 2 40 170" xfId="22465"/>
    <cellStyle name="표준 2 4 2 40 171" xfId="22466"/>
    <cellStyle name="표준 2 4 2 40 172" xfId="22467"/>
    <cellStyle name="표준 2 4 2 40 173" xfId="22468"/>
    <cellStyle name="표준 2 4 2 40 174" xfId="22469"/>
    <cellStyle name="표준 2 4 2 40 175" xfId="22470"/>
    <cellStyle name="표준 2 4 2 40 176" xfId="22471"/>
    <cellStyle name="표준 2 4 2 40 177" xfId="22472"/>
    <cellStyle name="표준 2 4 2 40 178" xfId="22473"/>
    <cellStyle name="표준 2 4 2 40 179" xfId="22474"/>
    <cellStyle name="표준 2 4 2 40 18" xfId="22475"/>
    <cellStyle name="표준 2 4 2 40 180" xfId="22476"/>
    <cellStyle name="표준 2 4 2 40 19" xfId="22477"/>
    <cellStyle name="표준 2 4 2 40 2" xfId="22478"/>
    <cellStyle name="표준 2 4 2 40 20" xfId="22479"/>
    <cellStyle name="표준 2 4 2 40 21" xfId="22480"/>
    <cellStyle name="표준 2 4 2 40 22" xfId="22481"/>
    <cellStyle name="표준 2 4 2 40 23" xfId="22482"/>
    <cellStyle name="표준 2 4 2 40 24" xfId="22483"/>
    <cellStyle name="표준 2 4 2 40 25" xfId="22484"/>
    <cellStyle name="표준 2 4 2 40 26" xfId="22485"/>
    <cellStyle name="표준 2 4 2 40 27" xfId="22486"/>
    <cellStyle name="표준 2 4 2 40 28" xfId="22487"/>
    <cellStyle name="표준 2 4 2 40 29" xfId="22488"/>
    <cellStyle name="표준 2 4 2 40 3" xfId="22489"/>
    <cellStyle name="표준 2 4 2 40 30" xfId="22490"/>
    <cellStyle name="표준 2 4 2 40 31" xfId="22491"/>
    <cellStyle name="표준 2 4 2 40 32" xfId="22492"/>
    <cellStyle name="표준 2 4 2 40 33" xfId="22493"/>
    <cellStyle name="표준 2 4 2 40 34" xfId="22494"/>
    <cellStyle name="표준 2 4 2 40 35" xfId="22495"/>
    <cellStyle name="표준 2 4 2 40 36" xfId="22496"/>
    <cellStyle name="표준 2 4 2 40 37" xfId="22497"/>
    <cellStyle name="표준 2 4 2 40 38" xfId="22498"/>
    <cellStyle name="표준 2 4 2 40 39" xfId="22499"/>
    <cellStyle name="표준 2 4 2 40 4" xfId="22500"/>
    <cellStyle name="표준 2 4 2 40 40" xfId="22501"/>
    <cellStyle name="표준 2 4 2 40 41" xfId="22502"/>
    <cellStyle name="표준 2 4 2 40 42" xfId="22503"/>
    <cellStyle name="표준 2 4 2 40 43" xfId="22504"/>
    <cellStyle name="표준 2 4 2 40 44" xfId="22505"/>
    <cellStyle name="표준 2 4 2 40 45" xfId="22506"/>
    <cellStyle name="표준 2 4 2 40 46" xfId="22507"/>
    <cellStyle name="표준 2 4 2 40 47" xfId="22508"/>
    <cellStyle name="표준 2 4 2 40 48" xfId="22509"/>
    <cellStyle name="표준 2 4 2 40 49" xfId="22510"/>
    <cellStyle name="표준 2 4 2 40 5" xfId="22511"/>
    <cellStyle name="표준 2 4 2 40 50" xfId="22512"/>
    <cellStyle name="표준 2 4 2 40 51" xfId="22513"/>
    <cellStyle name="표준 2 4 2 40 52" xfId="22514"/>
    <cellStyle name="표준 2 4 2 40 53" xfId="22515"/>
    <cellStyle name="표준 2 4 2 40 54" xfId="22516"/>
    <cellStyle name="표준 2 4 2 40 55" xfId="22517"/>
    <cellStyle name="표준 2 4 2 40 56" xfId="22518"/>
    <cellStyle name="표준 2 4 2 40 57" xfId="22519"/>
    <cellStyle name="표준 2 4 2 40 58" xfId="22520"/>
    <cellStyle name="표준 2 4 2 40 59" xfId="22521"/>
    <cellStyle name="표준 2 4 2 40 6" xfId="22522"/>
    <cellStyle name="표준 2 4 2 40 60" xfId="22523"/>
    <cellStyle name="표준 2 4 2 40 61" xfId="22524"/>
    <cellStyle name="표준 2 4 2 40 62" xfId="22525"/>
    <cellStyle name="표준 2 4 2 40 63" xfId="22526"/>
    <cellStyle name="표준 2 4 2 40 64" xfId="22527"/>
    <cellStyle name="표준 2 4 2 40 65" xfId="22528"/>
    <cellStyle name="표준 2 4 2 40 66" xfId="22529"/>
    <cellStyle name="표준 2 4 2 40 67" xfId="22530"/>
    <cellStyle name="표준 2 4 2 40 68" xfId="22531"/>
    <cellStyle name="표준 2 4 2 40 69" xfId="22532"/>
    <cellStyle name="표준 2 4 2 40 7" xfId="22533"/>
    <cellStyle name="표준 2 4 2 40 70" xfId="22534"/>
    <cellStyle name="표준 2 4 2 40 71" xfId="22535"/>
    <cellStyle name="표준 2 4 2 40 72" xfId="22536"/>
    <cellStyle name="표준 2 4 2 40 73" xfId="22537"/>
    <cellStyle name="표준 2 4 2 40 74" xfId="22538"/>
    <cellStyle name="표준 2 4 2 40 75" xfId="22539"/>
    <cellStyle name="표준 2 4 2 40 76" xfId="22540"/>
    <cellStyle name="표준 2 4 2 40 77" xfId="22541"/>
    <cellStyle name="표준 2 4 2 40 78" xfId="22542"/>
    <cellStyle name="표준 2 4 2 40 79" xfId="22543"/>
    <cellStyle name="표준 2 4 2 40 8" xfId="22544"/>
    <cellStyle name="표준 2 4 2 40 80" xfId="22545"/>
    <cellStyle name="표준 2 4 2 40 81" xfId="22546"/>
    <cellStyle name="표준 2 4 2 40 82" xfId="22547"/>
    <cellStyle name="표준 2 4 2 40 83" xfId="22548"/>
    <cellStyle name="표준 2 4 2 40 84" xfId="22549"/>
    <cellStyle name="표준 2 4 2 40 85" xfId="22550"/>
    <cellStyle name="표준 2 4 2 40 86" xfId="22551"/>
    <cellStyle name="표준 2 4 2 40 87" xfId="22552"/>
    <cellStyle name="표준 2 4 2 40 88" xfId="22553"/>
    <cellStyle name="표준 2 4 2 40 89" xfId="22554"/>
    <cellStyle name="표준 2 4 2 40 9" xfId="22555"/>
    <cellStyle name="표준 2 4 2 40 90" xfId="22556"/>
    <cellStyle name="표준 2 4 2 40 91" xfId="22557"/>
    <cellStyle name="표준 2 4 2 40 92" xfId="22558"/>
    <cellStyle name="표준 2 4 2 40 93" xfId="22559"/>
    <cellStyle name="표준 2 4 2 40 94" xfId="22560"/>
    <cellStyle name="표준 2 4 2 40 95" xfId="22561"/>
    <cellStyle name="표준 2 4 2 40 96" xfId="22562"/>
    <cellStyle name="표준 2 4 2 40 97" xfId="22563"/>
    <cellStyle name="표준 2 4 2 40 98" xfId="22564"/>
    <cellStyle name="표준 2 4 2 40 99" xfId="22565"/>
    <cellStyle name="표준 2 4 2 41" xfId="22566"/>
    <cellStyle name="표준 2 4 2 41 2" xfId="22567"/>
    <cellStyle name="표준 2 4 2 41 3" xfId="22568"/>
    <cellStyle name="표준 2 4 2 42" xfId="22569"/>
    <cellStyle name="표준 2 4 2 42 2" xfId="22570"/>
    <cellStyle name="표준 2 4 2 42 3" xfId="22571"/>
    <cellStyle name="표준 2 4 2 43" xfId="22572"/>
    <cellStyle name="표준 2 4 2 43 2" xfId="22573"/>
    <cellStyle name="표준 2 4 2 43 3" xfId="22574"/>
    <cellStyle name="표준 2 4 2 44" xfId="22575"/>
    <cellStyle name="표준 2 4 2 44 2" xfId="22576"/>
    <cellStyle name="표준 2 4 2 44 3" xfId="22577"/>
    <cellStyle name="표준 2 4 2 45" xfId="22578"/>
    <cellStyle name="표준 2 4 2 45 2" xfId="22579"/>
    <cellStyle name="표준 2 4 2 45 3" xfId="22580"/>
    <cellStyle name="표준 2 4 2 46" xfId="22581"/>
    <cellStyle name="표준 2 4 2 46 2" xfId="22582"/>
    <cellStyle name="표준 2 4 2 46 3" xfId="22583"/>
    <cellStyle name="표준 2 4 2 47" xfId="22584"/>
    <cellStyle name="표준 2 4 2 47 2" xfId="22585"/>
    <cellStyle name="표준 2 4 2 47 3" xfId="22586"/>
    <cellStyle name="표준 2 4 2 48" xfId="22587"/>
    <cellStyle name="표준 2 4 2 48 2" xfId="22588"/>
    <cellStyle name="표준 2 4 2 48 3" xfId="22589"/>
    <cellStyle name="표준 2 4 2 49" xfId="22590"/>
    <cellStyle name="표준 2 4 2 49 2" xfId="22591"/>
    <cellStyle name="표준 2 4 2 49 3" xfId="22592"/>
    <cellStyle name="표준 2 4 2 5" xfId="22593"/>
    <cellStyle name="표준 2 4 2 5 2" xfId="22594"/>
    <cellStyle name="표준 2 4 2 5 3" xfId="22595"/>
    <cellStyle name="표준 2 4 2 50" xfId="22596"/>
    <cellStyle name="표준 2 4 2 50 2" xfId="22597"/>
    <cellStyle name="표준 2 4 2 50 3" xfId="22598"/>
    <cellStyle name="표준 2 4 2 51" xfId="22599"/>
    <cellStyle name="표준 2 4 2 51 2" xfId="22600"/>
    <cellStyle name="표준 2 4 2 51 3" xfId="22601"/>
    <cellStyle name="표준 2 4 2 52" xfId="22602"/>
    <cellStyle name="표준 2 4 2 53" xfId="22603"/>
    <cellStyle name="표준 2 4 2 54" xfId="22604"/>
    <cellStyle name="표준 2 4 2 55" xfId="22605"/>
    <cellStyle name="표준 2 4 2 56" xfId="22606"/>
    <cellStyle name="표준 2 4 2 57" xfId="22607"/>
    <cellStyle name="표준 2 4 2 58" xfId="22608"/>
    <cellStyle name="표준 2 4 2 59" xfId="22609"/>
    <cellStyle name="표준 2 4 2 6" xfId="22610"/>
    <cellStyle name="표준 2 4 2 6 2" xfId="22611"/>
    <cellStyle name="표준 2 4 2 6 3" xfId="22612"/>
    <cellStyle name="표준 2 4 2 60" xfId="22613"/>
    <cellStyle name="표준 2 4 2 61" xfId="22614"/>
    <cellStyle name="표준 2 4 2 62" xfId="22615"/>
    <cellStyle name="표준 2 4 2 63" xfId="22616"/>
    <cellStyle name="표준 2 4 2 64" xfId="22617"/>
    <cellStyle name="표준 2 4 2 65" xfId="22618"/>
    <cellStyle name="표준 2 4 2 66" xfId="22619"/>
    <cellStyle name="표준 2 4 2 67" xfId="22620"/>
    <cellStyle name="표준 2 4 2 68" xfId="22621"/>
    <cellStyle name="표준 2 4 2 69" xfId="22622"/>
    <cellStyle name="표준 2 4 2 7" xfId="22623"/>
    <cellStyle name="표준 2 4 2 7 2" xfId="22624"/>
    <cellStyle name="표준 2 4 2 7 3" xfId="22625"/>
    <cellStyle name="표준 2 4 2 70" xfId="22626"/>
    <cellStyle name="표준 2 4 2 71" xfId="22627"/>
    <cellStyle name="표준 2 4 2 72" xfId="22628"/>
    <cellStyle name="표준 2 4 2 73" xfId="22629"/>
    <cellStyle name="표준 2 4 2 74" xfId="22630"/>
    <cellStyle name="표준 2 4 2 75" xfId="22631"/>
    <cellStyle name="표준 2 4 2 76" xfId="22632"/>
    <cellStyle name="표준 2 4 2 77" xfId="22633"/>
    <cellStyle name="표준 2 4 2 78" xfId="22634"/>
    <cellStyle name="표준 2 4 2 79" xfId="22635"/>
    <cellStyle name="표준 2 4 2 8" xfId="22636"/>
    <cellStyle name="표준 2 4 2 8 2" xfId="22637"/>
    <cellStyle name="표준 2 4 2 8 3" xfId="22638"/>
    <cellStyle name="표준 2 4 2 80" xfId="22639"/>
    <cellStyle name="표준 2 4 2 81" xfId="22640"/>
    <cellStyle name="표준 2 4 2 82" xfId="22641"/>
    <cellStyle name="표준 2 4 2 83" xfId="22642"/>
    <cellStyle name="표준 2 4 2 84" xfId="22643"/>
    <cellStyle name="표준 2 4 2 85" xfId="22644"/>
    <cellStyle name="표준 2 4 2 86" xfId="22645"/>
    <cellStyle name="표준 2 4 2 87" xfId="22646"/>
    <cellStyle name="표준 2 4 2 88" xfId="22647"/>
    <cellStyle name="표준 2 4 2 89" xfId="22648"/>
    <cellStyle name="표준 2 4 2 9" xfId="22649"/>
    <cellStyle name="표준 2 4 2 9 10" xfId="22650"/>
    <cellStyle name="표준 2 4 2 9 100" xfId="22651"/>
    <cellStyle name="표준 2 4 2 9 101" xfId="22652"/>
    <cellStyle name="표준 2 4 2 9 102" xfId="22653"/>
    <cellStyle name="표준 2 4 2 9 103" xfId="22654"/>
    <cellStyle name="표준 2 4 2 9 104" xfId="22655"/>
    <cellStyle name="표준 2 4 2 9 105" xfId="22656"/>
    <cellStyle name="표준 2 4 2 9 106" xfId="22657"/>
    <cellStyle name="표준 2 4 2 9 107" xfId="22658"/>
    <cellStyle name="표준 2 4 2 9 108" xfId="22659"/>
    <cellStyle name="표준 2 4 2 9 109" xfId="22660"/>
    <cellStyle name="표준 2 4 2 9 11" xfId="22661"/>
    <cellStyle name="표준 2 4 2 9 110" xfId="22662"/>
    <cellStyle name="표준 2 4 2 9 111" xfId="22663"/>
    <cellStyle name="표준 2 4 2 9 112" xfId="22664"/>
    <cellStyle name="표준 2 4 2 9 113" xfId="22665"/>
    <cellStyle name="표준 2 4 2 9 114" xfId="22666"/>
    <cellStyle name="표준 2 4 2 9 115" xfId="22667"/>
    <cellStyle name="표준 2 4 2 9 116" xfId="22668"/>
    <cellStyle name="표준 2 4 2 9 117" xfId="22669"/>
    <cellStyle name="표준 2 4 2 9 118" xfId="22670"/>
    <cellStyle name="표준 2 4 2 9 119" xfId="22671"/>
    <cellStyle name="표준 2 4 2 9 12" xfId="22672"/>
    <cellStyle name="표준 2 4 2 9 120" xfId="22673"/>
    <cellStyle name="표준 2 4 2 9 121" xfId="22674"/>
    <cellStyle name="표준 2 4 2 9 122" xfId="22675"/>
    <cellStyle name="표준 2 4 2 9 123" xfId="22676"/>
    <cellStyle name="표준 2 4 2 9 124" xfId="22677"/>
    <cellStyle name="표준 2 4 2 9 125" xfId="22678"/>
    <cellStyle name="표준 2 4 2 9 126" xfId="22679"/>
    <cellStyle name="표준 2 4 2 9 127" xfId="22680"/>
    <cellStyle name="표준 2 4 2 9 128" xfId="22681"/>
    <cellStyle name="표준 2 4 2 9 129" xfId="22682"/>
    <cellStyle name="표준 2 4 2 9 13" xfId="22683"/>
    <cellStyle name="표준 2 4 2 9 130" xfId="22684"/>
    <cellStyle name="표준 2 4 2 9 131" xfId="22685"/>
    <cellStyle name="표준 2 4 2 9 132" xfId="22686"/>
    <cellStyle name="표준 2 4 2 9 133" xfId="22687"/>
    <cellStyle name="표준 2 4 2 9 134" xfId="22688"/>
    <cellStyle name="표준 2 4 2 9 135" xfId="22689"/>
    <cellStyle name="표준 2 4 2 9 136" xfId="22690"/>
    <cellStyle name="표준 2 4 2 9 137" xfId="22691"/>
    <cellStyle name="표준 2 4 2 9 138" xfId="22692"/>
    <cellStyle name="표준 2 4 2 9 139" xfId="22693"/>
    <cellStyle name="표준 2 4 2 9 14" xfId="22694"/>
    <cellStyle name="표준 2 4 2 9 140" xfId="22695"/>
    <cellStyle name="표준 2 4 2 9 141" xfId="22696"/>
    <cellStyle name="표준 2 4 2 9 142" xfId="22697"/>
    <cellStyle name="표준 2 4 2 9 143" xfId="22698"/>
    <cellStyle name="표준 2 4 2 9 144" xfId="22699"/>
    <cellStyle name="표준 2 4 2 9 145" xfId="22700"/>
    <cellStyle name="표준 2 4 2 9 146" xfId="22701"/>
    <cellStyle name="표준 2 4 2 9 147" xfId="22702"/>
    <cellStyle name="표준 2 4 2 9 148" xfId="22703"/>
    <cellStyle name="표준 2 4 2 9 149" xfId="22704"/>
    <cellStyle name="표준 2 4 2 9 15" xfId="22705"/>
    <cellStyle name="표준 2 4 2 9 150" xfId="22706"/>
    <cellStyle name="표준 2 4 2 9 151" xfId="22707"/>
    <cellStyle name="표준 2 4 2 9 152" xfId="22708"/>
    <cellStyle name="표준 2 4 2 9 153" xfId="22709"/>
    <cellStyle name="표준 2 4 2 9 154" xfId="22710"/>
    <cellStyle name="표준 2 4 2 9 155" xfId="22711"/>
    <cellStyle name="표준 2 4 2 9 156" xfId="22712"/>
    <cellStyle name="표준 2 4 2 9 157" xfId="22713"/>
    <cellStyle name="표준 2 4 2 9 158" xfId="22714"/>
    <cellStyle name="표준 2 4 2 9 159" xfId="22715"/>
    <cellStyle name="표준 2 4 2 9 16" xfId="22716"/>
    <cellStyle name="표준 2 4 2 9 160" xfId="22717"/>
    <cellStyle name="표준 2 4 2 9 161" xfId="22718"/>
    <cellStyle name="표준 2 4 2 9 162" xfId="22719"/>
    <cellStyle name="표준 2 4 2 9 163" xfId="22720"/>
    <cellStyle name="표준 2 4 2 9 164" xfId="22721"/>
    <cellStyle name="표준 2 4 2 9 165" xfId="22722"/>
    <cellStyle name="표준 2 4 2 9 166" xfId="22723"/>
    <cellStyle name="표준 2 4 2 9 167" xfId="22724"/>
    <cellStyle name="표준 2 4 2 9 168" xfId="22725"/>
    <cellStyle name="표준 2 4 2 9 169" xfId="22726"/>
    <cellStyle name="표준 2 4 2 9 17" xfId="22727"/>
    <cellStyle name="표준 2 4 2 9 170" xfId="22728"/>
    <cellStyle name="표준 2 4 2 9 171" xfId="22729"/>
    <cellStyle name="표준 2 4 2 9 172" xfId="22730"/>
    <cellStyle name="표준 2 4 2 9 173" xfId="22731"/>
    <cellStyle name="표준 2 4 2 9 174" xfId="22732"/>
    <cellStyle name="표준 2 4 2 9 175" xfId="22733"/>
    <cellStyle name="표준 2 4 2 9 176" xfId="22734"/>
    <cellStyle name="표준 2 4 2 9 177" xfId="22735"/>
    <cellStyle name="표준 2 4 2 9 178" xfId="22736"/>
    <cellStyle name="표준 2 4 2 9 179" xfId="22737"/>
    <cellStyle name="표준 2 4 2 9 18" xfId="22738"/>
    <cellStyle name="표준 2 4 2 9 180" xfId="22739"/>
    <cellStyle name="표준 2 4 2 9 181" xfId="22740"/>
    <cellStyle name="표준 2 4 2 9 182" xfId="22741"/>
    <cellStyle name="표준 2 4 2 9 183" xfId="22742"/>
    <cellStyle name="표준 2 4 2 9 184" xfId="22743"/>
    <cellStyle name="표준 2 4 2 9 185" xfId="22744"/>
    <cellStyle name="표준 2 4 2 9 186" xfId="22745"/>
    <cellStyle name="표준 2 4 2 9 187" xfId="22746"/>
    <cellStyle name="표준 2 4 2 9 188" xfId="22747"/>
    <cellStyle name="표준 2 4 2 9 189" xfId="22748"/>
    <cellStyle name="표준 2 4 2 9 19" xfId="22749"/>
    <cellStyle name="표준 2 4 2 9 190" xfId="22750"/>
    <cellStyle name="표준 2 4 2 9 191" xfId="22751"/>
    <cellStyle name="표준 2 4 2 9 192" xfId="22752"/>
    <cellStyle name="표준 2 4 2 9 193" xfId="22753"/>
    <cellStyle name="표준 2 4 2 9 2" xfId="22754"/>
    <cellStyle name="표준 2 4 2 9 2 10" xfId="22755"/>
    <cellStyle name="표준 2 4 2 9 2 10 2" xfId="22756"/>
    <cellStyle name="표준 2 4 2 9 2 10 3" xfId="22757"/>
    <cellStyle name="표준 2 4 2 9 2 100" xfId="22758"/>
    <cellStyle name="표준 2 4 2 9 2 101" xfId="22759"/>
    <cellStyle name="표준 2 4 2 9 2 102" xfId="22760"/>
    <cellStyle name="표준 2 4 2 9 2 103" xfId="22761"/>
    <cellStyle name="표준 2 4 2 9 2 104" xfId="22762"/>
    <cellStyle name="표준 2 4 2 9 2 105" xfId="22763"/>
    <cellStyle name="표준 2 4 2 9 2 106" xfId="22764"/>
    <cellStyle name="표준 2 4 2 9 2 107" xfId="22765"/>
    <cellStyle name="표준 2 4 2 9 2 108" xfId="22766"/>
    <cellStyle name="표준 2 4 2 9 2 109" xfId="22767"/>
    <cellStyle name="표준 2 4 2 9 2 11" xfId="22768"/>
    <cellStyle name="표준 2 4 2 9 2 11 2" xfId="22769"/>
    <cellStyle name="표준 2 4 2 9 2 11 3" xfId="22770"/>
    <cellStyle name="표준 2 4 2 9 2 110" xfId="22771"/>
    <cellStyle name="표준 2 4 2 9 2 111" xfId="22772"/>
    <cellStyle name="표준 2 4 2 9 2 112" xfId="22773"/>
    <cellStyle name="표준 2 4 2 9 2 113" xfId="22774"/>
    <cellStyle name="표준 2 4 2 9 2 114" xfId="22775"/>
    <cellStyle name="표준 2 4 2 9 2 115" xfId="22776"/>
    <cellStyle name="표준 2 4 2 9 2 116" xfId="22777"/>
    <cellStyle name="표준 2 4 2 9 2 117" xfId="22778"/>
    <cellStyle name="표준 2 4 2 9 2 118" xfId="22779"/>
    <cellStyle name="표준 2 4 2 9 2 119" xfId="22780"/>
    <cellStyle name="표준 2 4 2 9 2 12" xfId="22781"/>
    <cellStyle name="표준 2 4 2 9 2 12 2" xfId="22782"/>
    <cellStyle name="표준 2 4 2 9 2 12 3" xfId="22783"/>
    <cellStyle name="표준 2 4 2 9 2 120" xfId="22784"/>
    <cellStyle name="표준 2 4 2 9 2 121" xfId="22785"/>
    <cellStyle name="표준 2 4 2 9 2 122" xfId="22786"/>
    <cellStyle name="표준 2 4 2 9 2 123" xfId="22787"/>
    <cellStyle name="표준 2 4 2 9 2 124" xfId="22788"/>
    <cellStyle name="표준 2 4 2 9 2 125" xfId="22789"/>
    <cellStyle name="표준 2 4 2 9 2 126" xfId="22790"/>
    <cellStyle name="표준 2 4 2 9 2 127" xfId="22791"/>
    <cellStyle name="표준 2 4 2 9 2 128" xfId="22792"/>
    <cellStyle name="표준 2 4 2 9 2 129" xfId="22793"/>
    <cellStyle name="표준 2 4 2 9 2 13" xfId="22794"/>
    <cellStyle name="표준 2 4 2 9 2 13 2" xfId="22795"/>
    <cellStyle name="표준 2 4 2 9 2 13 3" xfId="22796"/>
    <cellStyle name="표준 2 4 2 9 2 130" xfId="22797"/>
    <cellStyle name="표준 2 4 2 9 2 131" xfId="22798"/>
    <cellStyle name="표준 2 4 2 9 2 132" xfId="22799"/>
    <cellStyle name="표준 2 4 2 9 2 133" xfId="22800"/>
    <cellStyle name="표준 2 4 2 9 2 134" xfId="22801"/>
    <cellStyle name="표준 2 4 2 9 2 135" xfId="22802"/>
    <cellStyle name="표준 2 4 2 9 2 136" xfId="22803"/>
    <cellStyle name="표준 2 4 2 9 2 137" xfId="22804"/>
    <cellStyle name="표준 2 4 2 9 2 138" xfId="22805"/>
    <cellStyle name="표준 2 4 2 9 2 139" xfId="22806"/>
    <cellStyle name="표준 2 4 2 9 2 14" xfId="22807"/>
    <cellStyle name="표준 2 4 2 9 2 14 2" xfId="22808"/>
    <cellStyle name="표준 2 4 2 9 2 14 3" xfId="22809"/>
    <cellStyle name="표준 2 4 2 9 2 140" xfId="22810"/>
    <cellStyle name="표준 2 4 2 9 2 141" xfId="22811"/>
    <cellStyle name="표준 2 4 2 9 2 142" xfId="22812"/>
    <cellStyle name="표준 2 4 2 9 2 143" xfId="22813"/>
    <cellStyle name="표준 2 4 2 9 2 144" xfId="22814"/>
    <cellStyle name="표준 2 4 2 9 2 145" xfId="22815"/>
    <cellStyle name="표준 2 4 2 9 2 146" xfId="22816"/>
    <cellStyle name="표준 2 4 2 9 2 147" xfId="22817"/>
    <cellStyle name="표준 2 4 2 9 2 148" xfId="22818"/>
    <cellStyle name="표준 2 4 2 9 2 149" xfId="22819"/>
    <cellStyle name="표준 2 4 2 9 2 15" xfId="22820"/>
    <cellStyle name="표준 2 4 2 9 2 150" xfId="22821"/>
    <cellStyle name="표준 2 4 2 9 2 151" xfId="22822"/>
    <cellStyle name="표준 2 4 2 9 2 152" xfId="22823"/>
    <cellStyle name="표준 2 4 2 9 2 153" xfId="22824"/>
    <cellStyle name="표준 2 4 2 9 2 154" xfId="22825"/>
    <cellStyle name="표준 2 4 2 9 2 155" xfId="22826"/>
    <cellStyle name="표준 2 4 2 9 2 156" xfId="22827"/>
    <cellStyle name="표준 2 4 2 9 2 157" xfId="22828"/>
    <cellStyle name="표준 2 4 2 9 2 158" xfId="22829"/>
    <cellStyle name="표준 2 4 2 9 2 159" xfId="22830"/>
    <cellStyle name="표준 2 4 2 9 2 16" xfId="22831"/>
    <cellStyle name="표준 2 4 2 9 2 160" xfId="22832"/>
    <cellStyle name="표준 2 4 2 9 2 161" xfId="22833"/>
    <cellStyle name="표준 2 4 2 9 2 162" xfId="22834"/>
    <cellStyle name="표준 2 4 2 9 2 163" xfId="22835"/>
    <cellStyle name="표준 2 4 2 9 2 164" xfId="22836"/>
    <cellStyle name="표준 2 4 2 9 2 165" xfId="22837"/>
    <cellStyle name="표준 2 4 2 9 2 166" xfId="22838"/>
    <cellStyle name="표준 2 4 2 9 2 167" xfId="22839"/>
    <cellStyle name="표준 2 4 2 9 2 168" xfId="22840"/>
    <cellStyle name="표준 2 4 2 9 2 169" xfId="22841"/>
    <cellStyle name="표준 2 4 2 9 2 17" xfId="22842"/>
    <cellStyle name="표준 2 4 2 9 2 170" xfId="22843"/>
    <cellStyle name="표준 2 4 2 9 2 171" xfId="22844"/>
    <cellStyle name="표준 2 4 2 9 2 172" xfId="22845"/>
    <cellStyle name="표준 2 4 2 9 2 173" xfId="22846"/>
    <cellStyle name="표준 2 4 2 9 2 174" xfId="22847"/>
    <cellStyle name="표준 2 4 2 9 2 175" xfId="22848"/>
    <cellStyle name="표준 2 4 2 9 2 176" xfId="22849"/>
    <cellStyle name="표준 2 4 2 9 2 177" xfId="22850"/>
    <cellStyle name="표준 2 4 2 9 2 178" xfId="22851"/>
    <cellStyle name="표준 2 4 2 9 2 179" xfId="22852"/>
    <cellStyle name="표준 2 4 2 9 2 18" xfId="22853"/>
    <cellStyle name="표준 2 4 2 9 2 180" xfId="22854"/>
    <cellStyle name="표준 2 4 2 9 2 181" xfId="22855"/>
    <cellStyle name="표준 2 4 2 9 2 182" xfId="22856"/>
    <cellStyle name="표준 2 4 2 9 2 183" xfId="22857"/>
    <cellStyle name="표준 2 4 2 9 2 184" xfId="22858"/>
    <cellStyle name="표준 2 4 2 9 2 185" xfId="22859"/>
    <cellStyle name="표준 2 4 2 9 2 186" xfId="22860"/>
    <cellStyle name="표준 2 4 2 9 2 187" xfId="22861"/>
    <cellStyle name="표준 2 4 2 9 2 188" xfId="22862"/>
    <cellStyle name="표준 2 4 2 9 2 189" xfId="22863"/>
    <cellStyle name="표준 2 4 2 9 2 19" xfId="22864"/>
    <cellStyle name="표준 2 4 2 9 2 190" xfId="22865"/>
    <cellStyle name="표준 2 4 2 9 2 2" xfId="22866"/>
    <cellStyle name="표준 2 4 2 9 2 2 10" xfId="22867"/>
    <cellStyle name="표준 2 4 2 9 2 2 100" xfId="22868"/>
    <cellStyle name="표준 2 4 2 9 2 2 101" xfId="22869"/>
    <cellStyle name="표준 2 4 2 9 2 2 102" xfId="22870"/>
    <cellStyle name="표준 2 4 2 9 2 2 103" xfId="22871"/>
    <cellStyle name="표준 2 4 2 9 2 2 104" xfId="22872"/>
    <cellStyle name="표준 2 4 2 9 2 2 105" xfId="22873"/>
    <cellStyle name="표준 2 4 2 9 2 2 106" xfId="22874"/>
    <cellStyle name="표준 2 4 2 9 2 2 107" xfId="22875"/>
    <cellStyle name="표준 2 4 2 9 2 2 108" xfId="22876"/>
    <cellStyle name="표준 2 4 2 9 2 2 109" xfId="22877"/>
    <cellStyle name="표준 2 4 2 9 2 2 11" xfId="22878"/>
    <cellStyle name="표준 2 4 2 9 2 2 110" xfId="22879"/>
    <cellStyle name="표준 2 4 2 9 2 2 111" xfId="22880"/>
    <cellStyle name="표준 2 4 2 9 2 2 112" xfId="22881"/>
    <cellStyle name="표준 2 4 2 9 2 2 113" xfId="22882"/>
    <cellStyle name="표준 2 4 2 9 2 2 114" xfId="22883"/>
    <cellStyle name="표준 2 4 2 9 2 2 115" xfId="22884"/>
    <cellStyle name="표준 2 4 2 9 2 2 116" xfId="22885"/>
    <cellStyle name="표준 2 4 2 9 2 2 117" xfId="22886"/>
    <cellStyle name="표준 2 4 2 9 2 2 118" xfId="22887"/>
    <cellStyle name="표준 2 4 2 9 2 2 119" xfId="22888"/>
    <cellStyle name="표준 2 4 2 9 2 2 12" xfId="22889"/>
    <cellStyle name="표준 2 4 2 9 2 2 120" xfId="22890"/>
    <cellStyle name="표준 2 4 2 9 2 2 121" xfId="22891"/>
    <cellStyle name="표준 2 4 2 9 2 2 122" xfId="22892"/>
    <cellStyle name="표준 2 4 2 9 2 2 123" xfId="22893"/>
    <cellStyle name="표준 2 4 2 9 2 2 124" xfId="22894"/>
    <cellStyle name="표준 2 4 2 9 2 2 125" xfId="22895"/>
    <cellStyle name="표준 2 4 2 9 2 2 126" xfId="22896"/>
    <cellStyle name="표준 2 4 2 9 2 2 127" xfId="22897"/>
    <cellStyle name="표준 2 4 2 9 2 2 128" xfId="22898"/>
    <cellStyle name="표준 2 4 2 9 2 2 129" xfId="22899"/>
    <cellStyle name="표준 2 4 2 9 2 2 13" xfId="22900"/>
    <cellStyle name="표준 2 4 2 9 2 2 130" xfId="22901"/>
    <cellStyle name="표준 2 4 2 9 2 2 131" xfId="22902"/>
    <cellStyle name="표준 2 4 2 9 2 2 132" xfId="22903"/>
    <cellStyle name="표준 2 4 2 9 2 2 133" xfId="22904"/>
    <cellStyle name="표준 2 4 2 9 2 2 134" xfId="22905"/>
    <cellStyle name="표준 2 4 2 9 2 2 135" xfId="22906"/>
    <cellStyle name="표준 2 4 2 9 2 2 136" xfId="22907"/>
    <cellStyle name="표준 2 4 2 9 2 2 137" xfId="22908"/>
    <cellStyle name="표준 2 4 2 9 2 2 138" xfId="22909"/>
    <cellStyle name="표준 2 4 2 9 2 2 139" xfId="22910"/>
    <cellStyle name="표준 2 4 2 9 2 2 14" xfId="22911"/>
    <cellStyle name="표준 2 4 2 9 2 2 140" xfId="22912"/>
    <cellStyle name="표준 2 4 2 9 2 2 141" xfId="22913"/>
    <cellStyle name="표준 2 4 2 9 2 2 142" xfId="22914"/>
    <cellStyle name="표준 2 4 2 9 2 2 143" xfId="22915"/>
    <cellStyle name="표준 2 4 2 9 2 2 144" xfId="22916"/>
    <cellStyle name="표준 2 4 2 9 2 2 145" xfId="22917"/>
    <cellStyle name="표준 2 4 2 9 2 2 146" xfId="22918"/>
    <cellStyle name="표준 2 4 2 9 2 2 147" xfId="22919"/>
    <cellStyle name="표준 2 4 2 9 2 2 148" xfId="22920"/>
    <cellStyle name="표준 2 4 2 9 2 2 149" xfId="22921"/>
    <cellStyle name="표준 2 4 2 9 2 2 15" xfId="22922"/>
    <cellStyle name="표준 2 4 2 9 2 2 150" xfId="22923"/>
    <cellStyle name="표준 2 4 2 9 2 2 151" xfId="22924"/>
    <cellStyle name="표준 2 4 2 9 2 2 152" xfId="22925"/>
    <cellStyle name="표준 2 4 2 9 2 2 153" xfId="22926"/>
    <cellStyle name="표준 2 4 2 9 2 2 154" xfId="22927"/>
    <cellStyle name="표준 2 4 2 9 2 2 155" xfId="22928"/>
    <cellStyle name="표준 2 4 2 9 2 2 156" xfId="22929"/>
    <cellStyle name="표준 2 4 2 9 2 2 157" xfId="22930"/>
    <cellStyle name="표준 2 4 2 9 2 2 158" xfId="22931"/>
    <cellStyle name="표준 2 4 2 9 2 2 159" xfId="22932"/>
    <cellStyle name="표준 2 4 2 9 2 2 16" xfId="22933"/>
    <cellStyle name="표준 2 4 2 9 2 2 160" xfId="22934"/>
    <cellStyle name="표준 2 4 2 9 2 2 161" xfId="22935"/>
    <cellStyle name="표준 2 4 2 9 2 2 162" xfId="22936"/>
    <cellStyle name="표준 2 4 2 9 2 2 163" xfId="22937"/>
    <cellStyle name="표준 2 4 2 9 2 2 164" xfId="22938"/>
    <cellStyle name="표준 2 4 2 9 2 2 165" xfId="22939"/>
    <cellStyle name="표준 2 4 2 9 2 2 166" xfId="22940"/>
    <cellStyle name="표준 2 4 2 9 2 2 167" xfId="22941"/>
    <cellStyle name="표준 2 4 2 9 2 2 168" xfId="22942"/>
    <cellStyle name="표준 2 4 2 9 2 2 169" xfId="22943"/>
    <cellStyle name="표준 2 4 2 9 2 2 17" xfId="22944"/>
    <cellStyle name="표준 2 4 2 9 2 2 170" xfId="22945"/>
    <cellStyle name="표준 2 4 2 9 2 2 171" xfId="22946"/>
    <cellStyle name="표준 2 4 2 9 2 2 172" xfId="22947"/>
    <cellStyle name="표준 2 4 2 9 2 2 173" xfId="22948"/>
    <cellStyle name="표준 2 4 2 9 2 2 174" xfId="22949"/>
    <cellStyle name="표준 2 4 2 9 2 2 175" xfId="22950"/>
    <cellStyle name="표준 2 4 2 9 2 2 176" xfId="22951"/>
    <cellStyle name="표준 2 4 2 9 2 2 177" xfId="22952"/>
    <cellStyle name="표준 2 4 2 9 2 2 178" xfId="22953"/>
    <cellStyle name="표준 2 4 2 9 2 2 179" xfId="22954"/>
    <cellStyle name="표준 2 4 2 9 2 2 18" xfId="22955"/>
    <cellStyle name="표준 2 4 2 9 2 2 180" xfId="22956"/>
    <cellStyle name="표준 2 4 2 9 2 2 19" xfId="22957"/>
    <cellStyle name="표준 2 4 2 9 2 2 2" xfId="22958"/>
    <cellStyle name="표준 2 4 2 9 2 2 20" xfId="22959"/>
    <cellStyle name="표준 2 4 2 9 2 2 21" xfId="22960"/>
    <cellStyle name="표준 2 4 2 9 2 2 22" xfId="22961"/>
    <cellStyle name="표준 2 4 2 9 2 2 23" xfId="22962"/>
    <cellStyle name="표준 2 4 2 9 2 2 24" xfId="22963"/>
    <cellStyle name="표준 2 4 2 9 2 2 25" xfId="22964"/>
    <cellStyle name="표준 2 4 2 9 2 2 26" xfId="22965"/>
    <cellStyle name="표준 2 4 2 9 2 2 27" xfId="22966"/>
    <cellStyle name="표준 2 4 2 9 2 2 28" xfId="22967"/>
    <cellStyle name="표준 2 4 2 9 2 2 29" xfId="22968"/>
    <cellStyle name="표준 2 4 2 9 2 2 3" xfId="22969"/>
    <cellStyle name="표준 2 4 2 9 2 2 30" xfId="22970"/>
    <cellStyle name="표준 2 4 2 9 2 2 31" xfId="22971"/>
    <cellStyle name="표준 2 4 2 9 2 2 32" xfId="22972"/>
    <cellStyle name="표준 2 4 2 9 2 2 33" xfId="22973"/>
    <cellStyle name="표준 2 4 2 9 2 2 34" xfId="22974"/>
    <cellStyle name="표준 2 4 2 9 2 2 35" xfId="22975"/>
    <cellStyle name="표준 2 4 2 9 2 2 36" xfId="22976"/>
    <cellStyle name="표준 2 4 2 9 2 2 37" xfId="22977"/>
    <cellStyle name="표준 2 4 2 9 2 2 38" xfId="22978"/>
    <cellStyle name="표준 2 4 2 9 2 2 39" xfId="22979"/>
    <cellStyle name="표준 2 4 2 9 2 2 4" xfId="22980"/>
    <cellStyle name="표준 2 4 2 9 2 2 40" xfId="22981"/>
    <cellStyle name="표준 2 4 2 9 2 2 41" xfId="22982"/>
    <cellStyle name="표준 2 4 2 9 2 2 42" xfId="22983"/>
    <cellStyle name="표준 2 4 2 9 2 2 43" xfId="22984"/>
    <cellStyle name="표준 2 4 2 9 2 2 44" xfId="22985"/>
    <cellStyle name="표준 2 4 2 9 2 2 45" xfId="22986"/>
    <cellStyle name="표준 2 4 2 9 2 2 46" xfId="22987"/>
    <cellStyle name="표준 2 4 2 9 2 2 47" xfId="22988"/>
    <cellStyle name="표준 2 4 2 9 2 2 48" xfId="22989"/>
    <cellStyle name="표준 2 4 2 9 2 2 49" xfId="22990"/>
    <cellStyle name="표준 2 4 2 9 2 2 5" xfId="22991"/>
    <cellStyle name="표준 2 4 2 9 2 2 50" xfId="22992"/>
    <cellStyle name="표준 2 4 2 9 2 2 51" xfId="22993"/>
    <cellStyle name="표준 2 4 2 9 2 2 52" xfId="22994"/>
    <cellStyle name="표준 2 4 2 9 2 2 53" xfId="22995"/>
    <cellStyle name="표준 2 4 2 9 2 2 54" xfId="22996"/>
    <cellStyle name="표준 2 4 2 9 2 2 55" xfId="22997"/>
    <cellStyle name="표준 2 4 2 9 2 2 56" xfId="22998"/>
    <cellStyle name="표준 2 4 2 9 2 2 57" xfId="22999"/>
    <cellStyle name="표준 2 4 2 9 2 2 58" xfId="23000"/>
    <cellStyle name="표준 2 4 2 9 2 2 59" xfId="23001"/>
    <cellStyle name="표준 2 4 2 9 2 2 6" xfId="23002"/>
    <cellStyle name="표준 2 4 2 9 2 2 60" xfId="23003"/>
    <cellStyle name="표준 2 4 2 9 2 2 61" xfId="23004"/>
    <cellStyle name="표준 2 4 2 9 2 2 62" xfId="23005"/>
    <cellStyle name="표준 2 4 2 9 2 2 63" xfId="23006"/>
    <cellStyle name="표준 2 4 2 9 2 2 64" xfId="23007"/>
    <cellStyle name="표준 2 4 2 9 2 2 65" xfId="23008"/>
    <cellStyle name="표준 2 4 2 9 2 2 66" xfId="23009"/>
    <cellStyle name="표준 2 4 2 9 2 2 67" xfId="23010"/>
    <cellStyle name="표준 2 4 2 9 2 2 68" xfId="23011"/>
    <cellStyle name="표준 2 4 2 9 2 2 69" xfId="23012"/>
    <cellStyle name="표준 2 4 2 9 2 2 7" xfId="23013"/>
    <cellStyle name="표준 2 4 2 9 2 2 70" xfId="23014"/>
    <cellStyle name="표준 2 4 2 9 2 2 71" xfId="23015"/>
    <cellStyle name="표준 2 4 2 9 2 2 72" xfId="23016"/>
    <cellStyle name="표준 2 4 2 9 2 2 73" xfId="23017"/>
    <cellStyle name="표준 2 4 2 9 2 2 74" xfId="23018"/>
    <cellStyle name="표준 2 4 2 9 2 2 75" xfId="23019"/>
    <cellStyle name="표준 2 4 2 9 2 2 76" xfId="23020"/>
    <cellStyle name="표준 2 4 2 9 2 2 77" xfId="23021"/>
    <cellStyle name="표준 2 4 2 9 2 2 78" xfId="23022"/>
    <cellStyle name="표준 2 4 2 9 2 2 79" xfId="23023"/>
    <cellStyle name="표준 2 4 2 9 2 2 8" xfId="23024"/>
    <cellStyle name="표준 2 4 2 9 2 2 80" xfId="23025"/>
    <cellStyle name="표준 2 4 2 9 2 2 81" xfId="23026"/>
    <cellStyle name="표준 2 4 2 9 2 2 82" xfId="23027"/>
    <cellStyle name="표준 2 4 2 9 2 2 83" xfId="23028"/>
    <cellStyle name="표준 2 4 2 9 2 2 84" xfId="23029"/>
    <cellStyle name="표준 2 4 2 9 2 2 85" xfId="23030"/>
    <cellStyle name="표준 2 4 2 9 2 2 86" xfId="23031"/>
    <cellStyle name="표준 2 4 2 9 2 2 87" xfId="23032"/>
    <cellStyle name="표준 2 4 2 9 2 2 88" xfId="23033"/>
    <cellStyle name="표준 2 4 2 9 2 2 89" xfId="23034"/>
    <cellStyle name="표준 2 4 2 9 2 2 9" xfId="23035"/>
    <cellStyle name="표준 2 4 2 9 2 2 90" xfId="23036"/>
    <cellStyle name="표준 2 4 2 9 2 2 91" xfId="23037"/>
    <cellStyle name="표준 2 4 2 9 2 2 92" xfId="23038"/>
    <cellStyle name="표준 2 4 2 9 2 2 93" xfId="23039"/>
    <cellStyle name="표준 2 4 2 9 2 2 94" xfId="23040"/>
    <cellStyle name="표준 2 4 2 9 2 2 95" xfId="23041"/>
    <cellStyle name="표준 2 4 2 9 2 2 96" xfId="23042"/>
    <cellStyle name="표준 2 4 2 9 2 2 97" xfId="23043"/>
    <cellStyle name="표준 2 4 2 9 2 2 98" xfId="23044"/>
    <cellStyle name="표준 2 4 2 9 2 2 99" xfId="23045"/>
    <cellStyle name="표준 2 4 2 9 2 20" xfId="23046"/>
    <cellStyle name="표준 2 4 2 9 2 21" xfId="23047"/>
    <cellStyle name="표준 2 4 2 9 2 22" xfId="23048"/>
    <cellStyle name="표준 2 4 2 9 2 23" xfId="23049"/>
    <cellStyle name="표준 2 4 2 9 2 24" xfId="23050"/>
    <cellStyle name="표준 2 4 2 9 2 25" xfId="23051"/>
    <cellStyle name="표준 2 4 2 9 2 26" xfId="23052"/>
    <cellStyle name="표준 2 4 2 9 2 27" xfId="23053"/>
    <cellStyle name="표준 2 4 2 9 2 28" xfId="23054"/>
    <cellStyle name="표준 2 4 2 9 2 29" xfId="23055"/>
    <cellStyle name="표준 2 4 2 9 2 3" xfId="23056"/>
    <cellStyle name="표준 2 4 2 9 2 3 2" xfId="23057"/>
    <cellStyle name="표준 2 4 2 9 2 3 3" xfId="23058"/>
    <cellStyle name="표준 2 4 2 9 2 30" xfId="23059"/>
    <cellStyle name="표준 2 4 2 9 2 31" xfId="23060"/>
    <cellStyle name="표준 2 4 2 9 2 32" xfId="23061"/>
    <cellStyle name="표준 2 4 2 9 2 33" xfId="23062"/>
    <cellStyle name="표준 2 4 2 9 2 34" xfId="23063"/>
    <cellStyle name="표준 2 4 2 9 2 35" xfId="23064"/>
    <cellStyle name="표준 2 4 2 9 2 36" xfId="23065"/>
    <cellStyle name="표준 2 4 2 9 2 37" xfId="23066"/>
    <cellStyle name="표준 2 4 2 9 2 38" xfId="23067"/>
    <cellStyle name="표준 2 4 2 9 2 39" xfId="23068"/>
    <cellStyle name="표준 2 4 2 9 2 4" xfId="23069"/>
    <cellStyle name="표준 2 4 2 9 2 4 2" xfId="23070"/>
    <cellStyle name="표준 2 4 2 9 2 4 3" xfId="23071"/>
    <cellStyle name="표준 2 4 2 9 2 40" xfId="23072"/>
    <cellStyle name="표준 2 4 2 9 2 41" xfId="23073"/>
    <cellStyle name="표준 2 4 2 9 2 42" xfId="23074"/>
    <cellStyle name="표준 2 4 2 9 2 43" xfId="23075"/>
    <cellStyle name="표준 2 4 2 9 2 44" xfId="23076"/>
    <cellStyle name="표준 2 4 2 9 2 45" xfId="23077"/>
    <cellStyle name="표준 2 4 2 9 2 46" xfId="23078"/>
    <cellStyle name="표준 2 4 2 9 2 47" xfId="23079"/>
    <cellStyle name="표준 2 4 2 9 2 48" xfId="23080"/>
    <cellStyle name="표준 2 4 2 9 2 49" xfId="23081"/>
    <cellStyle name="표준 2 4 2 9 2 5" xfId="23082"/>
    <cellStyle name="표준 2 4 2 9 2 5 2" xfId="23083"/>
    <cellStyle name="표준 2 4 2 9 2 5 3" xfId="23084"/>
    <cellStyle name="표준 2 4 2 9 2 50" xfId="23085"/>
    <cellStyle name="표준 2 4 2 9 2 51" xfId="23086"/>
    <cellStyle name="표준 2 4 2 9 2 52" xfId="23087"/>
    <cellStyle name="표준 2 4 2 9 2 53" xfId="23088"/>
    <cellStyle name="표준 2 4 2 9 2 54" xfId="23089"/>
    <cellStyle name="표준 2 4 2 9 2 55" xfId="23090"/>
    <cellStyle name="표준 2 4 2 9 2 56" xfId="23091"/>
    <cellStyle name="표준 2 4 2 9 2 57" xfId="23092"/>
    <cellStyle name="표준 2 4 2 9 2 58" xfId="23093"/>
    <cellStyle name="표준 2 4 2 9 2 59" xfId="23094"/>
    <cellStyle name="표준 2 4 2 9 2 6" xfId="23095"/>
    <cellStyle name="표준 2 4 2 9 2 6 2" xfId="23096"/>
    <cellStyle name="표준 2 4 2 9 2 6 3" xfId="23097"/>
    <cellStyle name="표준 2 4 2 9 2 60" xfId="23098"/>
    <cellStyle name="표준 2 4 2 9 2 61" xfId="23099"/>
    <cellStyle name="표준 2 4 2 9 2 62" xfId="23100"/>
    <cellStyle name="표준 2 4 2 9 2 63" xfId="23101"/>
    <cellStyle name="표준 2 4 2 9 2 64" xfId="23102"/>
    <cellStyle name="표준 2 4 2 9 2 65" xfId="23103"/>
    <cellStyle name="표준 2 4 2 9 2 66" xfId="23104"/>
    <cellStyle name="표준 2 4 2 9 2 67" xfId="23105"/>
    <cellStyle name="표준 2 4 2 9 2 68" xfId="23106"/>
    <cellStyle name="표준 2 4 2 9 2 69" xfId="23107"/>
    <cellStyle name="표준 2 4 2 9 2 7" xfId="23108"/>
    <cellStyle name="표준 2 4 2 9 2 7 2" xfId="23109"/>
    <cellStyle name="표준 2 4 2 9 2 7 3" xfId="23110"/>
    <cellStyle name="표준 2 4 2 9 2 70" xfId="23111"/>
    <cellStyle name="표준 2 4 2 9 2 71" xfId="23112"/>
    <cellStyle name="표준 2 4 2 9 2 72" xfId="23113"/>
    <cellStyle name="표준 2 4 2 9 2 73" xfId="23114"/>
    <cellStyle name="표준 2 4 2 9 2 74" xfId="23115"/>
    <cellStyle name="표준 2 4 2 9 2 75" xfId="23116"/>
    <cellStyle name="표준 2 4 2 9 2 76" xfId="23117"/>
    <cellStyle name="표준 2 4 2 9 2 77" xfId="23118"/>
    <cellStyle name="표준 2 4 2 9 2 78" xfId="23119"/>
    <cellStyle name="표준 2 4 2 9 2 79" xfId="23120"/>
    <cellStyle name="표준 2 4 2 9 2 8" xfId="23121"/>
    <cellStyle name="표준 2 4 2 9 2 8 2" xfId="23122"/>
    <cellStyle name="표준 2 4 2 9 2 8 3" xfId="23123"/>
    <cellStyle name="표준 2 4 2 9 2 80" xfId="23124"/>
    <cellStyle name="표준 2 4 2 9 2 81" xfId="23125"/>
    <cellStyle name="표준 2 4 2 9 2 82" xfId="23126"/>
    <cellStyle name="표준 2 4 2 9 2 83" xfId="23127"/>
    <cellStyle name="표준 2 4 2 9 2 84" xfId="23128"/>
    <cellStyle name="표준 2 4 2 9 2 85" xfId="23129"/>
    <cellStyle name="표준 2 4 2 9 2 86" xfId="23130"/>
    <cellStyle name="표준 2 4 2 9 2 87" xfId="23131"/>
    <cellStyle name="표준 2 4 2 9 2 88" xfId="23132"/>
    <cellStyle name="표준 2 4 2 9 2 89" xfId="23133"/>
    <cellStyle name="표준 2 4 2 9 2 9" xfId="23134"/>
    <cellStyle name="표준 2 4 2 9 2 9 2" xfId="23135"/>
    <cellStyle name="표준 2 4 2 9 2 9 3" xfId="23136"/>
    <cellStyle name="표준 2 4 2 9 2 90" xfId="23137"/>
    <cellStyle name="표준 2 4 2 9 2 91" xfId="23138"/>
    <cellStyle name="표준 2 4 2 9 2 92" xfId="23139"/>
    <cellStyle name="표준 2 4 2 9 2 93" xfId="23140"/>
    <cellStyle name="표준 2 4 2 9 2 94" xfId="23141"/>
    <cellStyle name="표준 2 4 2 9 2 95" xfId="23142"/>
    <cellStyle name="표준 2 4 2 9 2 96" xfId="23143"/>
    <cellStyle name="표준 2 4 2 9 2 97" xfId="23144"/>
    <cellStyle name="표준 2 4 2 9 2 98" xfId="23145"/>
    <cellStyle name="표준 2 4 2 9 2 99" xfId="23146"/>
    <cellStyle name="표준 2 4 2 9 20" xfId="23147"/>
    <cellStyle name="표준 2 4 2 9 21" xfId="23148"/>
    <cellStyle name="표준 2 4 2 9 22" xfId="23149"/>
    <cellStyle name="표준 2 4 2 9 23" xfId="23150"/>
    <cellStyle name="표준 2 4 2 9 24" xfId="23151"/>
    <cellStyle name="표준 2 4 2 9 25" xfId="23152"/>
    <cellStyle name="표준 2 4 2 9 26" xfId="23153"/>
    <cellStyle name="표준 2 4 2 9 27" xfId="23154"/>
    <cellStyle name="표준 2 4 2 9 28" xfId="23155"/>
    <cellStyle name="표준 2 4 2 9 29" xfId="23156"/>
    <cellStyle name="표준 2 4 2 9 3" xfId="23157"/>
    <cellStyle name="표준 2 4 2 9 3 2" xfId="23158"/>
    <cellStyle name="표준 2 4 2 9 3 3" xfId="23159"/>
    <cellStyle name="표준 2 4 2 9 30" xfId="23160"/>
    <cellStyle name="표준 2 4 2 9 31" xfId="23161"/>
    <cellStyle name="표준 2 4 2 9 32" xfId="23162"/>
    <cellStyle name="표준 2 4 2 9 33" xfId="23163"/>
    <cellStyle name="표준 2 4 2 9 34" xfId="23164"/>
    <cellStyle name="표준 2 4 2 9 35" xfId="23165"/>
    <cellStyle name="표준 2 4 2 9 36" xfId="23166"/>
    <cellStyle name="표준 2 4 2 9 37" xfId="23167"/>
    <cellStyle name="표준 2 4 2 9 38" xfId="23168"/>
    <cellStyle name="표준 2 4 2 9 39" xfId="23169"/>
    <cellStyle name="표준 2 4 2 9 4" xfId="23170"/>
    <cellStyle name="표준 2 4 2 9 4 2" xfId="23171"/>
    <cellStyle name="표준 2 4 2 9 4 3" xfId="23172"/>
    <cellStyle name="표준 2 4 2 9 40" xfId="23173"/>
    <cellStyle name="표준 2 4 2 9 41" xfId="23174"/>
    <cellStyle name="표준 2 4 2 9 42" xfId="23175"/>
    <cellStyle name="표준 2 4 2 9 43" xfId="23176"/>
    <cellStyle name="표준 2 4 2 9 44" xfId="23177"/>
    <cellStyle name="표준 2 4 2 9 45" xfId="23178"/>
    <cellStyle name="표준 2 4 2 9 46" xfId="23179"/>
    <cellStyle name="표준 2 4 2 9 47" xfId="23180"/>
    <cellStyle name="표준 2 4 2 9 48" xfId="23181"/>
    <cellStyle name="표준 2 4 2 9 49" xfId="23182"/>
    <cellStyle name="표준 2 4 2 9 5" xfId="23183"/>
    <cellStyle name="표준 2 4 2 9 5 10" xfId="23184"/>
    <cellStyle name="표준 2 4 2 9 5 100" xfId="23185"/>
    <cellStyle name="표준 2 4 2 9 5 101" xfId="23186"/>
    <cellStyle name="표준 2 4 2 9 5 102" xfId="23187"/>
    <cellStyle name="표준 2 4 2 9 5 103" xfId="23188"/>
    <cellStyle name="표준 2 4 2 9 5 104" xfId="23189"/>
    <cellStyle name="표준 2 4 2 9 5 105" xfId="23190"/>
    <cellStyle name="표준 2 4 2 9 5 106" xfId="23191"/>
    <cellStyle name="표준 2 4 2 9 5 107" xfId="23192"/>
    <cellStyle name="표준 2 4 2 9 5 108" xfId="23193"/>
    <cellStyle name="표준 2 4 2 9 5 109" xfId="23194"/>
    <cellStyle name="표준 2 4 2 9 5 11" xfId="23195"/>
    <cellStyle name="표준 2 4 2 9 5 110" xfId="23196"/>
    <cellStyle name="표준 2 4 2 9 5 111" xfId="23197"/>
    <cellStyle name="표준 2 4 2 9 5 112" xfId="23198"/>
    <cellStyle name="표준 2 4 2 9 5 113" xfId="23199"/>
    <cellStyle name="표준 2 4 2 9 5 114" xfId="23200"/>
    <cellStyle name="표준 2 4 2 9 5 115" xfId="23201"/>
    <cellStyle name="표준 2 4 2 9 5 116" xfId="23202"/>
    <cellStyle name="표준 2 4 2 9 5 117" xfId="23203"/>
    <cellStyle name="표준 2 4 2 9 5 118" xfId="23204"/>
    <cellStyle name="표준 2 4 2 9 5 119" xfId="23205"/>
    <cellStyle name="표준 2 4 2 9 5 12" xfId="23206"/>
    <cellStyle name="표준 2 4 2 9 5 120" xfId="23207"/>
    <cellStyle name="표준 2 4 2 9 5 121" xfId="23208"/>
    <cellStyle name="표준 2 4 2 9 5 122" xfId="23209"/>
    <cellStyle name="표준 2 4 2 9 5 123" xfId="23210"/>
    <cellStyle name="표준 2 4 2 9 5 124" xfId="23211"/>
    <cellStyle name="표준 2 4 2 9 5 125" xfId="23212"/>
    <cellStyle name="표준 2 4 2 9 5 126" xfId="23213"/>
    <cellStyle name="표준 2 4 2 9 5 127" xfId="23214"/>
    <cellStyle name="표준 2 4 2 9 5 128" xfId="23215"/>
    <cellStyle name="표준 2 4 2 9 5 129" xfId="23216"/>
    <cellStyle name="표준 2 4 2 9 5 13" xfId="23217"/>
    <cellStyle name="표준 2 4 2 9 5 130" xfId="23218"/>
    <cellStyle name="표준 2 4 2 9 5 131" xfId="23219"/>
    <cellStyle name="표준 2 4 2 9 5 132" xfId="23220"/>
    <cellStyle name="표준 2 4 2 9 5 133" xfId="23221"/>
    <cellStyle name="표준 2 4 2 9 5 134" xfId="23222"/>
    <cellStyle name="표준 2 4 2 9 5 135" xfId="23223"/>
    <cellStyle name="표준 2 4 2 9 5 136" xfId="23224"/>
    <cellStyle name="표준 2 4 2 9 5 137" xfId="23225"/>
    <cellStyle name="표준 2 4 2 9 5 138" xfId="23226"/>
    <cellStyle name="표준 2 4 2 9 5 139" xfId="23227"/>
    <cellStyle name="표준 2 4 2 9 5 14" xfId="23228"/>
    <cellStyle name="표준 2 4 2 9 5 140" xfId="23229"/>
    <cellStyle name="표준 2 4 2 9 5 141" xfId="23230"/>
    <cellStyle name="표준 2 4 2 9 5 142" xfId="23231"/>
    <cellStyle name="표준 2 4 2 9 5 143" xfId="23232"/>
    <cellStyle name="표준 2 4 2 9 5 144" xfId="23233"/>
    <cellStyle name="표준 2 4 2 9 5 145" xfId="23234"/>
    <cellStyle name="표준 2 4 2 9 5 146" xfId="23235"/>
    <cellStyle name="표준 2 4 2 9 5 147" xfId="23236"/>
    <cellStyle name="표준 2 4 2 9 5 148" xfId="23237"/>
    <cellStyle name="표준 2 4 2 9 5 149" xfId="23238"/>
    <cellStyle name="표준 2 4 2 9 5 15" xfId="23239"/>
    <cellStyle name="표준 2 4 2 9 5 150" xfId="23240"/>
    <cellStyle name="표준 2 4 2 9 5 151" xfId="23241"/>
    <cellStyle name="표준 2 4 2 9 5 152" xfId="23242"/>
    <cellStyle name="표준 2 4 2 9 5 153" xfId="23243"/>
    <cellStyle name="표준 2 4 2 9 5 154" xfId="23244"/>
    <cellStyle name="표준 2 4 2 9 5 155" xfId="23245"/>
    <cellStyle name="표준 2 4 2 9 5 156" xfId="23246"/>
    <cellStyle name="표준 2 4 2 9 5 157" xfId="23247"/>
    <cellStyle name="표준 2 4 2 9 5 158" xfId="23248"/>
    <cellStyle name="표준 2 4 2 9 5 159" xfId="23249"/>
    <cellStyle name="표준 2 4 2 9 5 16" xfId="23250"/>
    <cellStyle name="표준 2 4 2 9 5 160" xfId="23251"/>
    <cellStyle name="표준 2 4 2 9 5 161" xfId="23252"/>
    <cellStyle name="표준 2 4 2 9 5 162" xfId="23253"/>
    <cellStyle name="표준 2 4 2 9 5 163" xfId="23254"/>
    <cellStyle name="표준 2 4 2 9 5 164" xfId="23255"/>
    <cellStyle name="표준 2 4 2 9 5 165" xfId="23256"/>
    <cellStyle name="표준 2 4 2 9 5 166" xfId="23257"/>
    <cellStyle name="표준 2 4 2 9 5 167" xfId="23258"/>
    <cellStyle name="표준 2 4 2 9 5 168" xfId="23259"/>
    <cellStyle name="표준 2 4 2 9 5 169" xfId="23260"/>
    <cellStyle name="표준 2 4 2 9 5 17" xfId="23261"/>
    <cellStyle name="표준 2 4 2 9 5 170" xfId="23262"/>
    <cellStyle name="표준 2 4 2 9 5 171" xfId="23263"/>
    <cellStyle name="표준 2 4 2 9 5 172" xfId="23264"/>
    <cellStyle name="표준 2 4 2 9 5 173" xfId="23265"/>
    <cellStyle name="표준 2 4 2 9 5 174" xfId="23266"/>
    <cellStyle name="표준 2 4 2 9 5 175" xfId="23267"/>
    <cellStyle name="표준 2 4 2 9 5 176" xfId="23268"/>
    <cellStyle name="표준 2 4 2 9 5 177" xfId="23269"/>
    <cellStyle name="표준 2 4 2 9 5 178" xfId="23270"/>
    <cellStyle name="표준 2 4 2 9 5 18" xfId="23271"/>
    <cellStyle name="표준 2 4 2 9 5 19" xfId="23272"/>
    <cellStyle name="표준 2 4 2 9 5 2" xfId="23273"/>
    <cellStyle name="표준 2 4 2 9 5 20" xfId="23274"/>
    <cellStyle name="표준 2 4 2 9 5 21" xfId="23275"/>
    <cellStyle name="표준 2 4 2 9 5 22" xfId="23276"/>
    <cellStyle name="표준 2 4 2 9 5 23" xfId="23277"/>
    <cellStyle name="표준 2 4 2 9 5 24" xfId="23278"/>
    <cellStyle name="표준 2 4 2 9 5 25" xfId="23279"/>
    <cellStyle name="표준 2 4 2 9 5 26" xfId="23280"/>
    <cellStyle name="표준 2 4 2 9 5 27" xfId="23281"/>
    <cellStyle name="표준 2 4 2 9 5 28" xfId="23282"/>
    <cellStyle name="표준 2 4 2 9 5 29" xfId="23283"/>
    <cellStyle name="표준 2 4 2 9 5 3" xfId="23284"/>
    <cellStyle name="표준 2 4 2 9 5 30" xfId="23285"/>
    <cellStyle name="표준 2 4 2 9 5 31" xfId="23286"/>
    <cellStyle name="표준 2 4 2 9 5 32" xfId="23287"/>
    <cellStyle name="표준 2 4 2 9 5 33" xfId="23288"/>
    <cellStyle name="표준 2 4 2 9 5 34" xfId="23289"/>
    <cellStyle name="표준 2 4 2 9 5 35" xfId="23290"/>
    <cellStyle name="표준 2 4 2 9 5 36" xfId="23291"/>
    <cellStyle name="표준 2 4 2 9 5 37" xfId="23292"/>
    <cellStyle name="표준 2 4 2 9 5 38" xfId="23293"/>
    <cellStyle name="표준 2 4 2 9 5 39" xfId="23294"/>
    <cellStyle name="표준 2 4 2 9 5 4" xfId="23295"/>
    <cellStyle name="표준 2 4 2 9 5 40" xfId="23296"/>
    <cellStyle name="표준 2 4 2 9 5 41" xfId="23297"/>
    <cellStyle name="표준 2 4 2 9 5 42" xfId="23298"/>
    <cellStyle name="표준 2 4 2 9 5 43" xfId="23299"/>
    <cellStyle name="표준 2 4 2 9 5 44" xfId="23300"/>
    <cellStyle name="표준 2 4 2 9 5 45" xfId="23301"/>
    <cellStyle name="표준 2 4 2 9 5 46" xfId="23302"/>
    <cellStyle name="표준 2 4 2 9 5 47" xfId="23303"/>
    <cellStyle name="표준 2 4 2 9 5 48" xfId="23304"/>
    <cellStyle name="표준 2 4 2 9 5 49" xfId="23305"/>
    <cellStyle name="표준 2 4 2 9 5 5" xfId="23306"/>
    <cellStyle name="표준 2 4 2 9 5 50" xfId="23307"/>
    <cellStyle name="표준 2 4 2 9 5 51" xfId="23308"/>
    <cellStyle name="표준 2 4 2 9 5 52" xfId="23309"/>
    <cellStyle name="표준 2 4 2 9 5 53" xfId="23310"/>
    <cellStyle name="표준 2 4 2 9 5 54" xfId="23311"/>
    <cellStyle name="표준 2 4 2 9 5 55" xfId="23312"/>
    <cellStyle name="표준 2 4 2 9 5 56" xfId="23313"/>
    <cellStyle name="표준 2 4 2 9 5 57" xfId="23314"/>
    <cellStyle name="표준 2 4 2 9 5 58" xfId="23315"/>
    <cellStyle name="표준 2 4 2 9 5 59" xfId="23316"/>
    <cellStyle name="표준 2 4 2 9 5 6" xfId="23317"/>
    <cellStyle name="표준 2 4 2 9 5 60" xfId="23318"/>
    <cellStyle name="표준 2 4 2 9 5 61" xfId="23319"/>
    <cellStyle name="표준 2 4 2 9 5 62" xfId="23320"/>
    <cellStyle name="표준 2 4 2 9 5 63" xfId="23321"/>
    <cellStyle name="표준 2 4 2 9 5 64" xfId="23322"/>
    <cellStyle name="표준 2 4 2 9 5 65" xfId="23323"/>
    <cellStyle name="표준 2 4 2 9 5 66" xfId="23324"/>
    <cellStyle name="표준 2 4 2 9 5 67" xfId="23325"/>
    <cellStyle name="표준 2 4 2 9 5 68" xfId="23326"/>
    <cellStyle name="표준 2 4 2 9 5 69" xfId="23327"/>
    <cellStyle name="표준 2 4 2 9 5 7" xfId="23328"/>
    <cellStyle name="표준 2 4 2 9 5 70" xfId="23329"/>
    <cellStyle name="표준 2 4 2 9 5 71" xfId="23330"/>
    <cellStyle name="표준 2 4 2 9 5 72" xfId="23331"/>
    <cellStyle name="표준 2 4 2 9 5 73" xfId="23332"/>
    <cellStyle name="표준 2 4 2 9 5 74" xfId="23333"/>
    <cellStyle name="표준 2 4 2 9 5 75" xfId="23334"/>
    <cellStyle name="표준 2 4 2 9 5 76" xfId="23335"/>
    <cellStyle name="표준 2 4 2 9 5 77" xfId="23336"/>
    <cellStyle name="표준 2 4 2 9 5 78" xfId="23337"/>
    <cellStyle name="표준 2 4 2 9 5 79" xfId="23338"/>
    <cellStyle name="표준 2 4 2 9 5 8" xfId="23339"/>
    <cellStyle name="표준 2 4 2 9 5 80" xfId="23340"/>
    <cellStyle name="표준 2 4 2 9 5 81" xfId="23341"/>
    <cellStyle name="표준 2 4 2 9 5 82" xfId="23342"/>
    <cellStyle name="표준 2 4 2 9 5 83" xfId="23343"/>
    <cellStyle name="표준 2 4 2 9 5 84" xfId="23344"/>
    <cellStyle name="표준 2 4 2 9 5 85" xfId="23345"/>
    <cellStyle name="표준 2 4 2 9 5 86" xfId="23346"/>
    <cellStyle name="표준 2 4 2 9 5 87" xfId="23347"/>
    <cellStyle name="표준 2 4 2 9 5 88" xfId="23348"/>
    <cellStyle name="표준 2 4 2 9 5 89" xfId="23349"/>
    <cellStyle name="표준 2 4 2 9 5 9" xfId="23350"/>
    <cellStyle name="표준 2 4 2 9 5 90" xfId="23351"/>
    <cellStyle name="표준 2 4 2 9 5 91" xfId="23352"/>
    <cellStyle name="표준 2 4 2 9 5 92" xfId="23353"/>
    <cellStyle name="표준 2 4 2 9 5 93" xfId="23354"/>
    <cellStyle name="표준 2 4 2 9 5 94" xfId="23355"/>
    <cellStyle name="표준 2 4 2 9 5 95" xfId="23356"/>
    <cellStyle name="표준 2 4 2 9 5 96" xfId="23357"/>
    <cellStyle name="표준 2 4 2 9 5 97" xfId="23358"/>
    <cellStyle name="표준 2 4 2 9 5 98" xfId="23359"/>
    <cellStyle name="표준 2 4 2 9 5 99" xfId="23360"/>
    <cellStyle name="표준 2 4 2 9 50" xfId="23361"/>
    <cellStyle name="표준 2 4 2 9 51" xfId="23362"/>
    <cellStyle name="표준 2 4 2 9 52" xfId="23363"/>
    <cellStyle name="표준 2 4 2 9 53" xfId="23364"/>
    <cellStyle name="표준 2 4 2 9 54" xfId="23365"/>
    <cellStyle name="표준 2 4 2 9 55" xfId="23366"/>
    <cellStyle name="표준 2 4 2 9 56" xfId="23367"/>
    <cellStyle name="표준 2 4 2 9 57" xfId="23368"/>
    <cellStyle name="표준 2 4 2 9 58" xfId="23369"/>
    <cellStyle name="표준 2 4 2 9 59" xfId="23370"/>
    <cellStyle name="표준 2 4 2 9 6" xfId="23371"/>
    <cellStyle name="표준 2 4 2 9 60" xfId="23372"/>
    <cellStyle name="표준 2 4 2 9 61" xfId="23373"/>
    <cellStyle name="표준 2 4 2 9 62" xfId="23374"/>
    <cellStyle name="표준 2 4 2 9 63" xfId="23375"/>
    <cellStyle name="표준 2 4 2 9 64" xfId="23376"/>
    <cellStyle name="표준 2 4 2 9 65" xfId="23377"/>
    <cellStyle name="표준 2 4 2 9 66" xfId="23378"/>
    <cellStyle name="표준 2 4 2 9 67" xfId="23379"/>
    <cellStyle name="표준 2 4 2 9 68" xfId="23380"/>
    <cellStyle name="표준 2 4 2 9 69" xfId="23381"/>
    <cellStyle name="표준 2 4 2 9 7" xfId="23382"/>
    <cellStyle name="표준 2 4 2 9 70" xfId="23383"/>
    <cellStyle name="표준 2 4 2 9 71" xfId="23384"/>
    <cellStyle name="표준 2 4 2 9 72" xfId="23385"/>
    <cellStyle name="표준 2 4 2 9 73" xfId="23386"/>
    <cellStyle name="표준 2 4 2 9 74" xfId="23387"/>
    <cellStyle name="표준 2 4 2 9 75" xfId="23388"/>
    <cellStyle name="표준 2 4 2 9 76" xfId="23389"/>
    <cellStyle name="표준 2 4 2 9 77" xfId="23390"/>
    <cellStyle name="표준 2 4 2 9 78" xfId="23391"/>
    <cellStyle name="표준 2 4 2 9 79" xfId="23392"/>
    <cellStyle name="표준 2 4 2 9 8" xfId="23393"/>
    <cellStyle name="표준 2 4 2 9 80" xfId="23394"/>
    <cellStyle name="표준 2 4 2 9 81" xfId="23395"/>
    <cellStyle name="표준 2 4 2 9 82" xfId="23396"/>
    <cellStyle name="표준 2 4 2 9 83" xfId="23397"/>
    <cellStyle name="표준 2 4 2 9 84" xfId="23398"/>
    <cellStyle name="표준 2 4 2 9 85" xfId="23399"/>
    <cellStyle name="표준 2 4 2 9 86" xfId="23400"/>
    <cellStyle name="표준 2 4 2 9 87" xfId="23401"/>
    <cellStyle name="표준 2 4 2 9 88" xfId="23402"/>
    <cellStyle name="표준 2 4 2 9 89" xfId="23403"/>
    <cellStyle name="표준 2 4 2 9 9" xfId="23404"/>
    <cellStyle name="표준 2 4 2 9 90" xfId="23405"/>
    <cellStyle name="표준 2 4 2 9 91" xfId="23406"/>
    <cellStyle name="표준 2 4 2 9 92" xfId="23407"/>
    <cellStyle name="표준 2 4 2 9 93" xfId="23408"/>
    <cellStyle name="표준 2 4 2 9 94" xfId="23409"/>
    <cellStyle name="표준 2 4 2 9 95" xfId="23410"/>
    <cellStyle name="표준 2 4 2 9 96" xfId="23411"/>
    <cellStyle name="표준 2 4 2 9 97" xfId="23412"/>
    <cellStyle name="표준 2 4 2 9 98" xfId="23413"/>
    <cellStyle name="표준 2 4 2 9 99" xfId="23414"/>
    <cellStyle name="표준 2 4 2 90" xfId="23415"/>
    <cellStyle name="표준 2 4 2 91" xfId="23416"/>
    <cellStyle name="표준 2 4 2 92" xfId="23417"/>
    <cellStyle name="표준 2 4 2 93" xfId="23418"/>
    <cellStyle name="표준 2 4 2 94" xfId="23419"/>
    <cellStyle name="표준 2 4 2 95" xfId="23420"/>
    <cellStyle name="표준 2 4 2 96" xfId="23421"/>
    <cellStyle name="표준 2 4 2 97" xfId="23422"/>
    <cellStyle name="표준 2 4 2 98" xfId="23423"/>
    <cellStyle name="표준 2 4 2 99" xfId="23424"/>
    <cellStyle name="표준 2 4 20" xfId="23425"/>
    <cellStyle name="표준 2 4 200" xfId="23426"/>
    <cellStyle name="표준 2 4 201" xfId="23427"/>
    <cellStyle name="표준 2 4 202" xfId="23428"/>
    <cellStyle name="표준 2 4 203" xfId="23429"/>
    <cellStyle name="표준 2 4 204" xfId="23430"/>
    <cellStyle name="표준 2 4 205" xfId="23431"/>
    <cellStyle name="표준 2 4 206" xfId="23432"/>
    <cellStyle name="표준 2 4 207" xfId="23433"/>
    <cellStyle name="표준 2 4 208" xfId="23434"/>
    <cellStyle name="표준 2 4 209" xfId="23435"/>
    <cellStyle name="표준 2 4 21" xfId="23436"/>
    <cellStyle name="표준 2 4 210" xfId="23437"/>
    <cellStyle name="표준 2 4 211" xfId="23438"/>
    <cellStyle name="표준 2 4 212" xfId="23439"/>
    <cellStyle name="표준 2 4 213" xfId="23440"/>
    <cellStyle name="표준 2 4 214" xfId="23441"/>
    <cellStyle name="표준 2 4 215" xfId="23442"/>
    <cellStyle name="표준 2 4 216" xfId="23443"/>
    <cellStyle name="표준 2 4 217" xfId="23444"/>
    <cellStyle name="표준 2 4 218" xfId="23445"/>
    <cellStyle name="표준 2 4 219" xfId="23446"/>
    <cellStyle name="표준 2 4 22" xfId="23447"/>
    <cellStyle name="표준 2 4 220" xfId="23448"/>
    <cellStyle name="표준 2 4 221" xfId="23449"/>
    <cellStyle name="표준 2 4 222" xfId="23450"/>
    <cellStyle name="표준 2 4 223" xfId="23451"/>
    <cellStyle name="표준 2 4 224" xfId="23452"/>
    <cellStyle name="표준 2 4 225" xfId="23453"/>
    <cellStyle name="표준 2 4 226" xfId="23454"/>
    <cellStyle name="표준 2 4 227" xfId="23455"/>
    <cellStyle name="표준 2 4 228" xfId="23456"/>
    <cellStyle name="표준 2 4 229" xfId="23457"/>
    <cellStyle name="표준 2 4 23" xfId="23458"/>
    <cellStyle name="표준 2 4 230" xfId="23459"/>
    <cellStyle name="표준 2 4 231" xfId="23460"/>
    <cellStyle name="표준 2 4 232" xfId="23461"/>
    <cellStyle name="표준 2 4 233" xfId="23462"/>
    <cellStyle name="표준 2 4 234" xfId="23463"/>
    <cellStyle name="표준 2 4 235" xfId="23464"/>
    <cellStyle name="표준 2 4 236" xfId="23465"/>
    <cellStyle name="표준 2 4 237" xfId="23466"/>
    <cellStyle name="표준 2 4 238" xfId="23467"/>
    <cellStyle name="표준 2 4 238 2" xfId="27995"/>
    <cellStyle name="표준 2 4 238 3" xfId="26227"/>
    <cellStyle name="표준 2 4 239" xfId="23468"/>
    <cellStyle name="표준 2 4 239 2" xfId="29948"/>
    <cellStyle name="표준 2 4 239 3" xfId="26083"/>
    <cellStyle name="표준 2 4 24" xfId="23469"/>
    <cellStyle name="표준 2 4 240" xfId="23470"/>
    <cellStyle name="표준 2 4 241" xfId="23471"/>
    <cellStyle name="표준 2 4 241 2" xfId="29997"/>
    <cellStyle name="표준 2 4 242" xfId="23472"/>
    <cellStyle name="표준 2 4 243" xfId="23473"/>
    <cellStyle name="표준 2 4 244" xfId="25847"/>
    <cellStyle name="표준 2 4 245" xfId="31465"/>
    <cellStyle name="표준 2 4 25" xfId="23474"/>
    <cellStyle name="표준 2 4 26" xfId="23475"/>
    <cellStyle name="표준 2 4 27" xfId="23476"/>
    <cellStyle name="표준 2 4 28" xfId="23477"/>
    <cellStyle name="표준 2 4 29" xfId="23478"/>
    <cellStyle name="표준 2 4 3" xfId="23479"/>
    <cellStyle name="표준 2 4 3 2" xfId="23480"/>
    <cellStyle name="표준 2 4 3 3" xfId="23481"/>
    <cellStyle name="표준 2 4 30" xfId="23482"/>
    <cellStyle name="표준 2 4 31" xfId="23483"/>
    <cellStyle name="표준 2 4 32" xfId="23484"/>
    <cellStyle name="표준 2 4 33" xfId="23485"/>
    <cellStyle name="표준 2 4 34" xfId="23486"/>
    <cellStyle name="표준 2 4 35" xfId="23487"/>
    <cellStyle name="표준 2 4 36" xfId="23488"/>
    <cellStyle name="표준 2 4 37" xfId="23489"/>
    <cellStyle name="표준 2 4 38" xfId="23490"/>
    <cellStyle name="표준 2 4 39" xfId="23491"/>
    <cellStyle name="표준 2 4 4" xfId="23492"/>
    <cellStyle name="표준 2 4 4 2" xfId="23493"/>
    <cellStyle name="표준 2 4 4 3" xfId="23494"/>
    <cellStyle name="표준 2 4 40" xfId="23495"/>
    <cellStyle name="표준 2 4 41" xfId="23496"/>
    <cellStyle name="표준 2 4 42" xfId="23497"/>
    <cellStyle name="표준 2 4 43" xfId="23498"/>
    <cellStyle name="표준 2 4 44" xfId="23499"/>
    <cellStyle name="표준 2 4 45" xfId="23500"/>
    <cellStyle name="표준 2 4 46" xfId="23501"/>
    <cellStyle name="표준 2 4 46 10" xfId="23502"/>
    <cellStyle name="표준 2 4 46 10 2" xfId="23503"/>
    <cellStyle name="표준 2 4 46 10 3" xfId="23504"/>
    <cellStyle name="표준 2 4 46 100" xfId="23505"/>
    <cellStyle name="표준 2 4 46 101" xfId="23506"/>
    <cellStyle name="표준 2 4 46 102" xfId="23507"/>
    <cellStyle name="표준 2 4 46 103" xfId="23508"/>
    <cellStyle name="표준 2 4 46 104" xfId="23509"/>
    <cellStyle name="표준 2 4 46 105" xfId="23510"/>
    <cellStyle name="표준 2 4 46 106" xfId="23511"/>
    <cellStyle name="표준 2 4 46 107" xfId="23512"/>
    <cellStyle name="표준 2 4 46 108" xfId="23513"/>
    <cellStyle name="표준 2 4 46 109" xfId="23514"/>
    <cellStyle name="표준 2 4 46 11" xfId="23515"/>
    <cellStyle name="표준 2 4 46 11 2" xfId="23516"/>
    <cellStyle name="표준 2 4 46 11 3" xfId="23517"/>
    <cellStyle name="표준 2 4 46 110" xfId="23518"/>
    <cellStyle name="표준 2 4 46 111" xfId="23519"/>
    <cellStyle name="표준 2 4 46 112" xfId="23520"/>
    <cellStyle name="표준 2 4 46 113" xfId="23521"/>
    <cellStyle name="표준 2 4 46 114" xfId="23522"/>
    <cellStyle name="표준 2 4 46 115" xfId="23523"/>
    <cellStyle name="표준 2 4 46 116" xfId="23524"/>
    <cellStyle name="표준 2 4 46 117" xfId="23525"/>
    <cellStyle name="표준 2 4 46 118" xfId="23526"/>
    <cellStyle name="표준 2 4 46 119" xfId="23527"/>
    <cellStyle name="표준 2 4 46 12" xfId="23528"/>
    <cellStyle name="표준 2 4 46 12 2" xfId="23529"/>
    <cellStyle name="표준 2 4 46 12 3" xfId="23530"/>
    <cellStyle name="표준 2 4 46 120" xfId="23531"/>
    <cellStyle name="표준 2 4 46 121" xfId="23532"/>
    <cellStyle name="표준 2 4 46 122" xfId="23533"/>
    <cellStyle name="표준 2 4 46 123" xfId="23534"/>
    <cellStyle name="표준 2 4 46 124" xfId="23535"/>
    <cellStyle name="표준 2 4 46 125" xfId="23536"/>
    <cellStyle name="표준 2 4 46 126" xfId="23537"/>
    <cellStyle name="표준 2 4 46 127" xfId="23538"/>
    <cellStyle name="표준 2 4 46 128" xfId="23539"/>
    <cellStyle name="표준 2 4 46 129" xfId="23540"/>
    <cellStyle name="표준 2 4 46 13" xfId="23541"/>
    <cellStyle name="표준 2 4 46 13 2" xfId="23542"/>
    <cellStyle name="표준 2 4 46 13 3" xfId="23543"/>
    <cellStyle name="표준 2 4 46 130" xfId="23544"/>
    <cellStyle name="표준 2 4 46 131" xfId="23545"/>
    <cellStyle name="표준 2 4 46 132" xfId="23546"/>
    <cellStyle name="표준 2 4 46 133" xfId="23547"/>
    <cellStyle name="표준 2 4 46 134" xfId="23548"/>
    <cellStyle name="표준 2 4 46 135" xfId="23549"/>
    <cellStyle name="표준 2 4 46 136" xfId="23550"/>
    <cellStyle name="표준 2 4 46 137" xfId="23551"/>
    <cellStyle name="표준 2 4 46 138" xfId="23552"/>
    <cellStyle name="표준 2 4 46 139" xfId="23553"/>
    <cellStyle name="표준 2 4 46 14" xfId="23554"/>
    <cellStyle name="표준 2 4 46 14 2" xfId="23555"/>
    <cellStyle name="표준 2 4 46 14 3" xfId="23556"/>
    <cellStyle name="표준 2 4 46 140" xfId="23557"/>
    <cellStyle name="표준 2 4 46 141" xfId="23558"/>
    <cellStyle name="표준 2 4 46 142" xfId="23559"/>
    <cellStyle name="표준 2 4 46 143" xfId="23560"/>
    <cellStyle name="표준 2 4 46 144" xfId="23561"/>
    <cellStyle name="표준 2 4 46 145" xfId="23562"/>
    <cellStyle name="표준 2 4 46 146" xfId="23563"/>
    <cellStyle name="표준 2 4 46 147" xfId="23564"/>
    <cellStyle name="표준 2 4 46 148" xfId="23565"/>
    <cellStyle name="표준 2 4 46 149" xfId="23566"/>
    <cellStyle name="표준 2 4 46 15" xfId="23567"/>
    <cellStyle name="표준 2 4 46 150" xfId="23568"/>
    <cellStyle name="표준 2 4 46 151" xfId="23569"/>
    <cellStyle name="표준 2 4 46 152" xfId="23570"/>
    <cellStyle name="표준 2 4 46 153" xfId="23571"/>
    <cellStyle name="표준 2 4 46 154" xfId="23572"/>
    <cellStyle name="표준 2 4 46 155" xfId="23573"/>
    <cellStyle name="표준 2 4 46 156" xfId="23574"/>
    <cellStyle name="표준 2 4 46 157" xfId="23575"/>
    <cellStyle name="표준 2 4 46 158" xfId="23576"/>
    <cellStyle name="표준 2 4 46 159" xfId="23577"/>
    <cellStyle name="표준 2 4 46 16" xfId="23578"/>
    <cellStyle name="표준 2 4 46 160" xfId="23579"/>
    <cellStyle name="표준 2 4 46 161" xfId="23580"/>
    <cellStyle name="표준 2 4 46 162" xfId="23581"/>
    <cellStyle name="표준 2 4 46 163" xfId="23582"/>
    <cellStyle name="표준 2 4 46 164" xfId="23583"/>
    <cellStyle name="표준 2 4 46 165" xfId="23584"/>
    <cellStyle name="표준 2 4 46 166" xfId="23585"/>
    <cellStyle name="표준 2 4 46 167" xfId="23586"/>
    <cellStyle name="표준 2 4 46 168" xfId="23587"/>
    <cellStyle name="표준 2 4 46 169" xfId="23588"/>
    <cellStyle name="표준 2 4 46 17" xfId="23589"/>
    <cellStyle name="표준 2 4 46 170" xfId="23590"/>
    <cellStyle name="표준 2 4 46 171" xfId="23591"/>
    <cellStyle name="표준 2 4 46 172" xfId="23592"/>
    <cellStyle name="표준 2 4 46 173" xfId="23593"/>
    <cellStyle name="표준 2 4 46 174" xfId="23594"/>
    <cellStyle name="표준 2 4 46 175" xfId="23595"/>
    <cellStyle name="표준 2 4 46 176" xfId="23596"/>
    <cellStyle name="표준 2 4 46 177" xfId="23597"/>
    <cellStyle name="표준 2 4 46 178" xfId="23598"/>
    <cellStyle name="표준 2 4 46 179" xfId="23599"/>
    <cellStyle name="표준 2 4 46 18" xfId="23600"/>
    <cellStyle name="표준 2 4 46 180" xfId="23601"/>
    <cellStyle name="표준 2 4 46 181" xfId="23602"/>
    <cellStyle name="표준 2 4 46 182" xfId="23603"/>
    <cellStyle name="표준 2 4 46 183" xfId="23604"/>
    <cellStyle name="표준 2 4 46 184" xfId="23605"/>
    <cellStyle name="표준 2 4 46 185" xfId="23606"/>
    <cellStyle name="표준 2 4 46 186" xfId="23607"/>
    <cellStyle name="표준 2 4 46 187" xfId="23608"/>
    <cellStyle name="표준 2 4 46 188" xfId="23609"/>
    <cellStyle name="표준 2 4 46 189" xfId="23610"/>
    <cellStyle name="표준 2 4 46 19" xfId="23611"/>
    <cellStyle name="표준 2 4 46 190" xfId="23612"/>
    <cellStyle name="표준 2 4 46 2" xfId="23613"/>
    <cellStyle name="표준 2 4 46 2 10" xfId="23614"/>
    <cellStyle name="표준 2 4 46 2 100" xfId="23615"/>
    <cellStyle name="표준 2 4 46 2 101" xfId="23616"/>
    <cellStyle name="표준 2 4 46 2 102" xfId="23617"/>
    <cellStyle name="표준 2 4 46 2 103" xfId="23618"/>
    <cellStyle name="표준 2 4 46 2 104" xfId="23619"/>
    <cellStyle name="표준 2 4 46 2 105" xfId="23620"/>
    <cellStyle name="표준 2 4 46 2 106" xfId="23621"/>
    <cellStyle name="표준 2 4 46 2 107" xfId="23622"/>
    <cellStyle name="표준 2 4 46 2 108" xfId="23623"/>
    <cellStyle name="표준 2 4 46 2 109" xfId="23624"/>
    <cellStyle name="표준 2 4 46 2 11" xfId="23625"/>
    <cellStyle name="표준 2 4 46 2 110" xfId="23626"/>
    <cellStyle name="표준 2 4 46 2 111" xfId="23627"/>
    <cellStyle name="표준 2 4 46 2 112" xfId="23628"/>
    <cellStyle name="표준 2 4 46 2 113" xfId="23629"/>
    <cellStyle name="표준 2 4 46 2 114" xfId="23630"/>
    <cellStyle name="표준 2 4 46 2 115" xfId="23631"/>
    <cellStyle name="표준 2 4 46 2 116" xfId="23632"/>
    <cellStyle name="표준 2 4 46 2 117" xfId="23633"/>
    <cellStyle name="표준 2 4 46 2 118" xfId="23634"/>
    <cellStyle name="표준 2 4 46 2 119" xfId="23635"/>
    <cellStyle name="표준 2 4 46 2 12" xfId="23636"/>
    <cellStyle name="표준 2 4 46 2 120" xfId="23637"/>
    <cellStyle name="표준 2 4 46 2 121" xfId="23638"/>
    <cellStyle name="표준 2 4 46 2 122" xfId="23639"/>
    <cellStyle name="표준 2 4 46 2 123" xfId="23640"/>
    <cellStyle name="표준 2 4 46 2 124" xfId="23641"/>
    <cellStyle name="표준 2 4 46 2 125" xfId="23642"/>
    <cellStyle name="표준 2 4 46 2 126" xfId="23643"/>
    <cellStyle name="표준 2 4 46 2 127" xfId="23644"/>
    <cellStyle name="표준 2 4 46 2 128" xfId="23645"/>
    <cellStyle name="표준 2 4 46 2 129" xfId="23646"/>
    <cellStyle name="표준 2 4 46 2 13" xfId="23647"/>
    <cellStyle name="표준 2 4 46 2 130" xfId="23648"/>
    <cellStyle name="표준 2 4 46 2 131" xfId="23649"/>
    <cellStyle name="표준 2 4 46 2 132" xfId="23650"/>
    <cellStyle name="표준 2 4 46 2 133" xfId="23651"/>
    <cellStyle name="표준 2 4 46 2 134" xfId="23652"/>
    <cellStyle name="표준 2 4 46 2 135" xfId="23653"/>
    <cellStyle name="표준 2 4 46 2 136" xfId="23654"/>
    <cellStyle name="표준 2 4 46 2 137" xfId="23655"/>
    <cellStyle name="표준 2 4 46 2 138" xfId="23656"/>
    <cellStyle name="표준 2 4 46 2 139" xfId="23657"/>
    <cellStyle name="표준 2 4 46 2 14" xfId="23658"/>
    <cellStyle name="표준 2 4 46 2 140" xfId="23659"/>
    <cellStyle name="표준 2 4 46 2 141" xfId="23660"/>
    <cellStyle name="표준 2 4 46 2 142" xfId="23661"/>
    <cellStyle name="표준 2 4 46 2 143" xfId="23662"/>
    <cellStyle name="표준 2 4 46 2 144" xfId="23663"/>
    <cellStyle name="표준 2 4 46 2 145" xfId="23664"/>
    <cellStyle name="표준 2 4 46 2 146" xfId="23665"/>
    <cellStyle name="표준 2 4 46 2 147" xfId="23666"/>
    <cellStyle name="표준 2 4 46 2 148" xfId="23667"/>
    <cellStyle name="표준 2 4 46 2 149" xfId="23668"/>
    <cellStyle name="표준 2 4 46 2 15" xfId="23669"/>
    <cellStyle name="표준 2 4 46 2 150" xfId="23670"/>
    <cellStyle name="표준 2 4 46 2 151" xfId="23671"/>
    <cellStyle name="표준 2 4 46 2 152" xfId="23672"/>
    <cellStyle name="표준 2 4 46 2 153" xfId="23673"/>
    <cellStyle name="표준 2 4 46 2 154" xfId="23674"/>
    <cellStyle name="표준 2 4 46 2 155" xfId="23675"/>
    <cellStyle name="표준 2 4 46 2 156" xfId="23676"/>
    <cellStyle name="표준 2 4 46 2 157" xfId="23677"/>
    <cellStyle name="표준 2 4 46 2 158" xfId="23678"/>
    <cellStyle name="표준 2 4 46 2 159" xfId="23679"/>
    <cellStyle name="표준 2 4 46 2 16" xfId="23680"/>
    <cellStyle name="표준 2 4 46 2 160" xfId="23681"/>
    <cellStyle name="표준 2 4 46 2 161" xfId="23682"/>
    <cellStyle name="표준 2 4 46 2 162" xfId="23683"/>
    <cellStyle name="표준 2 4 46 2 163" xfId="23684"/>
    <cellStyle name="표준 2 4 46 2 164" xfId="23685"/>
    <cellStyle name="표준 2 4 46 2 165" xfId="23686"/>
    <cellStyle name="표준 2 4 46 2 166" xfId="23687"/>
    <cellStyle name="표준 2 4 46 2 167" xfId="23688"/>
    <cellStyle name="표준 2 4 46 2 168" xfId="23689"/>
    <cellStyle name="표준 2 4 46 2 169" xfId="23690"/>
    <cellStyle name="표준 2 4 46 2 17" xfId="23691"/>
    <cellStyle name="표준 2 4 46 2 170" xfId="23692"/>
    <cellStyle name="표준 2 4 46 2 171" xfId="23693"/>
    <cellStyle name="표준 2 4 46 2 172" xfId="23694"/>
    <cellStyle name="표준 2 4 46 2 173" xfId="23695"/>
    <cellStyle name="표준 2 4 46 2 174" xfId="23696"/>
    <cellStyle name="표준 2 4 46 2 175" xfId="23697"/>
    <cellStyle name="표준 2 4 46 2 176" xfId="23698"/>
    <cellStyle name="표준 2 4 46 2 177" xfId="23699"/>
    <cellStyle name="표준 2 4 46 2 178" xfId="23700"/>
    <cellStyle name="표준 2 4 46 2 179" xfId="23701"/>
    <cellStyle name="표준 2 4 46 2 18" xfId="23702"/>
    <cellStyle name="표준 2 4 46 2 180" xfId="23703"/>
    <cellStyle name="표준 2 4 46 2 19" xfId="23704"/>
    <cellStyle name="표준 2 4 46 2 2" xfId="23705"/>
    <cellStyle name="표준 2 4 46 2 20" xfId="23706"/>
    <cellStyle name="표준 2 4 46 2 21" xfId="23707"/>
    <cellStyle name="표준 2 4 46 2 22" xfId="23708"/>
    <cellStyle name="표준 2 4 46 2 23" xfId="23709"/>
    <cellStyle name="표준 2 4 46 2 24" xfId="23710"/>
    <cellStyle name="표준 2 4 46 2 25" xfId="23711"/>
    <cellStyle name="표준 2 4 46 2 26" xfId="23712"/>
    <cellStyle name="표준 2 4 46 2 27" xfId="23713"/>
    <cellStyle name="표준 2 4 46 2 28" xfId="23714"/>
    <cellStyle name="표준 2 4 46 2 29" xfId="23715"/>
    <cellStyle name="표준 2 4 46 2 3" xfId="23716"/>
    <cellStyle name="표준 2 4 46 2 30" xfId="23717"/>
    <cellStyle name="표준 2 4 46 2 31" xfId="23718"/>
    <cellStyle name="표준 2 4 46 2 32" xfId="23719"/>
    <cellStyle name="표준 2 4 46 2 33" xfId="23720"/>
    <cellStyle name="표준 2 4 46 2 34" xfId="23721"/>
    <cellStyle name="표준 2 4 46 2 35" xfId="23722"/>
    <cellStyle name="표준 2 4 46 2 36" xfId="23723"/>
    <cellStyle name="표준 2 4 46 2 37" xfId="23724"/>
    <cellStyle name="표준 2 4 46 2 38" xfId="23725"/>
    <cellStyle name="표준 2 4 46 2 39" xfId="23726"/>
    <cellStyle name="표준 2 4 46 2 4" xfId="23727"/>
    <cellStyle name="표준 2 4 46 2 40" xfId="23728"/>
    <cellStyle name="표준 2 4 46 2 41" xfId="23729"/>
    <cellStyle name="표준 2 4 46 2 42" xfId="23730"/>
    <cellStyle name="표준 2 4 46 2 43" xfId="23731"/>
    <cellStyle name="표준 2 4 46 2 44" xfId="23732"/>
    <cellStyle name="표준 2 4 46 2 45" xfId="23733"/>
    <cellStyle name="표준 2 4 46 2 46" xfId="23734"/>
    <cellStyle name="표준 2 4 46 2 47" xfId="23735"/>
    <cellStyle name="표준 2 4 46 2 48" xfId="23736"/>
    <cellStyle name="표준 2 4 46 2 49" xfId="23737"/>
    <cellStyle name="표준 2 4 46 2 5" xfId="23738"/>
    <cellStyle name="표준 2 4 46 2 50" xfId="23739"/>
    <cellStyle name="표준 2 4 46 2 51" xfId="23740"/>
    <cellStyle name="표준 2 4 46 2 52" xfId="23741"/>
    <cellStyle name="표준 2 4 46 2 53" xfId="23742"/>
    <cellStyle name="표준 2 4 46 2 54" xfId="23743"/>
    <cellStyle name="표준 2 4 46 2 55" xfId="23744"/>
    <cellStyle name="표준 2 4 46 2 56" xfId="23745"/>
    <cellStyle name="표준 2 4 46 2 57" xfId="23746"/>
    <cellStyle name="표준 2 4 46 2 58" xfId="23747"/>
    <cellStyle name="표준 2 4 46 2 59" xfId="23748"/>
    <cellStyle name="표준 2 4 46 2 6" xfId="23749"/>
    <cellStyle name="표준 2 4 46 2 60" xfId="23750"/>
    <cellStyle name="표준 2 4 46 2 61" xfId="23751"/>
    <cellStyle name="표준 2 4 46 2 62" xfId="23752"/>
    <cellStyle name="표준 2 4 46 2 63" xfId="23753"/>
    <cellStyle name="표준 2 4 46 2 64" xfId="23754"/>
    <cellStyle name="표준 2 4 46 2 65" xfId="23755"/>
    <cellStyle name="표준 2 4 46 2 66" xfId="23756"/>
    <cellStyle name="표준 2 4 46 2 67" xfId="23757"/>
    <cellStyle name="표준 2 4 46 2 68" xfId="23758"/>
    <cellStyle name="표준 2 4 46 2 69" xfId="23759"/>
    <cellStyle name="표준 2 4 46 2 7" xfId="23760"/>
    <cellStyle name="표준 2 4 46 2 70" xfId="23761"/>
    <cellStyle name="표준 2 4 46 2 71" xfId="23762"/>
    <cellStyle name="표준 2 4 46 2 72" xfId="23763"/>
    <cellStyle name="표준 2 4 46 2 73" xfId="23764"/>
    <cellStyle name="표준 2 4 46 2 74" xfId="23765"/>
    <cellStyle name="표준 2 4 46 2 75" xfId="23766"/>
    <cellStyle name="표준 2 4 46 2 76" xfId="23767"/>
    <cellStyle name="표준 2 4 46 2 77" xfId="23768"/>
    <cellStyle name="표준 2 4 46 2 78" xfId="23769"/>
    <cellStyle name="표준 2 4 46 2 79" xfId="23770"/>
    <cellStyle name="표준 2 4 46 2 8" xfId="23771"/>
    <cellStyle name="표준 2 4 46 2 80" xfId="23772"/>
    <cellStyle name="표준 2 4 46 2 81" xfId="23773"/>
    <cellStyle name="표준 2 4 46 2 82" xfId="23774"/>
    <cellStyle name="표준 2 4 46 2 83" xfId="23775"/>
    <cellStyle name="표준 2 4 46 2 84" xfId="23776"/>
    <cellStyle name="표준 2 4 46 2 85" xfId="23777"/>
    <cellStyle name="표준 2 4 46 2 86" xfId="23778"/>
    <cellStyle name="표준 2 4 46 2 87" xfId="23779"/>
    <cellStyle name="표준 2 4 46 2 88" xfId="23780"/>
    <cellStyle name="표준 2 4 46 2 89" xfId="23781"/>
    <cellStyle name="표준 2 4 46 2 9" xfId="23782"/>
    <cellStyle name="표준 2 4 46 2 90" xfId="23783"/>
    <cellStyle name="표준 2 4 46 2 91" xfId="23784"/>
    <cellStyle name="표준 2 4 46 2 92" xfId="23785"/>
    <cellStyle name="표준 2 4 46 2 93" xfId="23786"/>
    <cellStyle name="표준 2 4 46 2 94" xfId="23787"/>
    <cellStyle name="표준 2 4 46 2 95" xfId="23788"/>
    <cellStyle name="표준 2 4 46 2 96" xfId="23789"/>
    <cellStyle name="표준 2 4 46 2 97" xfId="23790"/>
    <cellStyle name="표준 2 4 46 2 98" xfId="23791"/>
    <cellStyle name="표준 2 4 46 2 99" xfId="23792"/>
    <cellStyle name="표준 2 4 46 20" xfId="23793"/>
    <cellStyle name="표준 2 4 46 21" xfId="23794"/>
    <cellStyle name="표준 2 4 46 22" xfId="23795"/>
    <cellStyle name="표준 2 4 46 23" xfId="23796"/>
    <cellStyle name="표준 2 4 46 24" xfId="23797"/>
    <cellStyle name="표준 2 4 46 25" xfId="23798"/>
    <cellStyle name="표준 2 4 46 26" xfId="23799"/>
    <cellStyle name="표준 2 4 46 27" xfId="23800"/>
    <cellStyle name="표준 2 4 46 28" xfId="23801"/>
    <cellStyle name="표준 2 4 46 29" xfId="23802"/>
    <cellStyle name="표준 2 4 46 3" xfId="23803"/>
    <cellStyle name="표준 2 4 46 3 2" xfId="23804"/>
    <cellStyle name="표준 2 4 46 3 3" xfId="23805"/>
    <cellStyle name="표준 2 4 46 30" xfId="23806"/>
    <cellStyle name="표준 2 4 46 31" xfId="23807"/>
    <cellStyle name="표준 2 4 46 32" xfId="23808"/>
    <cellStyle name="표준 2 4 46 33" xfId="23809"/>
    <cellStyle name="표준 2 4 46 34" xfId="23810"/>
    <cellStyle name="표준 2 4 46 35" xfId="23811"/>
    <cellStyle name="표준 2 4 46 36" xfId="23812"/>
    <cellStyle name="표준 2 4 46 37" xfId="23813"/>
    <cellStyle name="표준 2 4 46 38" xfId="23814"/>
    <cellStyle name="표준 2 4 46 39" xfId="23815"/>
    <cellStyle name="표준 2 4 46 4" xfId="23816"/>
    <cellStyle name="표준 2 4 46 4 2" xfId="23817"/>
    <cellStyle name="표준 2 4 46 4 3" xfId="23818"/>
    <cellStyle name="표준 2 4 46 40" xfId="23819"/>
    <cellStyle name="표준 2 4 46 41" xfId="23820"/>
    <cellStyle name="표준 2 4 46 42" xfId="23821"/>
    <cellStyle name="표준 2 4 46 43" xfId="23822"/>
    <cellStyle name="표준 2 4 46 44" xfId="23823"/>
    <cellStyle name="표준 2 4 46 45" xfId="23824"/>
    <cellStyle name="표준 2 4 46 46" xfId="23825"/>
    <cellStyle name="표준 2 4 46 47" xfId="23826"/>
    <cellStyle name="표준 2 4 46 48" xfId="23827"/>
    <cellStyle name="표준 2 4 46 49" xfId="23828"/>
    <cellStyle name="표준 2 4 46 5" xfId="23829"/>
    <cellStyle name="표준 2 4 46 5 2" xfId="23830"/>
    <cellStyle name="표준 2 4 46 5 3" xfId="23831"/>
    <cellStyle name="표준 2 4 46 50" xfId="23832"/>
    <cellStyle name="표준 2 4 46 51" xfId="23833"/>
    <cellStyle name="표준 2 4 46 52" xfId="23834"/>
    <cellStyle name="표준 2 4 46 53" xfId="23835"/>
    <cellStyle name="표준 2 4 46 54" xfId="23836"/>
    <cellStyle name="표준 2 4 46 55" xfId="23837"/>
    <cellStyle name="표준 2 4 46 56" xfId="23838"/>
    <cellStyle name="표준 2 4 46 57" xfId="23839"/>
    <cellStyle name="표준 2 4 46 58" xfId="23840"/>
    <cellStyle name="표준 2 4 46 59" xfId="23841"/>
    <cellStyle name="표준 2 4 46 6" xfId="23842"/>
    <cellStyle name="표준 2 4 46 6 2" xfId="23843"/>
    <cellStyle name="표준 2 4 46 6 3" xfId="23844"/>
    <cellStyle name="표준 2 4 46 60" xfId="23845"/>
    <cellStyle name="표준 2 4 46 61" xfId="23846"/>
    <cellStyle name="표준 2 4 46 62" xfId="23847"/>
    <cellStyle name="표준 2 4 46 63" xfId="23848"/>
    <cellStyle name="표준 2 4 46 64" xfId="23849"/>
    <cellStyle name="표준 2 4 46 65" xfId="23850"/>
    <cellStyle name="표준 2 4 46 66" xfId="23851"/>
    <cellStyle name="표준 2 4 46 67" xfId="23852"/>
    <cellStyle name="표준 2 4 46 68" xfId="23853"/>
    <cellStyle name="표준 2 4 46 69" xfId="23854"/>
    <cellStyle name="표준 2 4 46 7" xfId="23855"/>
    <cellStyle name="표준 2 4 46 7 2" xfId="23856"/>
    <cellStyle name="표준 2 4 46 7 3" xfId="23857"/>
    <cellStyle name="표준 2 4 46 70" xfId="23858"/>
    <cellStyle name="표준 2 4 46 71" xfId="23859"/>
    <cellStyle name="표준 2 4 46 72" xfId="23860"/>
    <cellStyle name="표준 2 4 46 73" xfId="23861"/>
    <cellStyle name="표준 2 4 46 74" xfId="23862"/>
    <cellStyle name="표준 2 4 46 75" xfId="23863"/>
    <cellStyle name="표준 2 4 46 76" xfId="23864"/>
    <cellStyle name="표준 2 4 46 77" xfId="23865"/>
    <cellStyle name="표준 2 4 46 78" xfId="23866"/>
    <cellStyle name="표준 2 4 46 79" xfId="23867"/>
    <cellStyle name="표준 2 4 46 8" xfId="23868"/>
    <cellStyle name="표준 2 4 46 8 2" xfId="23869"/>
    <cellStyle name="표준 2 4 46 8 3" xfId="23870"/>
    <cellStyle name="표준 2 4 46 80" xfId="23871"/>
    <cellStyle name="표준 2 4 46 81" xfId="23872"/>
    <cellStyle name="표준 2 4 46 82" xfId="23873"/>
    <cellStyle name="표준 2 4 46 83" xfId="23874"/>
    <cellStyle name="표준 2 4 46 84" xfId="23875"/>
    <cellStyle name="표준 2 4 46 85" xfId="23876"/>
    <cellStyle name="표준 2 4 46 86" xfId="23877"/>
    <cellStyle name="표준 2 4 46 87" xfId="23878"/>
    <cellStyle name="표준 2 4 46 88" xfId="23879"/>
    <cellStyle name="표준 2 4 46 89" xfId="23880"/>
    <cellStyle name="표준 2 4 46 9" xfId="23881"/>
    <cellStyle name="표준 2 4 46 9 2" xfId="23882"/>
    <cellStyle name="표준 2 4 46 9 3" xfId="23883"/>
    <cellStyle name="표준 2 4 46 90" xfId="23884"/>
    <cellStyle name="표준 2 4 46 91" xfId="23885"/>
    <cellStyle name="표준 2 4 46 92" xfId="23886"/>
    <cellStyle name="표준 2 4 46 93" xfId="23887"/>
    <cellStyle name="표준 2 4 46 94" xfId="23888"/>
    <cellStyle name="표준 2 4 46 95" xfId="23889"/>
    <cellStyle name="표준 2 4 46 96" xfId="23890"/>
    <cellStyle name="표준 2 4 46 97" xfId="23891"/>
    <cellStyle name="표준 2 4 46 98" xfId="23892"/>
    <cellStyle name="표준 2 4 46 99" xfId="23893"/>
    <cellStyle name="표준 2 4 47" xfId="23894"/>
    <cellStyle name="표준 2 4 47 2" xfId="23895"/>
    <cellStyle name="표준 2 4 47 3" xfId="23896"/>
    <cellStyle name="표준 2 4 48" xfId="23897"/>
    <cellStyle name="표준 2 4 48 10" xfId="23898"/>
    <cellStyle name="표준 2 4 48 100" xfId="23899"/>
    <cellStyle name="표준 2 4 48 101" xfId="23900"/>
    <cellStyle name="표준 2 4 48 102" xfId="23901"/>
    <cellStyle name="표준 2 4 48 103" xfId="23902"/>
    <cellStyle name="표준 2 4 48 104" xfId="23903"/>
    <cellStyle name="표준 2 4 48 105" xfId="23904"/>
    <cellStyle name="표준 2 4 48 106" xfId="23905"/>
    <cellStyle name="표준 2 4 48 107" xfId="23906"/>
    <cellStyle name="표준 2 4 48 108" xfId="23907"/>
    <cellStyle name="표준 2 4 48 109" xfId="23908"/>
    <cellStyle name="표준 2 4 48 11" xfId="23909"/>
    <cellStyle name="표준 2 4 48 110" xfId="23910"/>
    <cellStyle name="표준 2 4 48 111" xfId="23911"/>
    <cellStyle name="표준 2 4 48 112" xfId="23912"/>
    <cellStyle name="표준 2 4 48 113" xfId="23913"/>
    <cellStyle name="표준 2 4 48 114" xfId="23914"/>
    <cellStyle name="표준 2 4 48 115" xfId="23915"/>
    <cellStyle name="표준 2 4 48 116" xfId="23916"/>
    <cellStyle name="표준 2 4 48 117" xfId="23917"/>
    <cellStyle name="표준 2 4 48 118" xfId="23918"/>
    <cellStyle name="표준 2 4 48 119" xfId="23919"/>
    <cellStyle name="표준 2 4 48 12" xfId="23920"/>
    <cellStyle name="표준 2 4 48 120" xfId="23921"/>
    <cellStyle name="표준 2 4 48 121" xfId="23922"/>
    <cellStyle name="표준 2 4 48 122" xfId="23923"/>
    <cellStyle name="표준 2 4 48 123" xfId="23924"/>
    <cellStyle name="표준 2 4 48 124" xfId="23925"/>
    <cellStyle name="표준 2 4 48 125" xfId="23926"/>
    <cellStyle name="표준 2 4 48 126" xfId="23927"/>
    <cellStyle name="표준 2 4 48 127" xfId="23928"/>
    <cellStyle name="표준 2 4 48 128" xfId="23929"/>
    <cellStyle name="표준 2 4 48 129" xfId="23930"/>
    <cellStyle name="표준 2 4 48 13" xfId="23931"/>
    <cellStyle name="표준 2 4 48 130" xfId="23932"/>
    <cellStyle name="표준 2 4 48 131" xfId="23933"/>
    <cellStyle name="표준 2 4 48 132" xfId="23934"/>
    <cellStyle name="표준 2 4 48 133" xfId="23935"/>
    <cellStyle name="표준 2 4 48 134" xfId="23936"/>
    <cellStyle name="표준 2 4 48 135" xfId="23937"/>
    <cellStyle name="표준 2 4 48 136" xfId="23938"/>
    <cellStyle name="표준 2 4 48 137" xfId="23939"/>
    <cellStyle name="표준 2 4 48 138" xfId="23940"/>
    <cellStyle name="표준 2 4 48 139" xfId="23941"/>
    <cellStyle name="표준 2 4 48 14" xfId="23942"/>
    <cellStyle name="표준 2 4 48 140" xfId="23943"/>
    <cellStyle name="표준 2 4 48 141" xfId="23944"/>
    <cellStyle name="표준 2 4 48 142" xfId="23945"/>
    <cellStyle name="표준 2 4 48 143" xfId="23946"/>
    <cellStyle name="표준 2 4 48 144" xfId="23947"/>
    <cellStyle name="표준 2 4 48 145" xfId="23948"/>
    <cellStyle name="표준 2 4 48 146" xfId="23949"/>
    <cellStyle name="표준 2 4 48 147" xfId="23950"/>
    <cellStyle name="표준 2 4 48 148" xfId="23951"/>
    <cellStyle name="표준 2 4 48 149" xfId="23952"/>
    <cellStyle name="표준 2 4 48 15" xfId="23953"/>
    <cellStyle name="표준 2 4 48 150" xfId="23954"/>
    <cellStyle name="표준 2 4 48 151" xfId="23955"/>
    <cellStyle name="표준 2 4 48 152" xfId="23956"/>
    <cellStyle name="표준 2 4 48 153" xfId="23957"/>
    <cellStyle name="표준 2 4 48 154" xfId="23958"/>
    <cellStyle name="표준 2 4 48 155" xfId="23959"/>
    <cellStyle name="표준 2 4 48 156" xfId="23960"/>
    <cellStyle name="표준 2 4 48 157" xfId="23961"/>
    <cellStyle name="표준 2 4 48 158" xfId="23962"/>
    <cellStyle name="표준 2 4 48 159" xfId="23963"/>
    <cellStyle name="표준 2 4 48 16" xfId="23964"/>
    <cellStyle name="표준 2 4 48 160" xfId="23965"/>
    <cellStyle name="표준 2 4 48 161" xfId="23966"/>
    <cellStyle name="표준 2 4 48 162" xfId="23967"/>
    <cellStyle name="표준 2 4 48 163" xfId="23968"/>
    <cellStyle name="표준 2 4 48 164" xfId="23969"/>
    <cellStyle name="표준 2 4 48 165" xfId="23970"/>
    <cellStyle name="표준 2 4 48 166" xfId="23971"/>
    <cellStyle name="표준 2 4 48 167" xfId="23972"/>
    <cellStyle name="표준 2 4 48 168" xfId="23973"/>
    <cellStyle name="표준 2 4 48 169" xfId="23974"/>
    <cellStyle name="표준 2 4 48 17" xfId="23975"/>
    <cellStyle name="표준 2 4 48 170" xfId="23976"/>
    <cellStyle name="표준 2 4 48 171" xfId="23977"/>
    <cellStyle name="표준 2 4 48 172" xfId="23978"/>
    <cellStyle name="표준 2 4 48 173" xfId="23979"/>
    <cellStyle name="표준 2 4 48 174" xfId="23980"/>
    <cellStyle name="표준 2 4 48 175" xfId="23981"/>
    <cellStyle name="표준 2 4 48 176" xfId="23982"/>
    <cellStyle name="표준 2 4 48 177" xfId="23983"/>
    <cellStyle name="표준 2 4 48 178" xfId="23984"/>
    <cellStyle name="표준 2 4 48 18" xfId="23985"/>
    <cellStyle name="표준 2 4 48 19" xfId="23986"/>
    <cellStyle name="표준 2 4 48 2" xfId="23987"/>
    <cellStyle name="표준 2 4 48 20" xfId="23988"/>
    <cellStyle name="표준 2 4 48 21" xfId="23989"/>
    <cellStyle name="표준 2 4 48 22" xfId="23990"/>
    <cellStyle name="표준 2 4 48 23" xfId="23991"/>
    <cellStyle name="표준 2 4 48 24" xfId="23992"/>
    <cellStyle name="표준 2 4 48 25" xfId="23993"/>
    <cellStyle name="표준 2 4 48 26" xfId="23994"/>
    <cellStyle name="표준 2 4 48 27" xfId="23995"/>
    <cellStyle name="표준 2 4 48 28" xfId="23996"/>
    <cellStyle name="표준 2 4 48 29" xfId="23997"/>
    <cellStyle name="표준 2 4 48 3" xfId="23998"/>
    <cellStyle name="표준 2 4 48 30" xfId="23999"/>
    <cellStyle name="표준 2 4 48 31" xfId="24000"/>
    <cellStyle name="표준 2 4 48 32" xfId="24001"/>
    <cellStyle name="표준 2 4 48 33" xfId="24002"/>
    <cellStyle name="표준 2 4 48 34" xfId="24003"/>
    <cellStyle name="표준 2 4 48 35" xfId="24004"/>
    <cellStyle name="표준 2 4 48 36" xfId="24005"/>
    <cellStyle name="표준 2 4 48 37" xfId="24006"/>
    <cellStyle name="표준 2 4 48 38" xfId="24007"/>
    <cellStyle name="표준 2 4 48 39" xfId="24008"/>
    <cellStyle name="표준 2 4 48 4" xfId="24009"/>
    <cellStyle name="표준 2 4 48 40" xfId="24010"/>
    <cellStyle name="표준 2 4 48 41" xfId="24011"/>
    <cellStyle name="표준 2 4 48 42" xfId="24012"/>
    <cellStyle name="표준 2 4 48 43" xfId="24013"/>
    <cellStyle name="표준 2 4 48 44" xfId="24014"/>
    <cellStyle name="표준 2 4 48 45" xfId="24015"/>
    <cellStyle name="표준 2 4 48 46" xfId="24016"/>
    <cellStyle name="표준 2 4 48 47" xfId="24017"/>
    <cellStyle name="표준 2 4 48 48" xfId="24018"/>
    <cellStyle name="표준 2 4 48 49" xfId="24019"/>
    <cellStyle name="표준 2 4 48 5" xfId="24020"/>
    <cellStyle name="표준 2 4 48 50" xfId="24021"/>
    <cellStyle name="표준 2 4 48 51" xfId="24022"/>
    <cellStyle name="표준 2 4 48 52" xfId="24023"/>
    <cellStyle name="표준 2 4 48 53" xfId="24024"/>
    <cellStyle name="표준 2 4 48 54" xfId="24025"/>
    <cellStyle name="표준 2 4 48 55" xfId="24026"/>
    <cellStyle name="표준 2 4 48 56" xfId="24027"/>
    <cellStyle name="표준 2 4 48 57" xfId="24028"/>
    <cellStyle name="표준 2 4 48 58" xfId="24029"/>
    <cellStyle name="표준 2 4 48 59" xfId="24030"/>
    <cellStyle name="표준 2 4 48 6" xfId="24031"/>
    <cellStyle name="표준 2 4 48 60" xfId="24032"/>
    <cellStyle name="표준 2 4 48 61" xfId="24033"/>
    <cellStyle name="표준 2 4 48 62" xfId="24034"/>
    <cellStyle name="표준 2 4 48 63" xfId="24035"/>
    <cellStyle name="표준 2 4 48 64" xfId="24036"/>
    <cellStyle name="표준 2 4 48 65" xfId="24037"/>
    <cellStyle name="표준 2 4 48 66" xfId="24038"/>
    <cellStyle name="표준 2 4 48 67" xfId="24039"/>
    <cellStyle name="표준 2 4 48 68" xfId="24040"/>
    <cellStyle name="표준 2 4 48 69" xfId="24041"/>
    <cellStyle name="표준 2 4 48 7" xfId="24042"/>
    <cellStyle name="표준 2 4 48 70" xfId="24043"/>
    <cellStyle name="표준 2 4 48 71" xfId="24044"/>
    <cellStyle name="표준 2 4 48 72" xfId="24045"/>
    <cellStyle name="표준 2 4 48 73" xfId="24046"/>
    <cellStyle name="표준 2 4 48 74" xfId="24047"/>
    <cellStyle name="표준 2 4 48 75" xfId="24048"/>
    <cellStyle name="표준 2 4 48 76" xfId="24049"/>
    <cellStyle name="표준 2 4 48 77" xfId="24050"/>
    <cellStyle name="표준 2 4 48 78" xfId="24051"/>
    <cellStyle name="표준 2 4 48 79" xfId="24052"/>
    <cellStyle name="표준 2 4 48 8" xfId="24053"/>
    <cellStyle name="표준 2 4 48 80" xfId="24054"/>
    <cellStyle name="표준 2 4 48 81" xfId="24055"/>
    <cellStyle name="표준 2 4 48 82" xfId="24056"/>
    <cellStyle name="표준 2 4 48 83" xfId="24057"/>
    <cellStyle name="표준 2 4 48 84" xfId="24058"/>
    <cellStyle name="표준 2 4 48 85" xfId="24059"/>
    <cellStyle name="표준 2 4 48 86" xfId="24060"/>
    <cellStyle name="표준 2 4 48 87" xfId="24061"/>
    <cellStyle name="표준 2 4 48 88" xfId="24062"/>
    <cellStyle name="표준 2 4 48 89" xfId="24063"/>
    <cellStyle name="표준 2 4 48 9" xfId="24064"/>
    <cellStyle name="표준 2 4 48 90" xfId="24065"/>
    <cellStyle name="표준 2 4 48 91" xfId="24066"/>
    <cellStyle name="표준 2 4 48 92" xfId="24067"/>
    <cellStyle name="표준 2 4 48 93" xfId="24068"/>
    <cellStyle name="표준 2 4 48 94" xfId="24069"/>
    <cellStyle name="표준 2 4 48 95" xfId="24070"/>
    <cellStyle name="표준 2 4 48 96" xfId="24071"/>
    <cellStyle name="표준 2 4 48 97" xfId="24072"/>
    <cellStyle name="표준 2 4 48 98" xfId="24073"/>
    <cellStyle name="표준 2 4 48 99" xfId="24074"/>
    <cellStyle name="표준 2 4 49" xfId="24075"/>
    <cellStyle name="표준 2 4 49 10" xfId="24076"/>
    <cellStyle name="표준 2 4 49 100" xfId="24077"/>
    <cellStyle name="표준 2 4 49 101" xfId="24078"/>
    <cellStyle name="표준 2 4 49 102" xfId="24079"/>
    <cellStyle name="표준 2 4 49 103" xfId="24080"/>
    <cellStyle name="표준 2 4 49 104" xfId="24081"/>
    <cellStyle name="표준 2 4 49 105" xfId="24082"/>
    <cellStyle name="표준 2 4 49 106" xfId="24083"/>
    <cellStyle name="표준 2 4 49 107" xfId="24084"/>
    <cellStyle name="표준 2 4 49 108" xfId="24085"/>
    <cellStyle name="표준 2 4 49 109" xfId="24086"/>
    <cellStyle name="표준 2 4 49 11" xfId="24087"/>
    <cellStyle name="표준 2 4 49 110" xfId="24088"/>
    <cellStyle name="표준 2 4 49 111" xfId="24089"/>
    <cellStyle name="표준 2 4 49 112" xfId="24090"/>
    <cellStyle name="표준 2 4 49 113" xfId="24091"/>
    <cellStyle name="표준 2 4 49 114" xfId="24092"/>
    <cellStyle name="표준 2 4 49 115" xfId="24093"/>
    <cellStyle name="표준 2 4 49 116" xfId="24094"/>
    <cellStyle name="표준 2 4 49 117" xfId="24095"/>
    <cellStyle name="표준 2 4 49 118" xfId="24096"/>
    <cellStyle name="표준 2 4 49 119" xfId="24097"/>
    <cellStyle name="표준 2 4 49 12" xfId="24098"/>
    <cellStyle name="표준 2 4 49 120" xfId="24099"/>
    <cellStyle name="표준 2 4 49 121" xfId="24100"/>
    <cellStyle name="표준 2 4 49 122" xfId="24101"/>
    <cellStyle name="표준 2 4 49 123" xfId="24102"/>
    <cellStyle name="표준 2 4 49 124" xfId="24103"/>
    <cellStyle name="표준 2 4 49 125" xfId="24104"/>
    <cellStyle name="표준 2 4 49 126" xfId="24105"/>
    <cellStyle name="표준 2 4 49 127" xfId="24106"/>
    <cellStyle name="표준 2 4 49 128" xfId="24107"/>
    <cellStyle name="표준 2 4 49 129" xfId="24108"/>
    <cellStyle name="표준 2 4 49 13" xfId="24109"/>
    <cellStyle name="표준 2 4 49 130" xfId="24110"/>
    <cellStyle name="표준 2 4 49 131" xfId="24111"/>
    <cellStyle name="표준 2 4 49 132" xfId="24112"/>
    <cellStyle name="표준 2 4 49 133" xfId="24113"/>
    <cellStyle name="표준 2 4 49 134" xfId="24114"/>
    <cellStyle name="표준 2 4 49 135" xfId="24115"/>
    <cellStyle name="표준 2 4 49 136" xfId="24116"/>
    <cellStyle name="표준 2 4 49 137" xfId="24117"/>
    <cellStyle name="표준 2 4 49 138" xfId="24118"/>
    <cellStyle name="표준 2 4 49 139" xfId="24119"/>
    <cellStyle name="표준 2 4 49 14" xfId="24120"/>
    <cellStyle name="표준 2 4 49 140" xfId="24121"/>
    <cellStyle name="표준 2 4 49 141" xfId="24122"/>
    <cellStyle name="표준 2 4 49 142" xfId="24123"/>
    <cellStyle name="표준 2 4 49 143" xfId="24124"/>
    <cellStyle name="표준 2 4 49 144" xfId="24125"/>
    <cellStyle name="표준 2 4 49 145" xfId="24126"/>
    <cellStyle name="표준 2 4 49 146" xfId="24127"/>
    <cellStyle name="표준 2 4 49 147" xfId="24128"/>
    <cellStyle name="표준 2 4 49 148" xfId="24129"/>
    <cellStyle name="표준 2 4 49 149" xfId="24130"/>
    <cellStyle name="표준 2 4 49 15" xfId="24131"/>
    <cellStyle name="표준 2 4 49 150" xfId="24132"/>
    <cellStyle name="표준 2 4 49 151" xfId="24133"/>
    <cellStyle name="표준 2 4 49 152" xfId="24134"/>
    <cellStyle name="표준 2 4 49 153" xfId="24135"/>
    <cellStyle name="표준 2 4 49 154" xfId="24136"/>
    <cellStyle name="표준 2 4 49 155" xfId="24137"/>
    <cellStyle name="표준 2 4 49 156" xfId="24138"/>
    <cellStyle name="표준 2 4 49 157" xfId="24139"/>
    <cellStyle name="표준 2 4 49 158" xfId="24140"/>
    <cellStyle name="표준 2 4 49 159" xfId="24141"/>
    <cellStyle name="표준 2 4 49 16" xfId="24142"/>
    <cellStyle name="표준 2 4 49 160" xfId="24143"/>
    <cellStyle name="표준 2 4 49 161" xfId="24144"/>
    <cellStyle name="표준 2 4 49 162" xfId="24145"/>
    <cellStyle name="표준 2 4 49 163" xfId="24146"/>
    <cellStyle name="표준 2 4 49 164" xfId="24147"/>
    <cellStyle name="표준 2 4 49 165" xfId="24148"/>
    <cellStyle name="표준 2 4 49 166" xfId="24149"/>
    <cellStyle name="표준 2 4 49 167" xfId="24150"/>
    <cellStyle name="표준 2 4 49 168" xfId="24151"/>
    <cellStyle name="표준 2 4 49 169" xfId="24152"/>
    <cellStyle name="표준 2 4 49 17" xfId="24153"/>
    <cellStyle name="표준 2 4 49 170" xfId="24154"/>
    <cellStyle name="표준 2 4 49 171" xfId="24155"/>
    <cellStyle name="표준 2 4 49 172" xfId="24156"/>
    <cellStyle name="표준 2 4 49 173" xfId="24157"/>
    <cellStyle name="표준 2 4 49 174" xfId="24158"/>
    <cellStyle name="표준 2 4 49 175" xfId="24159"/>
    <cellStyle name="표준 2 4 49 176" xfId="24160"/>
    <cellStyle name="표준 2 4 49 177" xfId="24161"/>
    <cellStyle name="표준 2 4 49 178" xfId="24162"/>
    <cellStyle name="표준 2 4 49 18" xfId="24163"/>
    <cellStyle name="표준 2 4 49 19" xfId="24164"/>
    <cellStyle name="표준 2 4 49 2" xfId="24165"/>
    <cellStyle name="표준 2 4 49 20" xfId="24166"/>
    <cellStyle name="표준 2 4 49 21" xfId="24167"/>
    <cellStyle name="표준 2 4 49 22" xfId="24168"/>
    <cellStyle name="표준 2 4 49 23" xfId="24169"/>
    <cellStyle name="표준 2 4 49 24" xfId="24170"/>
    <cellStyle name="표준 2 4 49 25" xfId="24171"/>
    <cellStyle name="표준 2 4 49 26" xfId="24172"/>
    <cellStyle name="표준 2 4 49 27" xfId="24173"/>
    <cellStyle name="표준 2 4 49 28" xfId="24174"/>
    <cellStyle name="표준 2 4 49 29" xfId="24175"/>
    <cellStyle name="표준 2 4 49 3" xfId="24176"/>
    <cellStyle name="표준 2 4 49 30" xfId="24177"/>
    <cellStyle name="표준 2 4 49 31" xfId="24178"/>
    <cellStyle name="표준 2 4 49 32" xfId="24179"/>
    <cellStyle name="표준 2 4 49 33" xfId="24180"/>
    <cellStyle name="표준 2 4 49 34" xfId="24181"/>
    <cellStyle name="표준 2 4 49 35" xfId="24182"/>
    <cellStyle name="표준 2 4 49 36" xfId="24183"/>
    <cellStyle name="표준 2 4 49 37" xfId="24184"/>
    <cellStyle name="표준 2 4 49 38" xfId="24185"/>
    <cellStyle name="표준 2 4 49 39" xfId="24186"/>
    <cellStyle name="표준 2 4 49 4" xfId="24187"/>
    <cellStyle name="표준 2 4 49 40" xfId="24188"/>
    <cellStyle name="표준 2 4 49 41" xfId="24189"/>
    <cellStyle name="표준 2 4 49 42" xfId="24190"/>
    <cellStyle name="표준 2 4 49 43" xfId="24191"/>
    <cellStyle name="표준 2 4 49 44" xfId="24192"/>
    <cellStyle name="표준 2 4 49 45" xfId="24193"/>
    <cellStyle name="표준 2 4 49 46" xfId="24194"/>
    <cellStyle name="표준 2 4 49 47" xfId="24195"/>
    <cellStyle name="표준 2 4 49 48" xfId="24196"/>
    <cellStyle name="표준 2 4 49 49" xfId="24197"/>
    <cellStyle name="표준 2 4 49 5" xfId="24198"/>
    <cellStyle name="표준 2 4 49 50" xfId="24199"/>
    <cellStyle name="표준 2 4 49 51" xfId="24200"/>
    <cellStyle name="표준 2 4 49 52" xfId="24201"/>
    <cellStyle name="표준 2 4 49 53" xfId="24202"/>
    <cellStyle name="표준 2 4 49 54" xfId="24203"/>
    <cellStyle name="표준 2 4 49 55" xfId="24204"/>
    <cellStyle name="표준 2 4 49 56" xfId="24205"/>
    <cellStyle name="표준 2 4 49 57" xfId="24206"/>
    <cellStyle name="표준 2 4 49 58" xfId="24207"/>
    <cellStyle name="표준 2 4 49 59" xfId="24208"/>
    <cellStyle name="표준 2 4 49 6" xfId="24209"/>
    <cellStyle name="표준 2 4 49 60" xfId="24210"/>
    <cellStyle name="표준 2 4 49 61" xfId="24211"/>
    <cellStyle name="표준 2 4 49 62" xfId="24212"/>
    <cellStyle name="표준 2 4 49 63" xfId="24213"/>
    <cellStyle name="표준 2 4 49 64" xfId="24214"/>
    <cellStyle name="표준 2 4 49 65" xfId="24215"/>
    <cellStyle name="표준 2 4 49 66" xfId="24216"/>
    <cellStyle name="표준 2 4 49 67" xfId="24217"/>
    <cellStyle name="표준 2 4 49 68" xfId="24218"/>
    <cellStyle name="표준 2 4 49 69" xfId="24219"/>
    <cellStyle name="표준 2 4 49 7" xfId="24220"/>
    <cellStyle name="표준 2 4 49 70" xfId="24221"/>
    <cellStyle name="표준 2 4 49 71" xfId="24222"/>
    <cellStyle name="표준 2 4 49 72" xfId="24223"/>
    <cellStyle name="표준 2 4 49 73" xfId="24224"/>
    <cellStyle name="표준 2 4 49 74" xfId="24225"/>
    <cellStyle name="표준 2 4 49 75" xfId="24226"/>
    <cellStyle name="표준 2 4 49 76" xfId="24227"/>
    <cellStyle name="표준 2 4 49 77" xfId="24228"/>
    <cellStyle name="표준 2 4 49 78" xfId="24229"/>
    <cellStyle name="표준 2 4 49 79" xfId="24230"/>
    <cellStyle name="표준 2 4 49 8" xfId="24231"/>
    <cellStyle name="표준 2 4 49 80" xfId="24232"/>
    <cellStyle name="표준 2 4 49 81" xfId="24233"/>
    <cellStyle name="표준 2 4 49 82" xfId="24234"/>
    <cellStyle name="표준 2 4 49 83" xfId="24235"/>
    <cellStyle name="표준 2 4 49 84" xfId="24236"/>
    <cellStyle name="표준 2 4 49 85" xfId="24237"/>
    <cellStyle name="표준 2 4 49 86" xfId="24238"/>
    <cellStyle name="표준 2 4 49 87" xfId="24239"/>
    <cellStyle name="표준 2 4 49 88" xfId="24240"/>
    <cellStyle name="표준 2 4 49 89" xfId="24241"/>
    <cellStyle name="표준 2 4 49 9" xfId="24242"/>
    <cellStyle name="표준 2 4 49 90" xfId="24243"/>
    <cellStyle name="표준 2 4 49 91" xfId="24244"/>
    <cellStyle name="표준 2 4 49 92" xfId="24245"/>
    <cellStyle name="표준 2 4 49 93" xfId="24246"/>
    <cellStyle name="표준 2 4 49 94" xfId="24247"/>
    <cellStyle name="표준 2 4 49 95" xfId="24248"/>
    <cellStyle name="표준 2 4 49 96" xfId="24249"/>
    <cellStyle name="표준 2 4 49 97" xfId="24250"/>
    <cellStyle name="표준 2 4 49 98" xfId="24251"/>
    <cellStyle name="표준 2 4 49 99" xfId="24252"/>
    <cellStyle name="표준 2 4 5" xfId="24253"/>
    <cellStyle name="표준 2 4 5 2" xfId="24254"/>
    <cellStyle name="표준 2 4 5 3" xfId="24255"/>
    <cellStyle name="표준 2 4 50" xfId="24256"/>
    <cellStyle name="표준 2 4 51" xfId="24257"/>
    <cellStyle name="표준 2 4 52" xfId="24258"/>
    <cellStyle name="표준 2 4 53" xfId="24259"/>
    <cellStyle name="표준 2 4 54" xfId="24260"/>
    <cellStyle name="표준 2 4 55" xfId="24261"/>
    <cellStyle name="표준 2 4 56" xfId="24262"/>
    <cellStyle name="표준 2 4 57" xfId="24263"/>
    <cellStyle name="표준 2 4 58" xfId="24264"/>
    <cellStyle name="표준 2 4 59" xfId="24265"/>
    <cellStyle name="표준 2 4 6" xfId="24266"/>
    <cellStyle name="표준 2 4 6 2" xfId="24267"/>
    <cellStyle name="표준 2 4 6 3" xfId="24268"/>
    <cellStyle name="표준 2 4 60" xfId="24269"/>
    <cellStyle name="표준 2 4 61" xfId="24270"/>
    <cellStyle name="표준 2 4 62" xfId="24271"/>
    <cellStyle name="표준 2 4 63" xfId="24272"/>
    <cellStyle name="표준 2 4 64" xfId="24273"/>
    <cellStyle name="표준 2 4 65" xfId="24274"/>
    <cellStyle name="표준 2 4 66" xfId="24275"/>
    <cellStyle name="표준 2 4 67" xfId="24276"/>
    <cellStyle name="표준 2 4 68" xfId="24277"/>
    <cellStyle name="표준 2 4 69" xfId="24278"/>
    <cellStyle name="표준 2 4 7" xfId="24279"/>
    <cellStyle name="표준 2 4 7 2" xfId="24280"/>
    <cellStyle name="표준 2 4 7 3" xfId="24281"/>
    <cellStyle name="표준 2 4 70" xfId="24282"/>
    <cellStyle name="표준 2 4 71" xfId="24283"/>
    <cellStyle name="표준 2 4 72" xfId="24284"/>
    <cellStyle name="표준 2 4 73" xfId="24285"/>
    <cellStyle name="표준 2 4 74" xfId="24286"/>
    <cellStyle name="표준 2 4 75" xfId="24287"/>
    <cellStyle name="표준 2 4 76" xfId="24288"/>
    <cellStyle name="표준 2 4 77" xfId="24289"/>
    <cellStyle name="표준 2 4 78" xfId="24290"/>
    <cellStyle name="표준 2 4 79" xfId="24291"/>
    <cellStyle name="표준 2 4 8" xfId="24292"/>
    <cellStyle name="표준 2 4 8 2" xfId="24293"/>
    <cellStyle name="표준 2 4 8 3" xfId="24294"/>
    <cellStyle name="표준 2 4 80" xfId="24295"/>
    <cellStyle name="표준 2 4 81" xfId="24296"/>
    <cellStyle name="표준 2 4 82" xfId="24297"/>
    <cellStyle name="표준 2 4 83" xfId="24298"/>
    <cellStyle name="표준 2 4 84" xfId="24299"/>
    <cellStyle name="표준 2 4 85" xfId="24300"/>
    <cellStyle name="표준 2 4 86" xfId="24301"/>
    <cellStyle name="표준 2 4 87" xfId="24302"/>
    <cellStyle name="표준 2 4 88" xfId="24303"/>
    <cellStyle name="표준 2 4 89" xfId="24304"/>
    <cellStyle name="표준 2 4 9" xfId="24305"/>
    <cellStyle name="표준 2 4 9 2" xfId="24306"/>
    <cellStyle name="표준 2 4 9 3" xfId="24307"/>
    <cellStyle name="표준 2 4 90" xfId="24308"/>
    <cellStyle name="표준 2 4 91" xfId="24309"/>
    <cellStyle name="표준 2 4 92" xfId="24310"/>
    <cellStyle name="표준 2 4 93" xfId="24311"/>
    <cellStyle name="표준 2 4 94" xfId="24312"/>
    <cellStyle name="표준 2 4 95" xfId="24313"/>
    <cellStyle name="표준 2 4 96" xfId="24314"/>
    <cellStyle name="표준 2 4 97" xfId="24315"/>
    <cellStyle name="표준 2 4 98" xfId="24316"/>
    <cellStyle name="표준 2 4 99" xfId="24317"/>
    <cellStyle name="표준 2 40" xfId="24318"/>
    <cellStyle name="표준 2 40 2" xfId="24319"/>
    <cellStyle name="표준 2 40 3" xfId="24320"/>
    <cellStyle name="표준 2 40 4" xfId="24321"/>
    <cellStyle name="표준 2 40 4 2" xfId="29876"/>
    <cellStyle name="표준 2 40 5" xfId="24322"/>
    <cellStyle name="표준 2 40 6" xfId="24323"/>
    <cellStyle name="표준 2 40 7" xfId="25848"/>
    <cellStyle name="표준 2 41" xfId="24324"/>
    <cellStyle name="표준 2 41 2" xfId="24325"/>
    <cellStyle name="표준 2 41 3" xfId="24326"/>
    <cellStyle name="표준 2 41 4" xfId="24327"/>
    <cellStyle name="표준 2 41 4 2" xfId="29877"/>
    <cellStyle name="표준 2 41 5" xfId="24328"/>
    <cellStyle name="표준 2 41 6" xfId="24329"/>
    <cellStyle name="표준 2 41 7" xfId="25849"/>
    <cellStyle name="표준 2 42" xfId="24330"/>
    <cellStyle name="표준 2 42 2" xfId="24331"/>
    <cellStyle name="표준 2 42 3" xfId="24332"/>
    <cellStyle name="표준 2 42 4" xfId="24333"/>
    <cellStyle name="표준 2 42 4 2" xfId="29878"/>
    <cellStyle name="표준 2 42 5" xfId="24334"/>
    <cellStyle name="표준 2 42 6" xfId="24335"/>
    <cellStyle name="표준 2 42 7" xfId="25850"/>
    <cellStyle name="표준 2 43" xfId="24336"/>
    <cellStyle name="표준 2 43 2" xfId="24337"/>
    <cellStyle name="표준 2 43 3" xfId="24338"/>
    <cellStyle name="표준 2 43 4" xfId="24339"/>
    <cellStyle name="표준 2 43 4 2" xfId="29879"/>
    <cellStyle name="표준 2 43 5" xfId="24340"/>
    <cellStyle name="표준 2 43 6" xfId="24341"/>
    <cellStyle name="표준 2 43 7" xfId="25851"/>
    <cellStyle name="표준 2 44" xfId="24342"/>
    <cellStyle name="표준 2 44 2" xfId="24343"/>
    <cellStyle name="표준 2 44 3" xfId="24344"/>
    <cellStyle name="표준 2 44 4" xfId="24345"/>
    <cellStyle name="표준 2 44 4 2" xfId="29880"/>
    <cellStyle name="표준 2 44 5" xfId="24346"/>
    <cellStyle name="표준 2 44 6" xfId="24347"/>
    <cellStyle name="표준 2 44 7" xfId="25852"/>
    <cellStyle name="표준 2 45" xfId="24348"/>
    <cellStyle name="표준 2 45 2" xfId="24349"/>
    <cellStyle name="표준 2 45 3" xfId="24350"/>
    <cellStyle name="표준 2 45 4" xfId="24351"/>
    <cellStyle name="표준 2 45 4 2" xfId="29881"/>
    <cellStyle name="표준 2 45 5" xfId="24352"/>
    <cellStyle name="표준 2 45 6" xfId="24353"/>
    <cellStyle name="표준 2 45 7" xfId="25853"/>
    <cellStyle name="표준 2 46" xfId="24354"/>
    <cellStyle name="표준 2 46 2" xfId="24355"/>
    <cellStyle name="표준 2 46 3" xfId="24356"/>
    <cellStyle name="표준 2 46 4" xfId="24357"/>
    <cellStyle name="표준 2 46 4 2" xfId="29882"/>
    <cellStyle name="표준 2 46 5" xfId="24358"/>
    <cellStyle name="표준 2 46 6" xfId="24359"/>
    <cellStyle name="표준 2 46 7" xfId="25854"/>
    <cellStyle name="표준 2 47" xfId="24360"/>
    <cellStyle name="표준 2 47 2" xfId="24361"/>
    <cellStyle name="표준 2 47 3" xfId="24362"/>
    <cellStyle name="표준 2 47 4" xfId="24363"/>
    <cellStyle name="표준 2 47 4 2" xfId="29883"/>
    <cellStyle name="표준 2 47 5" xfId="24364"/>
    <cellStyle name="표준 2 47 6" xfId="24365"/>
    <cellStyle name="표준 2 47 7" xfId="25855"/>
    <cellStyle name="표준 2 48" xfId="24366"/>
    <cellStyle name="표준 2 48 2" xfId="24367"/>
    <cellStyle name="표준 2 48 3" xfId="24368"/>
    <cellStyle name="표준 2 49" xfId="24369"/>
    <cellStyle name="표준 2 49 2" xfId="24370"/>
    <cellStyle name="표준 2 49 3" xfId="24371"/>
    <cellStyle name="표준 2 5" xfId="24372"/>
    <cellStyle name="표준 2 5 10" xfId="25856"/>
    <cellStyle name="표준 2 5 2" xfId="24373"/>
    <cellStyle name="표준 2 5 3" xfId="24374"/>
    <cellStyle name="표준 2 5 4" xfId="24375"/>
    <cellStyle name="표준 2 5 4 2" xfId="27994"/>
    <cellStyle name="표준 2 5 4 3" xfId="26228"/>
    <cellStyle name="표준 2 5 5" xfId="24376"/>
    <cellStyle name="표준 2 5 5 2" xfId="29947"/>
    <cellStyle name="표준 2 5 5 3" xfId="26082"/>
    <cellStyle name="표준 2 5 6" xfId="24377"/>
    <cellStyle name="표준 2 5 7" xfId="24378"/>
    <cellStyle name="표준 2 5 7 2" xfId="29998"/>
    <cellStyle name="표준 2 5 8" xfId="24379"/>
    <cellStyle name="표준 2 5 9" xfId="24380"/>
    <cellStyle name="표준 2 50" xfId="24381"/>
    <cellStyle name="표준 2 50 2" xfId="24382"/>
    <cellStyle name="표준 2 50 3" xfId="24383"/>
    <cellStyle name="표준 2 51" xfId="24384"/>
    <cellStyle name="표준 2 51 2" xfId="24385"/>
    <cellStyle name="표준 2 51 3" xfId="24386"/>
    <cellStyle name="표준 2 52" xfId="24387"/>
    <cellStyle name="표준 2 52 2" xfId="24388"/>
    <cellStyle name="표준 2 52 3" xfId="24389"/>
    <cellStyle name="표준 2 53" xfId="24390"/>
    <cellStyle name="표준 2 53 2" xfId="24391"/>
    <cellStyle name="표준 2 53 3" xfId="24392"/>
    <cellStyle name="표준 2 54" xfId="24393"/>
    <cellStyle name="표준 2 54 2" xfId="24394"/>
    <cellStyle name="표준 2 54 3" xfId="24395"/>
    <cellStyle name="표준 2 55" xfId="24396"/>
    <cellStyle name="표준 2 55 2" xfId="24397"/>
    <cellStyle name="표준 2 55 3" xfId="24398"/>
    <cellStyle name="표준 2 56" xfId="24399"/>
    <cellStyle name="표준 2 56 2" xfId="24400"/>
    <cellStyle name="표준 2 56 3" xfId="24401"/>
    <cellStyle name="표준 2 57" xfId="24402"/>
    <cellStyle name="표준 2 57 2" xfId="24403"/>
    <cellStyle name="표준 2 57 3" xfId="24404"/>
    <cellStyle name="표준 2 58" xfId="24405"/>
    <cellStyle name="표준 2 58 2" xfId="24406"/>
    <cellStyle name="표준 2 58 3" xfId="24407"/>
    <cellStyle name="표준 2 59" xfId="24408"/>
    <cellStyle name="표준 2 59 2" xfId="24409"/>
    <cellStyle name="표준 2 59 3" xfId="24410"/>
    <cellStyle name="표준 2 6" xfId="24411"/>
    <cellStyle name="표준 2 6 2" xfId="24412"/>
    <cellStyle name="표준 2 6 2 2" xfId="27993"/>
    <cellStyle name="표준 2 6 2 3" xfId="26229"/>
    <cellStyle name="표준 2 6 3" xfId="24413"/>
    <cellStyle name="표준 2 6 3 2" xfId="29946"/>
    <cellStyle name="표준 2 6 3 3" xfId="26081"/>
    <cellStyle name="표준 2 6 4" xfId="24414"/>
    <cellStyle name="표준 2 6 5" xfId="24415"/>
    <cellStyle name="표준 2 6 5 2" xfId="29986"/>
    <cellStyle name="표준 2 6 6" xfId="24416"/>
    <cellStyle name="표준 2 6 7" xfId="24417"/>
    <cellStyle name="표준 2 6 8" xfId="25857"/>
    <cellStyle name="표준 2 60" xfId="24418"/>
    <cellStyle name="표준 2 60 2" xfId="24419"/>
    <cellStyle name="표준 2 60 3" xfId="24420"/>
    <cellStyle name="표준 2 61" xfId="24421"/>
    <cellStyle name="표준 2 61 2" xfId="24422"/>
    <cellStyle name="표준 2 61 3" xfId="24423"/>
    <cellStyle name="표준 2 62" xfId="24424"/>
    <cellStyle name="표준 2 62 2" xfId="24425"/>
    <cellStyle name="표준 2 62 3" xfId="24426"/>
    <cellStyle name="표준 2 63" xfId="24427"/>
    <cellStyle name="표준 2 63 2" xfId="24428"/>
    <cellStyle name="표준 2 63 3" xfId="24429"/>
    <cellStyle name="표준 2 64" xfId="24430"/>
    <cellStyle name="표준 2 64 2" xfId="24431"/>
    <cellStyle name="표준 2 64 3" xfId="24432"/>
    <cellStyle name="표준 2 65" xfId="24433"/>
    <cellStyle name="표준 2 65 10" xfId="24434"/>
    <cellStyle name="표준 2 65 10 2" xfId="24435"/>
    <cellStyle name="표준 2 65 10 3" xfId="24436"/>
    <cellStyle name="표준 2 65 100" xfId="24437"/>
    <cellStyle name="표준 2 65 101" xfId="24438"/>
    <cellStyle name="표준 2 65 102" xfId="24439"/>
    <cellStyle name="표준 2 65 103" xfId="24440"/>
    <cellStyle name="표준 2 65 104" xfId="24441"/>
    <cellStyle name="표준 2 65 105" xfId="24442"/>
    <cellStyle name="표준 2 65 106" xfId="24443"/>
    <cellStyle name="표준 2 65 107" xfId="24444"/>
    <cellStyle name="표준 2 65 108" xfId="24445"/>
    <cellStyle name="표준 2 65 109" xfId="24446"/>
    <cellStyle name="표준 2 65 11" xfId="24447"/>
    <cellStyle name="표준 2 65 11 2" xfId="24448"/>
    <cellStyle name="표준 2 65 11 3" xfId="24449"/>
    <cellStyle name="표준 2 65 110" xfId="24450"/>
    <cellStyle name="표준 2 65 111" xfId="24451"/>
    <cellStyle name="표준 2 65 112" xfId="24452"/>
    <cellStyle name="표준 2 65 113" xfId="24453"/>
    <cellStyle name="표준 2 65 114" xfId="24454"/>
    <cellStyle name="표준 2 65 115" xfId="24455"/>
    <cellStyle name="표준 2 65 116" xfId="24456"/>
    <cellStyle name="표준 2 65 117" xfId="24457"/>
    <cellStyle name="표준 2 65 118" xfId="24458"/>
    <cellStyle name="표준 2 65 119" xfId="24459"/>
    <cellStyle name="표준 2 65 12" xfId="24460"/>
    <cellStyle name="표준 2 65 12 2" xfId="24461"/>
    <cellStyle name="표준 2 65 12 3" xfId="24462"/>
    <cellStyle name="표준 2 65 120" xfId="24463"/>
    <cellStyle name="표준 2 65 121" xfId="24464"/>
    <cellStyle name="표준 2 65 122" xfId="24465"/>
    <cellStyle name="표준 2 65 123" xfId="24466"/>
    <cellStyle name="표준 2 65 124" xfId="24467"/>
    <cellStyle name="표준 2 65 125" xfId="24468"/>
    <cellStyle name="표준 2 65 126" xfId="24469"/>
    <cellStyle name="표준 2 65 127" xfId="24470"/>
    <cellStyle name="표준 2 65 128" xfId="24471"/>
    <cellStyle name="표준 2 65 129" xfId="24472"/>
    <cellStyle name="표준 2 65 13" xfId="24473"/>
    <cellStyle name="표준 2 65 13 2" xfId="24474"/>
    <cellStyle name="표준 2 65 13 3" xfId="24475"/>
    <cellStyle name="표준 2 65 130" xfId="24476"/>
    <cellStyle name="표준 2 65 131" xfId="24477"/>
    <cellStyle name="표준 2 65 132" xfId="24478"/>
    <cellStyle name="표준 2 65 133" xfId="24479"/>
    <cellStyle name="표준 2 65 134" xfId="24480"/>
    <cellStyle name="표준 2 65 135" xfId="24481"/>
    <cellStyle name="표준 2 65 136" xfId="24482"/>
    <cellStyle name="표준 2 65 137" xfId="24483"/>
    <cellStyle name="표준 2 65 138" xfId="24484"/>
    <cellStyle name="표준 2 65 139" xfId="24485"/>
    <cellStyle name="표준 2 65 14" xfId="24486"/>
    <cellStyle name="표준 2 65 14 2" xfId="24487"/>
    <cellStyle name="표준 2 65 14 3" xfId="24488"/>
    <cellStyle name="표준 2 65 140" xfId="24489"/>
    <cellStyle name="표준 2 65 141" xfId="24490"/>
    <cellStyle name="표준 2 65 142" xfId="24491"/>
    <cellStyle name="표준 2 65 143" xfId="24492"/>
    <cellStyle name="표준 2 65 144" xfId="24493"/>
    <cellStyle name="표준 2 65 145" xfId="24494"/>
    <cellStyle name="표준 2 65 146" xfId="24495"/>
    <cellStyle name="표준 2 65 147" xfId="24496"/>
    <cellStyle name="표준 2 65 148" xfId="24497"/>
    <cellStyle name="표준 2 65 149" xfId="24498"/>
    <cellStyle name="표준 2 65 15" xfId="24499"/>
    <cellStyle name="표준 2 65 150" xfId="24500"/>
    <cellStyle name="표준 2 65 151" xfId="24501"/>
    <cellStyle name="표준 2 65 152" xfId="24502"/>
    <cellStyle name="표준 2 65 153" xfId="24503"/>
    <cellStyle name="표준 2 65 154" xfId="24504"/>
    <cellStyle name="표준 2 65 155" xfId="24505"/>
    <cellStyle name="표준 2 65 156" xfId="24506"/>
    <cellStyle name="표준 2 65 157" xfId="24507"/>
    <cellStyle name="표준 2 65 158" xfId="24508"/>
    <cellStyle name="표준 2 65 159" xfId="24509"/>
    <cellStyle name="표준 2 65 16" xfId="24510"/>
    <cellStyle name="표준 2 65 160" xfId="24511"/>
    <cellStyle name="표준 2 65 161" xfId="24512"/>
    <cellStyle name="표준 2 65 162" xfId="24513"/>
    <cellStyle name="표준 2 65 163" xfId="24514"/>
    <cellStyle name="표준 2 65 164" xfId="24515"/>
    <cellStyle name="표준 2 65 165" xfId="24516"/>
    <cellStyle name="표준 2 65 166" xfId="24517"/>
    <cellStyle name="표준 2 65 167" xfId="24518"/>
    <cellStyle name="표준 2 65 168" xfId="24519"/>
    <cellStyle name="표준 2 65 169" xfId="24520"/>
    <cellStyle name="표준 2 65 17" xfId="24521"/>
    <cellStyle name="표준 2 65 170" xfId="24522"/>
    <cellStyle name="표준 2 65 171" xfId="24523"/>
    <cellStyle name="표준 2 65 172" xfId="24524"/>
    <cellStyle name="표준 2 65 173" xfId="24525"/>
    <cellStyle name="표준 2 65 174" xfId="24526"/>
    <cellStyle name="표준 2 65 175" xfId="24527"/>
    <cellStyle name="표준 2 65 176" xfId="24528"/>
    <cellStyle name="표준 2 65 177" xfId="24529"/>
    <cellStyle name="표준 2 65 178" xfId="24530"/>
    <cellStyle name="표준 2 65 179" xfId="24531"/>
    <cellStyle name="표준 2 65 18" xfId="24532"/>
    <cellStyle name="표준 2 65 180" xfId="24533"/>
    <cellStyle name="표준 2 65 181" xfId="24534"/>
    <cellStyle name="표준 2 65 182" xfId="24535"/>
    <cellStyle name="표준 2 65 183" xfId="24536"/>
    <cellStyle name="표준 2 65 184" xfId="24537"/>
    <cellStyle name="표준 2 65 185" xfId="24538"/>
    <cellStyle name="표준 2 65 186" xfId="24539"/>
    <cellStyle name="표준 2 65 187" xfId="24540"/>
    <cellStyle name="표준 2 65 188" xfId="24541"/>
    <cellStyle name="표준 2 65 189" xfId="24542"/>
    <cellStyle name="표준 2 65 19" xfId="24543"/>
    <cellStyle name="표준 2 65 190" xfId="24544"/>
    <cellStyle name="표준 2 65 191" xfId="24545"/>
    <cellStyle name="표준 2 65 192" xfId="24546"/>
    <cellStyle name="표준 2 65 2" xfId="24547"/>
    <cellStyle name="표준 2 65 2 10" xfId="24548"/>
    <cellStyle name="표준 2 65 2 100" xfId="24549"/>
    <cellStyle name="표준 2 65 2 101" xfId="24550"/>
    <cellStyle name="표준 2 65 2 102" xfId="24551"/>
    <cellStyle name="표준 2 65 2 103" xfId="24552"/>
    <cellStyle name="표준 2 65 2 104" xfId="24553"/>
    <cellStyle name="표준 2 65 2 105" xfId="24554"/>
    <cellStyle name="표준 2 65 2 106" xfId="24555"/>
    <cellStyle name="표준 2 65 2 107" xfId="24556"/>
    <cellStyle name="표준 2 65 2 108" xfId="24557"/>
    <cellStyle name="표준 2 65 2 109" xfId="24558"/>
    <cellStyle name="표준 2 65 2 11" xfId="24559"/>
    <cellStyle name="표준 2 65 2 110" xfId="24560"/>
    <cellStyle name="표준 2 65 2 111" xfId="24561"/>
    <cellStyle name="표준 2 65 2 112" xfId="24562"/>
    <cellStyle name="표준 2 65 2 113" xfId="24563"/>
    <cellStyle name="표준 2 65 2 114" xfId="24564"/>
    <cellStyle name="표준 2 65 2 115" xfId="24565"/>
    <cellStyle name="표준 2 65 2 116" xfId="24566"/>
    <cellStyle name="표준 2 65 2 117" xfId="24567"/>
    <cellStyle name="표준 2 65 2 118" xfId="24568"/>
    <cellStyle name="표준 2 65 2 119" xfId="24569"/>
    <cellStyle name="표준 2 65 2 12" xfId="24570"/>
    <cellStyle name="표준 2 65 2 120" xfId="24571"/>
    <cellStyle name="표준 2 65 2 121" xfId="24572"/>
    <cellStyle name="표준 2 65 2 122" xfId="24573"/>
    <cellStyle name="표준 2 65 2 123" xfId="24574"/>
    <cellStyle name="표준 2 65 2 124" xfId="24575"/>
    <cellStyle name="표준 2 65 2 125" xfId="24576"/>
    <cellStyle name="표준 2 65 2 126" xfId="24577"/>
    <cellStyle name="표준 2 65 2 127" xfId="24578"/>
    <cellStyle name="표준 2 65 2 128" xfId="24579"/>
    <cellStyle name="표준 2 65 2 129" xfId="24580"/>
    <cellStyle name="표준 2 65 2 13" xfId="24581"/>
    <cellStyle name="표준 2 65 2 130" xfId="24582"/>
    <cellStyle name="표준 2 65 2 131" xfId="24583"/>
    <cellStyle name="표준 2 65 2 132" xfId="24584"/>
    <cellStyle name="표준 2 65 2 133" xfId="24585"/>
    <cellStyle name="표준 2 65 2 134" xfId="24586"/>
    <cellStyle name="표준 2 65 2 135" xfId="24587"/>
    <cellStyle name="표준 2 65 2 136" xfId="24588"/>
    <cellStyle name="표준 2 65 2 137" xfId="24589"/>
    <cellStyle name="표준 2 65 2 138" xfId="24590"/>
    <cellStyle name="표준 2 65 2 139" xfId="24591"/>
    <cellStyle name="표준 2 65 2 14" xfId="24592"/>
    <cellStyle name="표준 2 65 2 140" xfId="24593"/>
    <cellStyle name="표준 2 65 2 141" xfId="24594"/>
    <cellStyle name="표준 2 65 2 142" xfId="24595"/>
    <cellStyle name="표준 2 65 2 143" xfId="24596"/>
    <cellStyle name="표준 2 65 2 144" xfId="24597"/>
    <cellStyle name="표준 2 65 2 145" xfId="24598"/>
    <cellStyle name="표준 2 65 2 146" xfId="24599"/>
    <cellStyle name="표준 2 65 2 147" xfId="24600"/>
    <cellStyle name="표준 2 65 2 148" xfId="24601"/>
    <cellStyle name="표준 2 65 2 149" xfId="24602"/>
    <cellStyle name="표준 2 65 2 15" xfId="24603"/>
    <cellStyle name="표준 2 65 2 150" xfId="24604"/>
    <cellStyle name="표준 2 65 2 151" xfId="24605"/>
    <cellStyle name="표준 2 65 2 152" xfId="24606"/>
    <cellStyle name="표준 2 65 2 153" xfId="24607"/>
    <cellStyle name="표준 2 65 2 154" xfId="24608"/>
    <cellStyle name="표준 2 65 2 155" xfId="24609"/>
    <cellStyle name="표준 2 65 2 156" xfId="24610"/>
    <cellStyle name="표준 2 65 2 157" xfId="24611"/>
    <cellStyle name="표준 2 65 2 158" xfId="24612"/>
    <cellStyle name="표준 2 65 2 159" xfId="24613"/>
    <cellStyle name="표준 2 65 2 16" xfId="24614"/>
    <cellStyle name="표준 2 65 2 160" xfId="24615"/>
    <cellStyle name="표준 2 65 2 161" xfId="24616"/>
    <cellStyle name="표준 2 65 2 162" xfId="24617"/>
    <cellStyle name="표준 2 65 2 163" xfId="24618"/>
    <cellStyle name="표준 2 65 2 164" xfId="24619"/>
    <cellStyle name="표준 2 65 2 165" xfId="24620"/>
    <cellStyle name="표준 2 65 2 166" xfId="24621"/>
    <cellStyle name="표준 2 65 2 167" xfId="24622"/>
    <cellStyle name="표준 2 65 2 168" xfId="24623"/>
    <cellStyle name="표준 2 65 2 169" xfId="24624"/>
    <cellStyle name="표준 2 65 2 17" xfId="24625"/>
    <cellStyle name="표준 2 65 2 170" xfId="24626"/>
    <cellStyle name="표준 2 65 2 171" xfId="24627"/>
    <cellStyle name="표준 2 65 2 172" xfId="24628"/>
    <cellStyle name="표준 2 65 2 173" xfId="24629"/>
    <cellStyle name="표준 2 65 2 174" xfId="24630"/>
    <cellStyle name="표준 2 65 2 175" xfId="24631"/>
    <cellStyle name="표준 2 65 2 176" xfId="24632"/>
    <cellStyle name="표준 2 65 2 177" xfId="24633"/>
    <cellStyle name="표준 2 65 2 178" xfId="24634"/>
    <cellStyle name="표준 2 65 2 179" xfId="24635"/>
    <cellStyle name="표준 2 65 2 18" xfId="24636"/>
    <cellStyle name="표준 2 65 2 180" xfId="24637"/>
    <cellStyle name="표준 2 65 2 19" xfId="24638"/>
    <cellStyle name="표준 2 65 2 2" xfId="24639"/>
    <cellStyle name="표준 2 65 2 20" xfId="24640"/>
    <cellStyle name="표준 2 65 2 21" xfId="24641"/>
    <cellStyle name="표준 2 65 2 22" xfId="24642"/>
    <cellStyle name="표준 2 65 2 23" xfId="24643"/>
    <cellStyle name="표준 2 65 2 24" xfId="24644"/>
    <cellStyle name="표준 2 65 2 25" xfId="24645"/>
    <cellStyle name="표준 2 65 2 26" xfId="24646"/>
    <cellStyle name="표준 2 65 2 27" xfId="24647"/>
    <cellStyle name="표준 2 65 2 28" xfId="24648"/>
    <cellStyle name="표준 2 65 2 29" xfId="24649"/>
    <cellStyle name="표준 2 65 2 3" xfId="24650"/>
    <cellStyle name="표준 2 65 2 30" xfId="24651"/>
    <cellStyle name="표준 2 65 2 31" xfId="24652"/>
    <cellStyle name="표준 2 65 2 32" xfId="24653"/>
    <cellStyle name="표준 2 65 2 33" xfId="24654"/>
    <cellStyle name="표준 2 65 2 34" xfId="24655"/>
    <cellStyle name="표준 2 65 2 35" xfId="24656"/>
    <cellStyle name="표준 2 65 2 36" xfId="24657"/>
    <cellStyle name="표준 2 65 2 37" xfId="24658"/>
    <cellStyle name="표준 2 65 2 38" xfId="24659"/>
    <cellStyle name="표준 2 65 2 39" xfId="24660"/>
    <cellStyle name="표준 2 65 2 4" xfId="24661"/>
    <cellStyle name="표준 2 65 2 40" xfId="24662"/>
    <cellStyle name="표준 2 65 2 41" xfId="24663"/>
    <cellStyle name="표준 2 65 2 42" xfId="24664"/>
    <cellStyle name="표준 2 65 2 43" xfId="24665"/>
    <cellStyle name="표준 2 65 2 44" xfId="24666"/>
    <cellStyle name="표준 2 65 2 45" xfId="24667"/>
    <cellStyle name="표준 2 65 2 46" xfId="24668"/>
    <cellStyle name="표준 2 65 2 47" xfId="24669"/>
    <cellStyle name="표준 2 65 2 48" xfId="24670"/>
    <cellStyle name="표준 2 65 2 49" xfId="24671"/>
    <cellStyle name="표준 2 65 2 5" xfId="24672"/>
    <cellStyle name="표준 2 65 2 50" xfId="24673"/>
    <cellStyle name="표준 2 65 2 51" xfId="24674"/>
    <cellStyle name="표준 2 65 2 52" xfId="24675"/>
    <cellStyle name="표준 2 65 2 53" xfId="24676"/>
    <cellStyle name="표준 2 65 2 54" xfId="24677"/>
    <cellStyle name="표준 2 65 2 55" xfId="24678"/>
    <cellStyle name="표준 2 65 2 56" xfId="24679"/>
    <cellStyle name="표준 2 65 2 57" xfId="24680"/>
    <cellStyle name="표준 2 65 2 58" xfId="24681"/>
    <cellStyle name="표준 2 65 2 59" xfId="24682"/>
    <cellStyle name="표준 2 65 2 6" xfId="24683"/>
    <cellStyle name="표준 2 65 2 60" xfId="24684"/>
    <cellStyle name="표준 2 65 2 61" xfId="24685"/>
    <cellStyle name="표준 2 65 2 62" xfId="24686"/>
    <cellStyle name="표준 2 65 2 63" xfId="24687"/>
    <cellStyle name="표준 2 65 2 64" xfId="24688"/>
    <cellStyle name="표준 2 65 2 65" xfId="24689"/>
    <cellStyle name="표준 2 65 2 66" xfId="24690"/>
    <cellStyle name="표준 2 65 2 67" xfId="24691"/>
    <cellStyle name="표준 2 65 2 68" xfId="24692"/>
    <cellStyle name="표준 2 65 2 69" xfId="24693"/>
    <cellStyle name="표준 2 65 2 7" xfId="24694"/>
    <cellStyle name="표준 2 65 2 70" xfId="24695"/>
    <cellStyle name="표준 2 65 2 71" xfId="24696"/>
    <cellStyle name="표준 2 65 2 72" xfId="24697"/>
    <cellStyle name="표준 2 65 2 73" xfId="24698"/>
    <cellStyle name="표준 2 65 2 74" xfId="24699"/>
    <cellStyle name="표준 2 65 2 75" xfId="24700"/>
    <cellStyle name="표준 2 65 2 76" xfId="24701"/>
    <cellStyle name="표준 2 65 2 77" xfId="24702"/>
    <cellStyle name="표준 2 65 2 78" xfId="24703"/>
    <cellStyle name="표준 2 65 2 79" xfId="24704"/>
    <cellStyle name="표준 2 65 2 8" xfId="24705"/>
    <cellStyle name="표준 2 65 2 80" xfId="24706"/>
    <cellStyle name="표준 2 65 2 81" xfId="24707"/>
    <cellStyle name="표준 2 65 2 82" xfId="24708"/>
    <cellStyle name="표준 2 65 2 83" xfId="24709"/>
    <cellStyle name="표준 2 65 2 84" xfId="24710"/>
    <cellStyle name="표준 2 65 2 85" xfId="24711"/>
    <cellStyle name="표준 2 65 2 86" xfId="24712"/>
    <cellStyle name="표준 2 65 2 87" xfId="24713"/>
    <cellStyle name="표준 2 65 2 88" xfId="24714"/>
    <cellStyle name="표준 2 65 2 89" xfId="24715"/>
    <cellStyle name="표준 2 65 2 9" xfId="24716"/>
    <cellStyle name="표준 2 65 2 90" xfId="24717"/>
    <cellStyle name="표준 2 65 2 91" xfId="24718"/>
    <cellStyle name="표준 2 65 2 92" xfId="24719"/>
    <cellStyle name="표준 2 65 2 93" xfId="24720"/>
    <cellStyle name="표준 2 65 2 94" xfId="24721"/>
    <cellStyle name="표준 2 65 2 95" xfId="24722"/>
    <cellStyle name="표준 2 65 2 96" xfId="24723"/>
    <cellStyle name="표준 2 65 2 97" xfId="24724"/>
    <cellStyle name="표준 2 65 2 98" xfId="24725"/>
    <cellStyle name="표준 2 65 2 99" xfId="24726"/>
    <cellStyle name="표준 2 65 20" xfId="24727"/>
    <cellStyle name="표준 2 65 21" xfId="24728"/>
    <cellStyle name="표준 2 65 22" xfId="24729"/>
    <cellStyle name="표준 2 65 23" xfId="24730"/>
    <cellStyle name="표준 2 65 24" xfId="24731"/>
    <cellStyle name="표준 2 65 25" xfId="24732"/>
    <cellStyle name="표준 2 65 26" xfId="24733"/>
    <cellStyle name="표준 2 65 27" xfId="24734"/>
    <cellStyle name="표준 2 65 28" xfId="24735"/>
    <cellStyle name="표준 2 65 29" xfId="24736"/>
    <cellStyle name="표준 2 65 3" xfId="24737"/>
    <cellStyle name="표준 2 65 3 2" xfId="24738"/>
    <cellStyle name="표준 2 65 3 3" xfId="24739"/>
    <cellStyle name="표준 2 65 30" xfId="24740"/>
    <cellStyle name="표준 2 65 31" xfId="24741"/>
    <cellStyle name="표준 2 65 32" xfId="24742"/>
    <cellStyle name="표준 2 65 33" xfId="24743"/>
    <cellStyle name="표준 2 65 34" xfId="24744"/>
    <cellStyle name="표준 2 65 35" xfId="24745"/>
    <cellStyle name="표준 2 65 36" xfId="24746"/>
    <cellStyle name="표준 2 65 37" xfId="24747"/>
    <cellStyle name="표준 2 65 38" xfId="24748"/>
    <cellStyle name="표준 2 65 39" xfId="24749"/>
    <cellStyle name="표준 2 65 4" xfId="24750"/>
    <cellStyle name="표준 2 65 4 2" xfId="24751"/>
    <cellStyle name="표준 2 65 4 3" xfId="24752"/>
    <cellStyle name="표준 2 65 40" xfId="24753"/>
    <cellStyle name="표준 2 65 41" xfId="24754"/>
    <cellStyle name="표준 2 65 42" xfId="24755"/>
    <cellStyle name="표준 2 65 43" xfId="24756"/>
    <cellStyle name="표준 2 65 44" xfId="24757"/>
    <cellStyle name="표준 2 65 45" xfId="24758"/>
    <cellStyle name="표준 2 65 46" xfId="24759"/>
    <cellStyle name="표준 2 65 47" xfId="24760"/>
    <cellStyle name="표준 2 65 48" xfId="24761"/>
    <cellStyle name="표준 2 65 49" xfId="24762"/>
    <cellStyle name="표준 2 65 5" xfId="24763"/>
    <cellStyle name="표준 2 65 5 2" xfId="24764"/>
    <cellStyle name="표준 2 65 5 3" xfId="24765"/>
    <cellStyle name="표준 2 65 50" xfId="24766"/>
    <cellStyle name="표준 2 65 51" xfId="24767"/>
    <cellStyle name="표준 2 65 52" xfId="24768"/>
    <cellStyle name="표준 2 65 53" xfId="24769"/>
    <cellStyle name="표준 2 65 54" xfId="24770"/>
    <cellStyle name="표준 2 65 55" xfId="24771"/>
    <cellStyle name="표준 2 65 56" xfId="24772"/>
    <cellStyle name="표준 2 65 57" xfId="24773"/>
    <cellStyle name="표준 2 65 58" xfId="24774"/>
    <cellStyle name="표준 2 65 59" xfId="24775"/>
    <cellStyle name="표준 2 65 6" xfId="24776"/>
    <cellStyle name="표준 2 65 6 2" xfId="24777"/>
    <cellStyle name="표준 2 65 6 3" xfId="24778"/>
    <cellStyle name="표준 2 65 60" xfId="24779"/>
    <cellStyle name="표준 2 65 61" xfId="24780"/>
    <cellStyle name="표준 2 65 62" xfId="24781"/>
    <cellStyle name="표준 2 65 63" xfId="24782"/>
    <cellStyle name="표준 2 65 64" xfId="24783"/>
    <cellStyle name="표준 2 65 65" xfId="24784"/>
    <cellStyle name="표준 2 65 66" xfId="24785"/>
    <cellStyle name="표준 2 65 67" xfId="24786"/>
    <cellStyle name="표준 2 65 68" xfId="24787"/>
    <cellStyle name="표준 2 65 69" xfId="24788"/>
    <cellStyle name="표준 2 65 7" xfId="24789"/>
    <cellStyle name="표준 2 65 7 2" xfId="24790"/>
    <cellStyle name="표준 2 65 7 3" xfId="24791"/>
    <cellStyle name="표준 2 65 70" xfId="24792"/>
    <cellStyle name="표준 2 65 71" xfId="24793"/>
    <cellStyle name="표준 2 65 72" xfId="24794"/>
    <cellStyle name="표준 2 65 73" xfId="24795"/>
    <cellStyle name="표준 2 65 74" xfId="24796"/>
    <cellStyle name="표준 2 65 75" xfId="24797"/>
    <cellStyle name="표준 2 65 76" xfId="24798"/>
    <cellStyle name="표준 2 65 77" xfId="24799"/>
    <cellStyle name="표준 2 65 78" xfId="24800"/>
    <cellStyle name="표준 2 65 79" xfId="24801"/>
    <cellStyle name="표준 2 65 8" xfId="24802"/>
    <cellStyle name="표준 2 65 8 2" xfId="24803"/>
    <cellStyle name="표준 2 65 8 3" xfId="24804"/>
    <cellStyle name="표준 2 65 80" xfId="24805"/>
    <cellStyle name="표준 2 65 81" xfId="24806"/>
    <cellStyle name="표준 2 65 82" xfId="24807"/>
    <cellStyle name="표준 2 65 83" xfId="24808"/>
    <cellStyle name="표준 2 65 84" xfId="24809"/>
    <cellStyle name="표준 2 65 85" xfId="24810"/>
    <cellStyle name="표준 2 65 86" xfId="24811"/>
    <cellStyle name="표준 2 65 87" xfId="24812"/>
    <cellStyle name="표준 2 65 88" xfId="24813"/>
    <cellStyle name="표준 2 65 89" xfId="24814"/>
    <cellStyle name="표준 2 65 9" xfId="24815"/>
    <cellStyle name="표준 2 65 9 2" xfId="24816"/>
    <cellStyle name="표준 2 65 9 3" xfId="24817"/>
    <cellStyle name="표준 2 65 90" xfId="24818"/>
    <cellStyle name="표준 2 65 91" xfId="24819"/>
    <cellStyle name="표준 2 65 92" xfId="24820"/>
    <cellStyle name="표준 2 65 93" xfId="24821"/>
    <cellStyle name="표준 2 65 94" xfId="24822"/>
    <cellStyle name="표준 2 65 95" xfId="24823"/>
    <cellStyle name="표준 2 65 96" xfId="24824"/>
    <cellStyle name="표준 2 65 97" xfId="24825"/>
    <cellStyle name="표준 2 65 98" xfId="24826"/>
    <cellStyle name="표준 2 65 99" xfId="24827"/>
    <cellStyle name="표준 2 66" xfId="24828"/>
    <cellStyle name="표준 2 66 2" xfId="24829"/>
    <cellStyle name="표준 2 66 3" xfId="24830"/>
    <cellStyle name="표준 2 67" xfId="24831"/>
    <cellStyle name="표준 2 67 10" xfId="24832"/>
    <cellStyle name="표준 2 67 100" xfId="24833"/>
    <cellStyle name="표준 2 67 101" xfId="24834"/>
    <cellStyle name="표준 2 67 102" xfId="24835"/>
    <cellStyle name="표준 2 67 103" xfId="24836"/>
    <cellStyle name="표준 2 67 104" xfId="24837"/>
    <cellStyle name="표준 2 67 105" xfId="24838"/>
    <cellStyle name="표준 2 67 106" xfId="24839"/>
    <cellStyle name="표준 2 67 107" xfId="24840"/>
    <cellStyle name="표준 2 67 108" xfId="24841"/>
    <cellStyle name="표준 2 67 109" xfId="24842"/>
    <cellStyle name="표준 2 67 11" xfId="24843"/>
    <cellStyle name="표준 2 67 110" xfId="24844"/>
    <cellStyle name="표준 2 67 111" xfId="24845"/>
    <cellStyle name="표준 2 67 112" xfId="24846"/>
    <cellStyle name="표준 2 67 113" xfId="24847"/>
    <cellStyle name="표준 2 67 114" xfId="24848"/>
    <cellStyle name="표준 2 67 115" xfId="24849"/>
    <cellStyle name="표준 2 67 116" xfId="24850"/>
    <cellStyle name="표준 2 67 117" xfId="24851"/>
    <cellStyle name="표준 2 67 118" xfId="24852"/>
    <cellStyle name="표준 2 67 119" xfId="24853"/>
    <cellStyle name="표준 2 67 12" xfId="24854"/>
    <cellStyle name="표준 2 67 120" xfId="24855"/>
    <cellStyle name="표준 2 67 121" xfId="24856"/>
    <cellStyle name="표준 2 67 122" xfId="24857"/>
    <cellStyle name="표준 2 67 123" xfId="24858"/>
    <cellStyle name="표준 2 67 124" xfId="24859"/>
    <cellStyle name="표준 2 67 125" xfId="24860"/>
    <cellStyle name="표준 2 67 126" xfId="24861"/>
    <cellStyle name="표준 2 67 127" xfId="24862"/>
    <cellStyle name="표준 2 67 128" xfId="24863"/>
    <cellStyle name="표준 2 67 129" xfId="24864"/>
    <cellStyle name="표준 2 67 13" xfId="24865"/>
    <cellStyle name="표준 2 67 130" xfId="24866"/>
    <cellStyle name="표준 2 67 131" xfId="24867"/>
    <cellStyle name="표준 2 67 132" xfId="24868"/>
    <cellStyle name="표준 2 67 133" xfId="24869"/>
    <cellStyle name="표준 2 67 134" xfId="24870"/>
    <cellStyle name="표준 2 67 135" xfId="24871"/>
    <cellStyle name="표준 2 67 136" xfId="24872"/>
    <cellStyle name="표준 2 67 137" xfId="24873"/>
    <cellStyle name="표준 2 67 138" xfId="24874"/>
    <cellStyle name="표준 2 67 139" xfId="24875"/>
    <cellStyle name="표준 2 67 14" xfId="24876"/>
    <cellStyle name="표준 2 67 140" xfId="24877"/>
    <cellStyle name="표준 2 67 141" xfId="24878"/>
    <cellStyle name="표준 2 67 142" xfId="24879"/>
    <cellStyle name="표준 2 67 143" xfId="24880"/>
    <cellStyle name="표준 2 67 144" xfId="24881"/>
    <cellStyle name="표준 2 67 145" xfId="24882"/>
    <cellStyle name="표준 2 67 146" xfId="24883"/>
    <cellStyle name="표준 2 67 147" xfId="24884"/>
    <cellStyle name="표준 2 67 148" xfId="24885"/>
    <cellStyle name="표준 2 67 149" xfId="24886"/>
    <cellStyle name="표준 2 67 15" xfId="24887"/>
    <cellStyle name="표준 2 67 150" xfId="24888"/>
    <cellStyle name="표준 2 67 151" xfId="24889"/>
    <cellStyle name="표준 2 67 152" xfId="24890"/>
    <cellStyle name="표준 2 67 153" xfId="24891"/>
    <cellStyle name="표준 2 67 154" xfId="24892"/>
    <cellStyle name="표준 2 67 155" xfId="24893"/>
    <cellStyle name="표준 2 67 156" xfId="24894"/>
    <cellStyle name="표준 2 67 157" xfId="24895"/>
    <cellStyle name="표준 2 67 158" xfId="24896"/>
    <cellStyle name="표준 2 67 159" xfId="24897"/>
    <cellStyle name="표준 2 67 16" xfId="24898"/>
    <cellStyle name="표준 2 67 160" xfId="24899"/>
    <cellStyle name="표준 2 67 161" xfId="24900"/>
    <cellStyle name="표준 2 67 162" xfId="24901"/>
    <cellStyle name="표준 2 67 163" xfId="24902"/>
    <cellStyle name="표준 2 67 164" xfId="24903"/>
    <cellStyle name="표준 2 67 165" xfId="24904"/>
    <cellStyle name="표준 2 67 166" xfId="24905"/>
    <cellStyle name="표준 2 67 167" xfId="24906"/>
    <cellStyle name="표준 2 67 168" xfId="24907"/>
    <cellStyle name="표준 2 67 169" xfId="24908"/>
    <cellStyle name="표준 2 67 17" xfId="24909"/>
    <cellStyle name="표준 2 67 170" xfId="24910"/>
    <cellStyle name="표준 2 67 171" xfId="24911"/>
    <cellStyle name="표준 2 67 172" xfId="24912"/>
    <cellStyle name="표준 2 67 173" xfId="24913"/>
    <cellStyle name="표준 2 67 174" xfId="24914"/>
    <cellStyle name="표준 2 67 175" xfId="24915"/>
    <cellStyle name="표준 2 67 176" xfId="24916"/>
    <cellStyle name="표준 2 67 177" xfId="24917"/>
    <cellStyle name="표준 2 67 178" xfId="24918"/>
    <cellStyle name="표준 2 67 179" xfId="24919"/>
    <cellStyle name="표준 2 67 18" xfId="24920"/>
    <cellStyle name="표준 2 67 180" xfId="24921"/>
    <cellStyle name="표준 2 67 19" xfId="24922"/>
    <cellStyle name="표준 2 67 2" xfId="24923"/>
    <cellStyle name="표준 2 67 20" xfId="24924"/>
    <cellStyle name="표준 2 67 21" xfId="24925"/>
    <cellStyle name="표준 2 67 22" xfId="24926"/>
    <cellStyle name="표준 2 67 23" xfId="24927"/>
    <cellStyle name="표준 2 67 24" xfId="24928"/>
    <cellStyle name="표준 2 67 25" xfId="24929"/>
    <cellStyle name="표준 2 67 26" xfId="24930"/>
    <cellStyle name="표준 2 67 27" xfId="24931"/>
    <cellStyle name="표준 2 67 28" xfId="24932"/>
    <cellStyle name="표준 2 67 29" xfId="24933"/>
    <cellStyle name="표준 2 67 3" xfId="24934"/>
    <cellStyle name="표준 2 67 30" xfId="24935"/>
    <cellStyle name="표준 2 67 31" xfId="24936"/>
    <cellStyle name="표준 2 67 32" xfId="24937"/>
    <cellStyle name="표준 2 67 33" xfId="24938"/>
    <cellStyle name="표준 2 67 34" xfId="24939"/>
    <cellStyle name="표준 2 67 35" xfId="24940"/>
    <cellStyle name="표준 2 67 36" xfId="24941"/>
    <cellStyle name="표준 2 67 37" xfId="24942"/>
    <cellStyle name="표준 2 67 38" xfId="24943"/>
    <cellStyle name="표준 2 67 39" xfId="24944"/>
    <cellStyle name="표준 2 67 4" xfId="24945"/>
    <cellStyle name="표준 2 67 40" xfId="24946"/>
    <cellStyle name="표준 2 67 41" xfId="24947"/>
    <cellStyle name="표준 2 67 42" xfId="24948"/>
    <cellStyle name="표준 2 67 43" xfId="24949"/>
    <cellStyle name="표준 2 67 44" xfId="24950"/>
    <cellStyle name="표준 2 67 45" xfId="24951"/>
    <cellStyle name="표준 2 67 46" xfId="24952"/>
    <cellStyle name="표준 2 67 47" xfId="24953"/>
    <cellStyle name="표준 2 67 48" xfId="24954"/>
    <cellStyle name="표준 2 67 49" xfId="24955"/>
    <cellStyle name="표준 2 67 5" xfId="24956"/>
    <cellStyle name="표준 2 67 50" xfId="24957"/>
    <cellStyle name="표준 2 67 51" xfId="24958"/>
    <cellStyle name="표준 2 67 52" xfId="24959"/>
    <cellStyle name="표준 2 67 53" xfId="24960"/>
    <cellStyle name="표준 2 67 54" xfId="24961"/>
    <cellStyle name="표준 2 67 55" xfId="24962"/>
    <cellStyle name="표준 2 67 56" xfId="24963"/>
    <cellStyle name="표준 2 67 57" xfId="24964"/>
    <cellStyle name="표준 2 67 58" xfId="24965"/>
    <cellStyle name="표준 2 67 59" xfId="24966"/>
    <cellStyle name="표준 2 67 6" xfId="24967"/>
    <cellStyle name="표준 2 67 60" xfId="24968"/>
    <cellStyle name="표준 2 67 61" xfId="24969"/>
    <cellStyle name="표준 2 67 62" xfId="24970"/>
    <cellStyle name="표준 2 67 63" xfId="24971"/>
    <cellStyle name="표준 2 67 64" xfId="24972"/>
    <cellStyle name="표준 2 67 65" xfId="24973"/>
    <cellStyle name="표준 2 67 66" xfId="24974"/>
    <cellStyle name="표준 2 67 67" xfId="24975"/>
    <cellStyle name="표준 2 67 68" xfId="24976"/>
    <cellStyle name="표준 2 67 69" xfId="24977"/>
    <cellStyle name="표준 2 67 7" xfId="24978"/>
    <cellStyle name="표준 2 67 70" xfId="24979"/>
    <cellStyle name="표준 2 67 71" xfId="24980"/>
    <cellStyle name="표준 2 67 72" xfId="24981"/>
    <cellStyle name="표준 2 67 73" xfId="24982"/>
    <cellStyle name="표준 2 67 74" xfId="24983"/>
    <cellStyle name="표준 2 67 75" xfId="24984"/>
    <cellStyle name="표준 2 67 76" xfId="24985"/>
    <cellStyle name="표준 2 67 77" xfId="24986"/>
    <cellStyle name="표준 2 67 78" xfId="24987"/>
    <cellStyle name="표준 2 67 79" xfId="24988"/>
    <cellStyle name="표준 2 67 8" xfId="24989"/>
    <cellStyle name="표준 2 67 80" xfId="24990"/>
    <cellStyle name="표준 2 67 81" xfId="24991"/>
    <cellStyle name="표준 2 67 82" xfId="24992"/>
    <cellStyle name="표준 2 67 83" xfId="24993"/>
    <cellStyle name="표준 2 67 84" xfId="24994"/>
    <cellStyle name="표준 2 67 85" xfId="24995"/>
    <cellStyle name="표준 2 67 86" xfId="24996"/>
    <cellStyle name="표준 2 67 87" xfId="24997"/>
    <cellStyle name="표준 2 67 88" xfId="24998"/>
    <cellStyle name="표준 2 67 89" xfId="24999"/>
    <cellStyle name="표준 2 67 9" xfId="25000"/>
    <cellStyle name="표준 2 67 90" xfId="25001"/>
    <cellStyle name="표준 2 67 91" xfId="25002"/>
    <cellStyle name="표준 2 67 92" xfId="25003"/>
    <cellStyle name="표준 2 67 93" xfId="25004"/>
    <cellStyle name="표준 2 67 94" xfId="25005"/>
    <cellStyle name="표준 2 67 95" xfId="25006"/>
    <cellStyle name="표준 2 67 96" xfId="25007"/>
    <cellStyle name="표준 2 67 97" xfId="25008"/>
    <cellStyle name="표준 2 67 98" xfId="25009"/>
    <cellStyle name="표준 2 67 99" xfId="25010"/>
    <cellStyle name="표준 2 68" xfId="25011"/>
    <cellStyle name="표준 2 68 10" xfId="25012"/>
    <cellStyle name="표준 2 68 100" xfId="25013"/>
    <cellStyle name="표준 2 68 101" xfId="25014"/>
    <cellStyle name="표준 2 68 102" xfId="25015"/>
    <cellStyle name="표준 2 68 103" xfId="25016"/>
    <cellStyle name="표준 2 68 104" xfId="25017"/>
    <cellStyle name="표준 2 68 105" xfId="25018"/>
    <cellStyle name="표준 2 68 106" xfId="25019"/>
    <cellStyle name="표준 2 68 107" xfId="25020"/>
    <cellStyle name="표준 2 68 108" xfId="25021"/>
    <cellStyle name="표준 2 68 109" xfId="25022"/>
    <cellStyle name="표준 2 68 11" xfId="25023"/>
    <cellStyle name="표준 2 68 110" xfId="25024"/>
    <cellStyle name="표준 2 68 111" xfId="25025"/>
    <cellStyle name="표준 2 68 112" xfId="25026"/>
    <cellStyle name="표준 2 68 113" xfId="25027"/>
    <cellStyle name="표준 2 68 114" xfId="25028"/>
    <cellStyle name="표준 2 68 115" xfId="25029"/>
    <cellStyle name="표준 2 68 116" xfId="25030"/>
    <cellStyle name="표준 2 68 117" xfId="25031"/>
    <cellStyle name="표준 2 68 118" xfId="25032"/>
    <cellStyle name="표준 2 68 119" xfId="25033"/>
    <cellStyle name="표준 2 68 12" xfId="25034"/>
    <cellStyle name="표준 2 68 120" xfId="25035"/>
    <cellStyle name="표준 2 68 121" xfId="25036"/>
    <cellStyle name="표준 2 68 122" xfId="25037"/>
    <cellStyle name="표준 2 68 123" xfId="25038"/>
    <cellStyle name="표준 2 68 124" xfId="25039"/>
    <cellStyle name="표준 2 68 125" xfId="25040"/>
    <cellStyle name="표준 2 68 126" xfId="25041"/>
    <cellStyle name="표준 2 68 127" xfId="25042"/>
    <cellStyle name="표준 2 68 128" xfId="25043"/>
    <cellStyle name="표준 2 68 129" xfId="25044"/>
    <cellStyle name="표준 2 68 13" xfId="25045"/>
    <cellStyle name="표준 2 68 130" xfId="25046"/>
    <cellStyle name="표준 2 68 131" xfId="25047"/>
    <cellStyle name="표준 2 68 132" xfId="25048"/>
    <cellStyle name="표준 2 68 133" xfId="25049"/>
    <cellStyle name="표준 2 68 134" xfId="25050"/>
    <cellStyle name="표준 2 68 135" xfId="25051"/>
    <cellStyle name="표준 2 68 136" xfId="25052"/>
    <cellStyle name="표준 2 68 137" xfId="25053"/>
    <cellStyle name="표준 2 68 138" xfId="25054"/>
    <cellStyle name="표준 2 68 139" xfId="25055"/>
    <cellStyle name="표준 2 68 14" xfId="25056"/>
    <cellStyle name="표준 2 68 140" xfId="25057"/>
    <cellStyle name="표준 2 68 141" xfId="25058"/>
    <cellStyle name="표준 2 68 142" xfId="25059"/>
    <cellStyle name="표준 2 68 143" xfId="25060"/>
    <cellStyle name="표준 2 68 144" xfId="25061"/>
    <cellStyle name="표준 2 68 145" xfId="25062"/>
    <cellStyle name="표준 2 68 146" xfId="25063"/>
    <cellStyle name="표준 2 68 147" xfId="25064"/>
    <cellStyle name="표준 2 68 148" xfId="25065"/>
    <cellStyle name="표준 2 68 149" xfId="25066"/>
    <cellStyle name="표준 2 68 15" xfId="25067"/>
    <cellStyle name="표준 2 68 150" xfId="25068"/>
    <cellStyle name="표준 2 68 151" xfId="25069"/>
    <cellStyle name="표준 2 68 152" xfId="25070"/>
    <cellStyle name="표준 2 68 153" xfId="25071"/>
    <cellStyle name="표준 2 68 154" xfId="25072"/>
    <cellStyle name="표준 2 68 155" xfId="25073"/>
    <cellStyle name="표준 2 68 156" xfId="25074"/>
    <cellStyle name="표준 2 68 157" xfId="25075"/>
    <cellStyle name="표준 2 68 158" xfId="25076"/>
    <cellStyle name="표준 2 68 159" xfId="25077"/>
    <cellStyle name="표준 2 68 16" xfId="25078"/>
    <cellStyle name="표준 2 68 160" xfId="25079"/>
    <cellStyle name="표준 2 68 161" xfId="25080"/>
    <cellStyle name="표준 2 68 162" xfId="25081"/>
    <cellStyle name="표준 2 68 163" xfId="25082"/>
    <cellStyle name="표준 2 68 164" xfId="25083"/>
    <cellStyle name="표준 2 68 165" xfId="25084"/>
    <cellStyle name="표준 2 68 166" xfId="25085"/>
    <cellStyle name="표준 2 68 167" xfId="25086"/>
    <cellStyle name="표준 2 68 168" xfId="25087"/>
    <cellStyle name="표준 2 68 169" xfId="25088"/>
    <cellStyle name="표준 2 68 17" xfId="25089"/>
    <cellStyle name="표준 2 68 170" xfId="25090"/>
    <cellStyle name="표준 2 68 171" xfId="25091"/>
    <cellStyle name="표준 2 68 172" xfId="25092"/>
    <cellStyle name="표준 2 68 173" xfId="25093"/>
    <cellStyle name="표준 2 68 174" xfId="25094"/>
    <cellStyle name="표준 2 68 175" xfId="25095"/>
    <cellStyle name="표준 2 68 176" xfId="25096"/>
    <cellStyle name="표준 2 68 177" xfId="25097"/>
    <cellStyle name="표준 2 68 178" xfId="25098"/>
    <cellStyle name="표준 2 68 179" xfId="25099"/>
    <cellStyle name="표준 2 68 18" xfId="25100"/>
    <cellStyle name="표준 2 68 180" xfId="25101"/>
    <cellStyle name="표준 2 68 19" xfId="25102"/>
    <cellStyle name="표준 2 68 2" xfId="25103"/>
    <cellStyle name="표준 2 68 20" xfId="25104"/>
    <cellStyle name="표준 2 68 21" xfId="25105"/>
    <cellStyle name="표준 2 68 22" xfId="25106"/>
    <cellStyle name="표준 2 68 23" xfId="25107"/>
    <cellStyle name="표준 2 68 24" xfId="25108"/>
    <cellStyle name="표준 2 68 25" xfId="25109"/>
    <cellStyle name="표준 2 68 26" xfId="25110"/>
    <cellStyle name="표준 2 68 27" xfId="25111"/>
    <cellStyle name="표준 2 68 28" xfId="25112"/>
    <cellStyle name="표준 2 68 29" xfId="25113"/>
    <cellStyle name="표준 2 68 3" xfId="25114"/>
    <cellStyle name="표준 2 68 30" xfId="25115"/>
    <cellStyle name="표준 2 68 31" xfId="25116"/>
    <cellStyle name="표준 2 68 32" xfId="25117"/>
    <cellStyle name="표준 2 68 33" xfId="25118"/>
    <cellStyle name="표준 2 68 34" xfId="25119"/>
    <cellStyle name="표준 2 68 35" xfId="25120"/>
    <cellStyle name="표준 2 68 36" xfId="25121"/>
    <cellStyle name="표준 2 68 37" xfId="25122"/>
    <cellStyle name="표준 2 68 38" xfId="25123"/>
    <cellStyle name="표준 2 68 39" xfId="25124"/>
    <cellStyle name="표준 2 68 4" xfId="25125"/>
    <cellStyle name="표준 2 68 40" xfId="25126"/>
    <cellStyle name="표준 2 68 41" xfId="25127"/>
    <cellStyle name="표준 2 68 42" xfId="25128"/>
    <cellStyle name="표준 2 68 43" xfId="25129"/>
    <cellStyle name="표준 2 68 44" xfId="25130"/>
    <cellStyle name="표준 2 68 45" xfId="25131"/>
    <cellStyle name="표준 2 68 46" xfId="25132"/>
    <cellStyle name="표준 2 68 47" xfId="25133"/>
    <cellStyle name="표준 2 68 48" xfId="25134"/>
    <cellStyle name="표준 2 68 49" xfId="25135"/>
    <cellStyle name="표준 2 68 5" xfId="25136"/>
    <cellStyle name="표준 2 68 50" xfId="25137"/>
    <cellStyle name="표준 2 68 51" xfId="25138"/>
    <cellStyle name="표준 2 68 52" xfId="25139"/>
    <cellStyle name="표준 2 68 53" xfId="25140"/>
    <cellStyle name="표준 2 68 54" xfId="25141"/>
    <cellStyle name="표준 2 68 55" xfId="25142"/>
    <cellStyle name="표준 2 68 56" xfId="25143"/>
    <cellStyle name="표준 2 68 57" xfId="25144"/>
    <cellStyle name="표준 2 68 58" xfId="25145"/>
    <cellStyle name="표준 2 68 59" xfId="25146"/>
    <cellStyle name="표준 2 68 6" xfId="25147"/>
    <cellStyle name="표준 2 68 60" xfId="25148"/>
    <cellStyle name="표준 2 68 61" xfId="25149"/>
    <cellStyle name="표준 2 68 62" xfId="25150"/>
    <cellStyle name="표준 2 68 63" xfId="25151"/>
    <cellStyle name="표준 2 68 64" xfId="25152"/>
    <cellStyle name="표준 2 68 65" xfId="25153"/>
    <cellStyle name="표준 2 68 66" xfId="25154"/>
    <cellStyle name="표준 2 68 67" xfId="25155"/>
    <cellStyle name="표준 2 68 68" xfId="25156"/>
    <cellStyle name="표준 2 68 69" xfId="25157"/>
    <cellStyle name="표준 2 68 7" xfId="25158"/>
    <cellStyle name="표준 2 68 70" xfId="25159"/>
    <cellStyle name="표준 2 68 71" xfId="25160"/>
    <cellStyle name="표준 2 68 72" xfId="25161"/>
    <cellStyle name="표준 2 68 73" xfId="25162"/>
    <cellStyle name="표준 2 68 74" xfId="25163"/>
    <cellStyle name="표준 2 68 75" xfId="25164"/>
    <cellStyle name="표준 2 68 76" xfId="25165"/>
    <cellStyle name="표준 2 68 77" xfId="25166"/>
    <cellStyle name="표준 2 68 78" xfId="25167"/>
    <cellStyle name="표준 2 68 79" xfId="25168"/>
    <cellStyle name="표준 2 68 8" xfId="25169"/>
    <cellStyle name="표준 2 68 80" xfId="25170"/>
    <cellStyle name="표준 2 68 81" xfId="25171"/>
    <cellStyle name="표준 2 68 82" xfId="25172"/>
    <cellStyle name="표준 2 68 83" xfId="25173"/>
    <cellStyle name="표준 2 68 84" xfId="25174"/>
    <cellStyle name="표준 2 68 85" xfId="25175"/>
    <cellStyle name="표준 2 68 86" xfId="25176"/>
    <cellStyle name="표준 2 68 87" xfId="25177"/>
    <cellStyle name="표준 2 68 88" xfId="25178"/>
    <cellStyle name="표준 2 68 89" xfId="25179"/>
    <cellStyle name="표준 2 68 9" xfId="25180"/>
    <cellStyle name="표준 2 68 90" xfId="25181"/>
    <cellStyle name="표준 2 68 91" xfId="25182"/>
    <cellStyle name="표준 2 68 92" xfId="25183"/>
    <cellStyle name="표준 2 68 93" xfId="25184"/>
    <cellStyle name="표준 2 68 94" xfId="25185"/>
    <cellStyle name="표준 2 68 95" xfId="25186"/>
    <cellStyle name="표준 2 68 96" xfId="25187"/>
    <cellStyle name="표준 2 68 97" xfId="25188"/>
    <cellStyle name="표준 2 68 98" xfId="25189"/>
    <cellStyle name="표준 2 68 99" xfId="25190"/>
    <cellStyle name="표준 2 69" xfId="25191"/>
    <cellStyle name="표준 2 69 2" xfId="25192"/>
    <cellStyle name="표준 2 69 3" xfId="25193"/>
    <cellStyle name="표준 2 7" xfId="25194"/>
    <cellStyle name="표준 2 7 10" xfId="25195"/>
    <cellStyle name="표준 2 7 11" xfId="25858"/>
    <cellStyle name="표준 2 7 2" xfId="25196"/>
    <cellStyle name="표준 2 7 3" xfId="25197"/>
    <cellStyle name="표준 2 7 4" xfId="25198"/>
    <cellStyle name="표준 2 7 4 2" xfId="27992"/>
    <cellStyle name="표준 2 7 4 3" xfId="26230"/>
    <cellStyle name="표준 2 7 5" xfId="25199"/>
    <cellStyle name="표준 2 7 5 2" xfId="29945"/>
    <cellStyle name="표준 2 7 5 3" xfId="26080"/>
    <cellStyle name="표준 2 7 6" xfId="25200"/>
    <cellStyle name="표준 2 7 7" xfId="25201"/>
    <cellStyle name="표준 2 7 7 2" xfId="29989"/>
    <cellStyle name="표준 2 7 7 3" xfId="29912"/>
    <cellStyle name="표준 2 7 8" xfId="25202"/>
    <cellStyle name="표준 2 7 8 2" xfId="26206"/>
    <cellStyle name="표준 2 7 9" xfId="25203"/>
    <cellStyle name="표준 2 70" xfId="25204"/>
    <cellStyle name="표준 2 70 2" xfId="25205"/>
    <cellStyle name="표준 2 70 3" xfId="25206"/>
    <cellStyle name="표준 2 71" xfId="25207"/>
    <cellStyle name="표준 2 71 2" xfId="25208"/>
    <cellStyle name="표준 2 71 3" xfId="25209"/>
    <cellStyle name="표준 2 72" xfId="25210"/>
    <cellStyle name="표준 2 72 2" xfId="25211"/>
    <cellStyle name="표준 2 72 3" xfId="25212"/>
    <cellStyle name="표준 2 73" xfId="25213"/>
    <cellStyle name="표준 2 73 2" xfId="25214"/>
    <cellStyle name="표준 2 73 3" xfId="25215"/>
    <cellStyle name="표준 2 74" xfId="25216"/>
    <cellStyle name="표준 2 74 2" xfId="25217"/>
    <cellStyle name="표준 2 74 3" xfId="25218"/>
    <cellStyle name="표준 2 75" xfId="25219"/>
    <cellStyle name="표준 2 75 2" xfId="25220"/>
    <cellStyle name="표준 2 75 3" xfId="25221"/>
    <cellStyle name="표준 2 76" xfId="25222"/>
    <cellStyle name="표준 2 76 2" xfId="25223"/>
    <cellStyle name="표준 2 76 3" xfId="25224"/>
    <cellStyle name="표준 2 77" xfId="25225"/>
    <cellStyle name="표준 2 77 2" xfId="25226"/>
    <cellStyle name="표준 2 77 3" xfId="25227"/>
    <cellStyle name="표준 2 78" xfId="25228"/>
    <cellStyle name="표준 2 78 2" xfId="25229"/>
    <cellStyle name="표준 2 78 3" xfId="25230"/>
    <cellStyle name="표준 2 79" xfId="25231"/>
    <cellStyle name="표준 2 8" xfId="25232"/>
    <cellStyle name="표준 2 8 10" xfId="25233"/>
    <cellStyle name="표준 2 8 11" xfId="25859"/>
    <cellStyle name="표준 2 8 2" xfId="25234"/>
    <cellStyle name="표준 2 8 3" xfId="25235"/>
    <cellStyle name="표준 2 8 4" xfId="25236"/>
    <cellStyle name="표준 2 8 4 2" xfId="27991"/>
    <cellStyle name="표준 2 8 4 3" xfId="26231"/>
    <cellStyle name="표준 2 8 5" xfId="25237"/>
    <cellStyle name="표준 2 8 5 2" xfId="29982"/>
    <cellStyle name="표준 2 8 5 3" xfId="26079"/>
    <cellStyle name="표준 2 8 6" xfId="25238"/>
    <cellStyle name="표준 2 8 7" xfId="25239"/>
    <cellStyle name="표준 2 8 7 2" xfId="29988"/>
    <cellStyle name="표준 2 8 7 3" xfId="29913"/>
    <cellStyle name="표준 2 8 8" xfId="25240"/>
    <cellStyle name="표준 2 8 8 2" xfId="26205"/>
    <cellStyle name="표준 2 8 9" xfId="25241"/>
    <cellStyle name="표준 2 80" xfId="25242"/>
    <cellStyle name="표준 2 81" xfId="25243"/>
    <cellStyle name="표준 2 82" xfId="25244"/>
    <cellStyle name="표준 2 83" xfId="25245"/>
    <cellStyle name="표준 2 84" xfId="25246"/>
    <cellStyle name="표준 2 85" xfId="25247"/>
    <cellStyle name="표준 2 86" xfId="25248"/>
    <cellStyle name="표준 2 87" xfId="25249"/>
    <cellStyle name="표준 2 88" xfId="25250"/>
    <cellStyle name="표준 2 89" xfId="25251"/>
    <cellStyle name="표준 2 9" xfId="25252"/>
    <cellStyle name="표준 2 9 10" xfId="25253"/>
    <cellStyle name="표준 2 9 11" xfId="25860"/>
    <cellStyle name="표준 2 9 2" xfId="25254"/>
    <cellStyle name="표준 2 9 3" xfId="25255"/>
    <cellStyle name="표준 2 9 4" xfId="25256"/>
    <cellStyle name="표준 2 9 4 2" xfId="27990"/>
    <cellStyle name="표준 2 9 4 3" xfId="26232"/>
    <cellStyle name="표준 2 9 5" xfId="25257"/>
    <cellStyle name="표준 2 9 5 2" xfId="29888"/>
    <cellStyle name="표준 2 9 5 3" xfId="26078"/>
    <cellStyle name="표준 2 9 6" xfId="25258"/>
    <cellStyle name="표준 2 9 7" xfId="25259"/>
    <cellStyle name="표준 2 9 7 2" xfId="29987"/>
    <cellStyle name="표준 2 9 7 3" xfId="29914"/>
    <cellStyle name="표준 2 9 8" xfId="25260"/>
    <cellStyle name="표준 2 9 8 2" xfId="26204"/>
    <cellStyle name="표준 2 9 9" xfId="25261"/>
    <cellStyle name="표준 2 90" xfId="25262"/>
    <cellStyle name="표준 2 91" xfId="25263"/>
    <cellStyle name="표준 2 92" xfId="25264"/>
    <cellStyle name="표준 2 93" xfId="25265"/>
    <cellStyle name="표준 2 94" xfId="25266"/>
    <cellStyle name="표준 2 95" xfId="25267"/>
    <cellStyle name="표준 2 96" xfId="25268"/>
    <cellStyle name="표준 2 97" xfId="25269"/>
    <cellStyle name="표준 2 98" xfId="25270"/>
    <cellStyle name="표준 2 99" xfId="25271"/>
    <cellStyle name="표준 20" xfId="25272"/>
    <cellStyle name="표준 20 2" xfId="25273"/>
    <cellStyle name="표준 20 2 2" xfId="26203"/>
    <cellStyle name="표준 20 3" xfId="29889"/>
    <cellStyle name="표준 20 4" xfId="26077"/>
    <cellStyle name="표준 21" xfId="25274"/>
    <cellStyle name="표준 21 2" xfId="25275"/>
    <cellStyle name="표준 21 2 2" xfId="26202"/>
    <cellStyle name="표준 21 3" xfId="29890"/>
    <cellStyle name="표준 21 4" xfId="26076"/>
    <cellStyle name="표준 22" xfId="25276"/>
    <cellStyle name="표준 22 2" xfId="25277"/>
    <cellStyle name="표준 22 2 2" xfId="26201"/>
    <cellStyle name="표준 22 3" xfId="29891"/>
    <cellStyle name="표준 22 4" xfId="26075"/>
    <cellStyle name="표준 23" xfId="25278"/>
    <cellStyle name="표준 23 2" xfId="25279"/>
    <cellStyle name="표준 23 2 2" xfId="26200"/>
    <cellStyle name="표준 23 3" xfId="29892"/>
    <cellStyle name="표준 23 4" xfId="26074"/>
    <cellStyle name="표준 24" xfId="25280"/>
    <cellStyle name="표준 24 2" xfId="25281"/>
    <cellStyle name="표준 24 2 2" xfId="26199"/>
    <cellStyle name="표준 24 3" xfId="29893"/>
    <cellStyle name="표준 24 4" xfId="26073"/>
    <cellStyle name="표준 25" xfId="25282"/>
    <cellStyle name="표준 25 2" xfId="25283"/>
    <cellStyle name="표준 25 2 2" xfId="26198"/>
    <cellStyle name="표준 25 3" xfId="29894"/>
    <cellStyle name="표준 25 4" xfId="26072"/>
    <cellStyle name="표준 26" xfId="25284"/>
    <cellStyle name="표준 26 2" xfId="25285"/>
    <cellStyle name="표준 26 2 2" xfId="26197"/>
    <cellStyle name="표준 26 3" xfId="29895"/>
    <cellStyle name="표준 26 4" xfId="26071"/>
    <cellStyle name="표준 27" xfId="25286"/>
    <cellStyle name="표준 27 2" xfId="25287"/>
    <cellStyle name="표준 27 2 2" xfId="26196"/>
    <cellStyle name="표준 27 3" xfId="29896"/>
    <cellStyle name="표준 27 4" xfId="26070"/>
    <cellStyle name="표준 28" xfId="25288"/>
    <cellStyle name="표준 28 2" xfId="25289"/>
    <cellStyle name="표준 28 2 2" xfId="29848"/>
    <cellStyle name="표준 28 2 2 10" xfId="30626"/>
    <cellStyle name="표준 28 2 2 10 2" xfId="32158"/>
    <cellStyle name="표준 28 2 2 11" xfId="31006"/>
    <cellStyle name="표준 28 2 2 11 2" xfId="32538"/>
    <cellStyle name="표준 28 2 2 12" xfId="30379"/>
    <cellStyle name="표준 28 2 2 12 2" xfId="31911"/>
    <cellStyle name="표준 28 2 2 13" xfId="31531"/>
    <cellStyle name="표준 28 2 2 2" xfId="30037"/>
    <cellStyle name="표준 28 2 2 2 2" xfId="30284"/>
    <cellStyle name="표준 28 2 2 2 2 2" xfId="30911"/>
    <cellStyle name="표준 28 2 2 2 2 2 2" xfId="32443"/>
    <cellStyle name="표준 28 2 2 2 2 3" xfId="31291"/>
    <cellStyle name="표준 28 2 2 2 2 3 2" xfId="32823"/>
    <cellStyle name="표준 28 2 2 2 2 4" xfId="30531"/>
    <cellStyle name="표준 28 2 2 2 2 4 2" xfId="32063"/>
    <cellStyle name="표준 28 2 2 2 2 5" xfId="31816"/>
    <cellStyle name="표준 28 2 2 2 3" xfId="30151"/>
    <cellStyle name="표준 28 2 2 2 3 2" xfId="31158"/>
    <cellStyle name="표준 28 2 2 2 3 2 2" xfId="32690"/>
    <cellStyle name="표준 28 2 2 2 3 3" xfId="30778"/>
    <cellStyle name="표준 28 2 2 2 3 3 2" xfId="32310"/>
    <cellStyle name="표준 28 2 2 2 3 4" xfId="31683"/>
    <cellStyle name="표준 28 2 2 2 4" xfId="30664"/>
    <cellStyle name="표준 28 2 2 2 4 2" xfId="32196"/>
    <cellStyle name="표준 28 2 2 2 5" xfId="31044"/>
    <cellStyle name="표준 28 2 2 2 5 2" xfId="32576"/>
    <cellStyle name="표준 28 2 2 2 6" xfId="30398"/>
    <cellStyle name="표준 28 2 2 2 6 2" xfId="31930"/>
    <cellStyle name="표준 28 2 2 2 7" xfId="31569"/>
    <cellStyle name="표준 28 2 2 3" xfId="30056"/>
    <cellStyle name="표준 28 2 2 3 2" xfId="30303"/>
    <cellStyle name="표준 28 2 2 3 2 2" xfId="30930"/>
    <cellStyle name="표준 28 2 2 3 2 2 2" xfId="32462"/>
    <cellStyle name="표준 28 2 2 3 2 3" xfId="31310"/>
    <cellStyle name="표준 28 2 2 3 2 3 2" xfId="32842"/>
    <cellStyle name="표준 28 2 2 3 2 4" xfId="30550"/>
    <cellStyle name="표준 28 2 2 3 2 4 2" xfId="32082"/>
    <cellStyle name="표준 28 2 2 3 2 5" xfId="31835"/>
    <cellStyle name="표준 28 2 2 3 3" xfId="30170"/>
    <cellStyle name="표준 28 2 2 3 3 2" xfId="31177"/>
    <cellStyle name="표준 28 2 2 3 3 2 2" xfId="32709"/>
    <cellStyle name="표준 28 2 2 3 3 3" xfId="30797"/>
    <cellStyle name="표준 28 2 2 3 3 3 2" xfId="32329"/>
    <cellStyle name="표준 28 2 2 3 3 4" xfId="31702"/>
    <cellStyle name="표준 28 2 2 3 4" xfId="30683"/>
    <cellStyle name="표준 28 2 2 3 4 2" xfId="32215"/>
    <cellStyle name="표준 28 2 2 3 5" xfId="31063"/>
    <cellStyle name="표준 28 2 2 3 5 2" xfId="32595"/>
    <cellStyle name="표준 28 2 2 3 6" xfId="30417"/>
    <cellStyle name="표준 28 2 2 3 6 2" xfId="31949"/>
    <cellStyle name="표준 28 2 2 3 7" xfId="31588"/>
    <cellStyle name="표준 28 2 2 4" xfId="30075"/>
    <cellStyle name="표준 28 2 2 4 2" xfId="30322"/>
    <cellStyle name="표준 28 2 2 4 2 2" xfId="30949"/>
    <cellStyle name="표준 28 2 2 4 2 2 2" xfId="32481"/>
    <cellStyle name="표준 28 2 2 4 2 3" xfId="31329"/>
    <cellStyle name="표준 28 2 2 4 2 3 2" xfId="32861"/>
    <cellStyle name="표준 28 2 2 4 2 4" xfId="30569"/>
    <cellStyle name="표준 28 2 2 4 2 4 2" xfId="32101"/>
    <cellStyle name="표준 28 2 2 4 2 5" xfId="31854"/>
    <cellStyle name="표준 28 2 2 4 3" xfId="30189"/>
    <cellStyle name="표준 28 2 2 4 3 2" xfId="31196"/>
    <cellStyle name="표준 28 2 2 4 3 2 2" xfId="32728"/>
    <cellStyle name="표준 28 2 2 4 3 3" xfId="30816"/>
    <cellStyle name="표준 28 2 2 4 3 3 2" xfId="32348"/>
    <cellStyle name="표준 28 2 2 4 3 4" xfId="31721"/>
    <cellStyle name="표준 28 2 2 4 4" xfId="30702"/>
    <cellStyle name="표준 28 2 2 4 4 2" xfId="32234"/>
    <cellStyle name="표준 28 2 2 4 5" xfId="31082"/>
    <cellStyle name="표준 28 2 2 4 5 2" xfId="32614"/>
    <cellStyle name="표준 28 2 2 4 6" xfId="30436"/>
    <cellStyle name="표준 28 2 2 4 6 2" xfId="31968"/>
    <cellStyle name="표준 28 2 2 4 7" xfId="31607"/>
    <cellStyle name="표준 28 2 2 5" xfId="30094"/>
    <cellStyle name="표준 28 2 2 5 2" xfId="30341"/>
    <cellStyle name="표준 28 2 2 5 2 2" xfId="30968"/>
    <cellStyle name="표준 28 2 2 5 2 2 2" xfId="32500"/>
    <cellStyle name="표준 28 2 2 5 2 3" xfId="31348"/>
    <cellStyle name="표준 28 2 2 5 2 3 2" xfId="32880"/>
    <cellStyle name="표준 28 2 2 5 2 4" xfId="30588"/>
    <cellStyle name="표준 28 2 2 5 2 4 2" xfId="32120"/>
    <cellStyle name="표준 28 2 2 5 2 5" xfId="31873"/>
    <cellStyle name="표준 28 2 2 5 3" xfId="30208"/>
    <cellStyle name="표준 28 2 2 5 3 2" xfId="31215"/>
    <cellStyle name="표준 28 2 2 5 3 2 2" xfId="32747"/>
    <cellStyle name="표준 28 2 2 5 3 3" xfId="30835"/>
    <cellStyle name="표준 28 2 2 5 3 3 2" xfId="32367"/>
    <cellStyle name="표준 28 2 2 5 3 4" xfId="31740"/>
    <cellStyle name="표준 28 2 2 5 4" xfId="30721"/>
    <cellStyle name="표준 28 2 2 5 4 2" xfId="32253"/>
    <cellStyle name="표준 28 2 2 5 5" xfId="31101"/>
    <cellStyle name="표준 28 2 2 5 5 2" xfId="32633"/>
    <cellStyle name="표준 28 2 2 5 6" xfId="30455"/>
    <cellStyle name="표준 28 2 2 5 6 2" xfId="31987"/>
    <cellStyle name="표준 28 2 2 5 7" xfId="31626"/>
    <cellStyle name="표준 28 2 2 6" xfId="30113"/>
    <cellStyle name="표준 28 2 2 6 2" xfId="30360"/>
    <cellStyle name="표준 28 2 2 6 2 2" xfId="30987"/>
    <cellStyle name="표준 28 2 2 6 2 2 2" xfId="32519"/>
    <cellStyle name="표준 28 2 2 6 2 3" xfId="31367"/>
    <cellStyle name="표준 28 2 2 6 2 3 2" xfId="32899"/>
    <cellStyle name="표준 28 2 2 6 2 4" xfId="30607"/>
    <cellStyle name="표준 28 2 2 6 2 4 2" xfId="32139"/>
    <cellStyle name="표준 28 2 2 6 2 5" xfId="31892"/>
    <cellStyle name="표준 28 2 2 6 3" xfId="30227"/>
    <cellStyle name="표준 28 2 2 6 3 2" xfId="31234"/>
    <cellStyle name="표준 28 2 2 6 3 2 2" xfId="32766"/>
    <cellStyle name="표준 28 2 2 6 3 3" xfId="30854"/>
    <cellStyle name="표준 28 2 2 6 3 3 2" xfId="32386"/>
    <cellStyle name="표준 28 2 2 6 3 4" xfId="31759"/>
    <cellStyle name="표준 28 2 2 6 4" xfId="30740"/>
    <cellStyle name="표준 28 2 2 6 4 2" xfId="32272"/>
    <cellStyle name="표준 28 2 2 6 5" xfId="31120"/>
    <cellStyle name="표준 28 2 2 6 5 2" xfId="32652"/>
    <cellStyle name="표준 28 2 2 6 6" xfId="30474"/>
    <cellStyle name="표준 28 2 2 6 6 2" xfId="32006"/>
    <cellStyle name="표준 28 2 2 6 7" xfId="31645"/>
    <cellStyle name="표준 28 2 2 7" xfId="30018"/>
    <cellStyle name="표준 28 2 2 7 2" xfId="30265"/>
    <cellStyle name="표준 28 2 2 7 2 2" xfId="31272"/>
    <cellStyle name="표준 28 2 2 7 2 2 2" xfId="32804"/>
    <cellStyle name="표준 28 2 2 7 2 3" xfId="30892"/>
    <cellStyle name="표준 28 2 2 7 2 3 2" xfId="32424"/>
    <cellStyle name="표준 28 2 2 7 2 4" xfId="31797"/>
    <cellStyle name="표준 28 2 2 7 3" xfId="30645"/>
    <cellStyle name="표준 28 2 2 7 3 2" xfId="32177"/>
    <cellStyle name="표준 28 2 2 7 4" xfId="31025"/>
    <cellStyle name="표준 28 2 2 7 4 2" xfId="32557"/>
    <cellStyle name="표준 28 2 2 7 5" xfId="30512"/>
    <cellStyle name="표준 28 2 2 7 5 2" xfId="32044"/>
    <cellStyle name="표준 28 2 2 7 6" xfId="31550"/>
    <cellStyle name="표준 28 2 2 8" xfId="30246"/>
    <cellStyle name="표준 28 2 2 8 2" xfId="30873"/>
    <cellStyle name="표준 28 2 2 8 2 2" xfId="32405"/>
    <cellStyle name="표준 28 2 2 8 3" xfId="31253"/>
    <cellStyle name="표준 28 2 2 8 3 2" xfId="32785"/>
    <cellStyle name="표준 28 2 2 8 4" xfId="30493"/>
    <cellStyle name="표준 28 2 2 8 4 2" xfId="32025"/>
    <cellStyle name="표준 28 2 2 8 5" xfId="31778"/>
    <cellStyle name="표준 28 2 2 9" xfId="30132"/>
    <cellStyle name="표준 28 2 2 9 2" xfId="31139"/>
    <cellStyle name="표준 28 2 2 9 2 2" xfId="32671"/>
    <cellStyle name="표준 28 2 2 9 3" xfId="30759"/>
    <cellStyle name="표준 28 2 2 9 3 2" xfId="32291"/>
    <cellStyle name="표준 28 2 2 9 4" xfId="31664"/>
    <cellStyle name="표준 28 2 3" xfId="29841"/>
    <cellStyle name="표준 28 2 3 10" xfId="30619"/>
    <cellStyle name="표준 28 2 3 10 2" xfId="32151"/>
    <cellStyle name="표준 28 2 3 11" xfId="30999"/>
    <cellStyle name="표준 28 2 3 11 2" xfId="32531"/>
    <cellStyle name="표준 28 2 3 12" xfId="30372"/>
    <cellStyle name="표준 28 2 3 12 2" xfId="31904"/>
    <cellStyle name="표준 28 2 3 13" xfId="31524"/>
    <cellStyle name="표준 28 2 3 2" xfId="30030"/>
    <cellStyle name="표준 28 2 3 2 2" xfId="30277"/>
    <cellStyle name="표준 28 2 3 2 2 2" xfId="30904"/>
    <cellStyle name="표준 28 2 3 2 2 2 2" xfId="32436"/>
    <cellStyle name="표준 28 2 3 2 2 3" xfId="31284"/>
    <cellStyle name="표준 28 2 3 2 2 3 2" xfId="32816"/>
    <cellStyle name="표준 28 2 3 2 2 4" xfId="30524"/>
    <cellStyle name="표준 28 2 3 2 2 4 2" xfId="32056"/>
    <cellStyle name="표준 28 2 3 2 2 5" xfId="31809"/>
    <cellStyle name="표준 28 2 3 2 3" xfId="30144"/>
    <cellStyle name="표준 28 2 3 2 3 2" xfId="31151"/>
    <cellStyle name="표준 28 2 3 2 3 2 2" xfId="32683"/>
    <cellStyle name="표준 28 2 3 2 3 3" xfId="30771"/>
    <cellStyle name="표준 28 2 3 2 3 3 2" xfId="32303"/>
    <cellStyle name="표준 28 2 3 2 3 4" xfId="31676"/>
    <cellStyle name="표준 28 2 3 2 4" xfId="30657"/>
    <cellStyle name="표준 28 2 3 2 4 2" xfId="32189"/>
    <cellStyle name="표준 28 2 3 2 5" xfId="31037"/>
    <cellStyle name="표준 28 2 3 2 5 2" xfId="32569"/>
    <cellStyle name="표준 28 2 3 2 6" xfId="30391"/>
    <cellStyle name="표준 28 2 3 2 6 2" xfId="31923"/>
    <cellStyle name="표준 28 2 3 2 7" xfId="31562"/>
    <cellStyle name="표준 28 2 3 3" xfId="30049"/>
    <cellStyle name="표준 28 2 3 3 2" xfId="30296"/>
    <cellStyle name="표준 28 2 3 3 2 2" xfId="30923"/>
    <cellStyle name="표준 28 2 3 3 2 2 2" xfId="32455"/>
    <cellStyle name="표준 28 2 3 3 2 3" xfId="31303"/>
    <cellStyle name="표준 28 2 3 3 2 3 2" xfId="32835"/>
    <cellStyle name="표준 28 2 3 3 2 4" xfId="30543"/>
    <cellStyle name="표준 28 2 3 3 2 4 2" xfId="32075"/>
    <cellStyle name="표준 28 2 3 3 2 5" xfId="31828"/>
    <cellStyle name="표준 28 2 3 3 3" xfId="30163"/>
    <cellStyle name="표준 28 2 3 3 3 2" xfId="31170"/>
    <cellStyle name="표준 28 2 3 3 3 2 2" xfId="32702"/>
    <cellStyle name="표준 28 2 3 3 3 3" xfId="30790"/>
    <cellStyle name="표준 28 2 3 3 3 3 2" xfId="32322"/>
    <cellStyle name="표준 28 2 3 3 3 4" xfId="31695"/>
    <cellStyle name="표준 28 2 3 3 4" xfId="30676"/>
    <cellStyle name="표준 28 2 3 3 4 2" xfId="32208"/>
    <cellStyle name="표준 28 2 3 3 5" xfId="31056"/>
    <cellStyle name="표준 28 2 3 3 5 2" xfId="32588"/>
    <cellStyle name="표준 28 2 3 3 6" xfId="30410"/>
    <cellStyle name="표준 28 2 3 3 6 2" xfId="31942"/>
    <cellStyle name="표준 28 2 3 3 7" xfId="31581"/>
    <cellStyle name="표준 28 2 3 4" xfId="30068"/>
    <cellStyle name="표준 28 2 3 4 2" xfId="30315"/>
    <cellStyle name="표준 28 2 3 4 2 2" xfId="30942"/>
    <cellStyle name="표준 28 2 3 4 2 2 2" xfId="32474"/>
    <cellStyle name="표준 28 2 3 4 2 3" xfId="31322"/>
    <cellStyle name="표준 28 2 3 4 2 3 2" xfId="32854"/>
    <cellStyle name="표준 28 2 3 4 2 4" xfId="30562"/>
    <cellStyle name="표준 28 2 3 4 2 4 2" xfId="32094"/>
    <cellStyle name="표준 28 2 3 4 2 5" xfId="31847"/>
    <cellStyle name="표준 28 2 3 4 3" xfId="30182"/>
    <cellStyle name="표준 28 2 3 4 3 2" xfId="31189"/>
    <cellStyle name="표준 28 2 3 4 3 2 2" xfId="32721"/>
    <cellStyle name="표준 28 2 3 4 3 3" xfId="30809"/>
    <cellStyle name="표준 28 2 3 4 3 3 2" xfId="32341"/>
    <cellStyle name="표준 28 2 3 4 3 4" xfId="31714"/>
    <cellStyle name="표준 28 2 3 4 4" xfId="30695"/>
    <cellStyle name="표준 28 2 3 4 4 2" xfId="32227"/>
    <cellStyle name="표준 28 2 3 4 5" xfId="31075"/>
    <cellStyle name="표준 28 2 3 4 5 2" xfId="32607"/>
    <cellStyle name="표준 28 2 3 4 6" xfId="30429"/>
    <cellStyle name="표준 28 2 3 4 6 2" xfId="31961"/>
    <cellStyle name="표준 28 2 3 4 7" xfId="31600"/>
    <cellStyle name="표준 28 2 3 5" xfId="30087"/>
    <cellStyle name="표준 28 2 3 5 2" xfId="30334"/>
    <cellStyle name="표준 28 2 3 5 2 2" xfId="30961"/>
    <cellStyle name="표준 28 2 3 5 2 2 2" xfId="32493"/>
    <cellStyle name="표준 28 2 3 5 2 3" xfId="31341"/>
    <cellStyle name="표준 28 2 3 5 2 3 2" xfId="32873"/>
    <cellStyle name="표준 28 2 3 5 2 4" xfId="30581"/>
    <cellStyle name="표준 28 2 3 5 2 4 2" xfId="32113"/>
    <cellStyle name="표준 28 2 3 5 2 5" xfId="31866"/>
    <cellStyle name="표준 28 2 3 5 3" xfId="30201"/>
    <cellStyle name="표준 28 2 3 5 3 2" xfId="31208"/>
    <cellStyle name="표준 28 2 3 5 3 2 2" xfId="32740"/>
    <cellStyle name="표준 28 2 3 5 3 3" xfId="30828"/>
    <cellStyle name="표준 28 2 3 5 3 3 2" xfId="32360"/>
    <cellStyle name="표준 28 2 3 5 3 4" xfId="31733"/>
    <cellStyle name="표준 28 2 3 5 4" xfId="30714"/>
    <cellStyle name="표준 28 2 3 5 4 2" xfId="32246"/>
    <cellStyle name="표준 28 2 3 5 5" xfId="31094"/>
    <cellStyle name="표준 28 2 3 5 5 2" xfId="32626"/>
    <cellStyle name="표준 28 2 3 5 6" xfId="30448"/>
    <cellStyle name="표준 28 2 3 5 6 2" xfId="31980"/>
    <cellStyle name="표준 28 2 3 5 7" xfId="31619"/>
    <cellStyle name="표준 28 2 3 6" xfId="30106"/>
    <cellStyle name="표준 28 2 3 6 2" xfId="30353"/>
    <cellStyle name="표준 28 2 3 6 2 2" xfId="30980"/>
    <cellStyle name="표준 28 2 3 6 2 2 2" xfId="32512"/>
    <cellStyle name="표준 28 2 3 6 2 3" xfId="31360"/>
    <cellStyle name="표준 28 2 3 6 2 3 2" xfId="32892"/>
    <cellStyle name="표준 28 2 3 6 2 4" xfId="30600"/>
    <cellStyle name="표준 28 2 3 6 2 4 2" xfId="32132"/>
    <cellStyle name="표준 28 2 3 6 2 5" xfId="31885"/>
    <cellStyle name="표준 28 2 3 6 3" xfId="30220"/>
    <cellStyle name="표준 28 2 3 6 3 2" xfId="31227"/>
    <cellStyle name="표준 28 2 3 6 3 2 2" xfId="32759"/>
    <cellStyle name="표준 28 2 3 6 3 3" xfId="30847"/>
    <cellStyle name="표준 28 2 3 6 3 3 2" xfId="32379"/>
    <cellStyle name="표준 28 2 3 6 3 4" xfId="31752"/>
    <cellStyle name="표준 28 2 3 6 4" xfId="30733"/>
    <cellStyle name="표준 28 2 3 6 4 2" xfId="32265"/>
    <cellStyle name="표준 28 2 3 6 5" xfId="31113"/>
    <cellStyle name="표준 28 2 3 6 5 2" xfId="32645"/>
    <cellStyle name="표준 28 2 3 6 6" xfId="30467"/>
    <cellStyle name="표준 28 2 3 6 6 2" xfId="31999"/>
    <cellStyle name="표준 28 2 3 6 7" xfId="31638"/>
    <cellStyle name="표준 28 2 3 7" xfId="30011"/>
    <cellStyle name="표준 28 2 3 7 2" xfId="30258"/>
    <cellStyle name="표준 28 2 3 7 2 2" xfId="31265"/>
    <cellStyle name="표준 28 2 3 7 2 2 2" xfId="32797"/>
    <cellStyle name="표준 28 2 3 7 2 3" xfId="30885"/>
    <cellStyle name="표준 28 2 3 7 2 3 2" xfId="32417"/>
    <cellStyle name="표준 28 2 3 7 2 4" xfId="31790"/>
    <cellStyle name="표준 28 2 3 7 3" xfId="30638"/>
    <cellStyle name="표준 28 2 3 7 3 2" xfId="32170"/>
    <cellStyle name="표준 28 2 3 7 4" xfId="31018"/>
    <cellStyle name="표준 28 2 3 7 4 2" xfId="32550"/>
    <cellStyle name="표준 28 2 3 7 5" xfId="30505"/>
    <cellStyle name="표준 28 2 3 7 5 2" xfId="32037"/>
    <cellStyle name="표준 28 2 3 7 6" xfId="31543"/>
    <cellStyle name="표준 28 2 3 8" xfId="30239"/>
    <cellStyle name="표준 28 2 3 8 2" xfId="30866"/>
    <cellStyle name="표준 28 2 3 8 2 2" xfId="32398"/>
    <cellStyle name="표준 28 2 3 8 3" xfId="31246"/>
    <cellStyle name="표준 28 2 3 8 3 2" xfId="32778"/>
    <cellStyle name="표준 28 2 3 8 4" xfId="30486"/>
    <cellStyle name="표준 28 2 3 8 4 2" xfId="32018"/>
    <cellStyle name="표준 28 2 3 8 5" xfId="31771"/>
    <cellStyle name="표준 28 2 3 9" xfId="30125"/>
    <cellStyle name="표준 28 2 3 9 2" xfId="31132"/>
    <cellStyle name="표준 28 2 3 9 2 2" xfId="32664"/>
    <cellStyle name="표준 28 2 3 9 3" xfId="30752"/>
    <cellStyle name="표준 28 2 3 9 3 2" xfId="32284"/>
    <cellStyle name="표준 28 2 3 9 4" xfId="31657"/>
    <cellStyle name="표준 28 2 4" xfId="26195"/>
    <cellStyle name="표준 28 3" xfId="29837"/>
    <cellStyle name="표준 28 3 10" xfId="30616"/>
    <cellStyle name="표준 28 3 10 2" xfId="32148"/>
    <cellStyle name="표준 28 3 11" xfId="30996"/>
    <cellStyle name="표준 28 3 11 2" xfId="32528"/>
    <cellStyle name="표준 28 3 12" xfId="30369"/>
    <cellStyle name="표준 28 3 12 2" xfId="31901"/>
    <cellStyle name="표준 28 3 13" xfId="31521"/>
    <cellStyle name="표준 28 3 2" xfId="30027"/>
    <cellStyle name="표준 28 3 2 2" xfId="30274"/>
    <cellStyle name="표준 28 3 2 2 2" xfId="30901"/>
    <cellStyle name="표준 28 3 2 2 2 2" xfId="32433"/>
    <cellStyle name="표준 28 3 2 2 3" xfId="31281"/>
    <cellStyle name="표준 28 3 2 2 3 2" xfId="32813"/>
    <cellStyle name="표준 28 3 2 2 4" xfId="30521"/>
    <cellStyle name="표준 28 3 2 2 4 2" xfId="32053"/>
    <cellStyle name="표준 28 3 2 2 5" xfId="31806"/>
    <cellStyle name="표준 28 3 2 3" xfId="30141"/>
    <cellStyle name="표준 28 3 2 3 2" xfId="31148"/>
    <cellStyle name="표준 28 3 2 3 2 2" xfId="32680"/>
    <cellStyle name="표준 28 3 2 3 3" xfId="30768"/>
    <cellStyle name="표준 28 3 2 3 3 2" xfId="32300"/>
    <cellStyle name="표준 28 3 2 3 4" xfId="31673"/>
    <cellStyle name="표준 28 3 2 4" xfId="30654"/>
    <cellStyle name="표준 28 3 2 4 2" xfId="32186"/>
    <cellStyle name="표준 28 3 2 5" xfId="31034"/>
    <cellStyle name="표준 28 3 2 5 2" xfId="32566"/>
    <cellStyle name="표준 28 3 2 6" xfId="30388"/>
    <cellStyle name="표준 28 3 2 6 2" xfId="31920"/>
    <cellStyle name="표준 28 3 2 7" xfId="31559"/>
    <cellStyle name="표준 28 3 3" xfId="30046"/>
    <cellStyle name="표준 28 3 3 2" xfId="30293"/>
    <cellStyle name="표준 28 3 3 2 2" xfId="30920"/>
    <cellStyle name="표준 28 3 3 2 2 2" xfId="32452"/>
    <cellStyle name="표준 28 3 3 2 3" xfId="31300"/>
    <cellStyle name="표준 28 3 3 2 3 2" xfId="32832"/>
    <cellStyle name="표준 28 3 3 2 4" xfId="30540"/>
    <cellStyle name="표준 28 3 3 2 4 2" xfId="32072"/>
    <cellStyle name="표준 28 3 3 2 5" xfId="31825"/>
    <cellStyle name="표준 28 3 3 3" xfId="30160"/>
    <cellStyle name="표준 28 3 3 3 2" xfId="31167"/>
    <cellStyle name="표준 28 3 3 3 2 2" xfId="32699"/>
    <cellStyle name="표준 28 3 3 3 3" xfId="30787"/>
    <cellStyle name="표준 28 3 3 3 3 2" xfId="32319"/>
    <cellStyle name="표준 28 3 3 3 4" xfId="31692"/>
    <cellStyle name="표준 28 3 3 4" xfId="30673"/>
    <cellStyle name="표준 28 3 3 4 2" xfId="32205"/>
    <cellStyle name="표준 28 3 3 5" xfId="31053"/>
    <cellStyle name="표준 28 3 3 5 2" xfId="32585"/>
    <cellStyle name="표준 28 3 3 6" xfId="30407"/>
    <cellStyle name="표준 28 3 3 6 2" xfId="31939"/>
    <cellStyle name="표준 28 3 3 7" xfId="31578"/>
    <cellStyle name="표준 28 3 4" xfId="30065"/>
    <cellStyle name="표준 28 3 4 2" xfId="30312"/>
    <cellStyle name="표준 28 3 4 2 2" xfId="30939"/>
    <cellStyle name="표준 28 3 4 2 2 2" xfId="32471"/>
    <cellStyle name="표준 28 3 4 2 3" xfId="31319"/>
    <cellStyle name="표준 28 3 4 2 3 2" xfId="32851"/>
    <cellStyle name="표준 28 3 4 2 4" xfId="30559"/>
    <cellStyle name="표준 28 3 4 2 4 2" xfId="32091"/>
    <cellStyle name="표준 28 3 4 2 5" xfId="31844"/>
    <cellStyle name="표준 28 3 4 3" xfId="30179"/>
    <cellStyle name="표준 28 3 4 3 2" xfId="31186"/>
    <cellStyle name="표준 28 3 4 3 2 2" xfId="32718"/>
    <cellStyle name="표준 28 3 4 3 3" xfId="30806"/>
    <cellStyle name="표준 28 3 4 3 3 2" xfId="32338"/>
    <cellStyle name="표준 28 3 4 3 4" xfId="31711"/>
    <cellStyle name="표준 28 3 4 4" xfId="30692"/>
    <cellStyle name="표준 28 3 4 4 2" xfId="32224"/>
    <cellStyle name="표준 28 3 4 5" xfId="31072"/>
    <cellStyle name="표준 28 3 4 5 2" xfId="32604"/>
    <cellStyle name="표준 28 3 4 6" xfId="30426"/>
    <cellStyle name="표준 28 3 4 6 2" xfId="31958"/>
    <cellStyle name="표준 28 3 4 7" xfId="31597"/>
    <cellStyle name="표준 28 3 5" xfId="30084"/>
    <cellStyle name="표준 28 3 5 2" xfId="30331"/>
    <cellStyle name="표준 28 3 5 2 2" xfId="30958"/>
    <cellStyle name="표준 28 3 5 2 2 2" xfId="32490"/>
    <cellStyle name="표준 28 3 5 2 3" xfId="31338"/>
    <cellStyle name="표준 28 3 5 2 3 2" xfId="32870"/>
    <cellStyle name="표준 28 3 5 2 4" xfId="30578"/>
    <cellStyle name="표준 28 3 5 2 4 2" xfId="32110"/>
    <cellStyle name="표준 28 3 5 2 5" xfId="31863"/>
    <cellStyle name="표준 28 3 5 3" xfId="30198"/>
    <cellStyle name="표준 28 3 5 3 2" xfId="31205"/>
    <cellStyle name="표준 28 3 5 3 2 2" xfId="32737"/>
    <cellStyle name="표준 28 3 5 3 3" xfId="30825"/>
    <cellStyle name="표준 28 3 5 3 3 2" xfId="32357"/>
    <cellStyle name="표준 28 3 5 3 4" xfId="31730"/>
    <cellStyle name="표준 28 3 5 4" xfId="30711"/>
    <cellStyle name="표준 28 3 5 4 2" xfId="32243"/>
    <cellStyle name="표준 28 3 5 5" xfId="31091"/>
    <cellStyle name="표준 28 3 5 5 2" xfId="32623"/>
    <cellStyle name="표준 28 3 5 6" xfId="30445"/>
    <cellStyle name="표준 28 3 5 6 2" xfId="31977"/>
    <cellStyle name="표준 28 3 5 7" xfId="31616"/>
    <cellStyle name="표준 28 3 6" xfId="30103"/>
    <cellStyle name="표준 28 3 6 2" xfId="30350"/>
    <cellStyle name="표준 28 3 6 2 2" xfId="30977"/>
    <cellStyle name="표준 28 3 6 2 2 2" xfId="32509"/>
    <cellStyle name="표준 28 3 6 2 3" xfId="31357"/>
    <cellStyle name="표준 28 3 6 2 3 2" xfId="32889"/>
    <cellStyle name="표준 28 3 6 2 4" xfId="30597"/>
    <cellStyle name="표준 28 3 6 2 4 2" xfId="32129"/>
    <cellStyle name="표준 28 3 6 2 5" xfId="31882"/>
    <cellStyle name="표준 28 3 6 3" xfId="30217"/>
    <cellStyle name="표준 28 3 6 3 2" xfId="31224"/>
    <cellStyle name="표준 28 3 6 3 2 2" xfId="32756"/>
    <cellStyle name="표준 28 3 6 3 3" xfId="30844"/>
    <cellStyle name="표준 28 3 6 3 3 2" xfId="32376"/>
    <cellStyle name="표준 28 3 6 3 4" xfId="31749"/>
    <cellStyle name="표준 28 3 6 4" xfId="30730"/>
    <cellStyle name="표준 28 3 6 4 2" xfId="32262"/>
    <cellStyle name="표준 28 3 6 5" xfId="31110"/>
    <cellStyle name="표준 28 3 6 5 2" xfId="32642"/>
    <cellStyle name="표준 28 3 6 6" xfId="30464"/>
    <cellStyle name="표준 28 3 6 6 2" xfId="31996"/>
    <cellStyle name="표준 28 3 6 7" xfId="31635"/>
    <cellStyle name="표준 28 3 7" xfId="30008"/>
    <cellStyle name="표준 28 3 7 2" xfId="30255"/>
    <cellStyle name="표준 28 3 7 2 2" xfId="31262"/>
    <cellStyle name="표준 28 3 7 2 2 2" xfId="32794"/>
    <cellStyle name="표준 28 3 7 2 3" xfId="30882"/>
    <cellStyle name="표준 28 3 7 2 3 2" xfId="32414"/>
    <cellStyle name="표준 28 3 7 2 4" xfId="31787"/>
    <cellStyle name="표준 28 3 7 3" xfId="30635"/>
    <cellStyle name="표준 28 3 7 3 2" xfId="32167"/>
    <cellStyle name="표준 28 3 7 4" xfId="31015"/>
    <cellStyle name="표준 28 3 7 4 2" xfId="32547"/>
    <cellStyle name="표준 28 3 7 5" xfId="30502"/>
    <cellStyle name="표준 28 3 7 5 2" xfId="32034"/>
    <cellStyle name="표준 28 3 7 6" xfId="31540"/>
    <cellStyle name="표준 28 3 8" xfId="30236"/>
    <cellStyle name="표준 28 3 8 2" xfId="30863"/>
    <cellStyle name="표준 28 3 8 2 2" xfId="32395"/>
    <cellStyle name="표준 28 3 8 3" xfId="31243"/>
    <cellStyle name="표준 28 3 8 3 2" xfId="32775"/>
    <cellStyle name="표준 28 3 8 4" xfId="30483"/>
    <cellStyle name="표준 28 3 8 4 2" xfId="32015"/>
    <cellStyle name="표준 28 3 8 5" xfId="31768"/>
    <cellStyle name="표준 28 3 9" xfId="30122"/>
    <cellStyle name="표준 28 3 9 2" xfId="31129"/>
    <cellStyle name="표준 28 3 9 2 2" xfId="32661"/>
    <cellStyle name="표준 28 3 9 3" xfId="30749"/>
    <cellStyle name="표준 28 3 9 3 2" xfId="32281"/>
    <cellStyle name="표준 28 3 9 4" xfId="31654"/>
    <cellStyle name="표준 28 4" xfId="29845"/>
    <cellStyle name="표준 28 4 10" xfId="30623"/>
    <cellStyle name="표준 28 4 10 2" xfId="32155"/>
    <cellStyle name="표준 28 4 11" xfId="31003"/>
    <cellStyle name="표준 28 4 11 2" xfId="32535"/>
    <cellStyle name="표준 28 4 12" xfId="30376"/>
    <cellStyle name="표준 28 4 12 2" xfId="31908"/>
    <cellStyle name="표준 28 4 13" xfId="31528"/>
    <cellStyle name="표준 28 4 2" xfId="30034"/>
    <cellStyle name="표준 28 4 2 2" xfId="30281"/>
    <cellStyle name="표준 28 4 2 2 2" xfId="30908"/>
    <cellStyle name="표준 28 4 2 2 2 2" xfId="32440"/>
    <cellStyle name="표준 28 4 2 2 3" xfId="31288"/>
    <cellStyle name="표준 28 4 2 2 3 2" xfId="32820"/>
    <cellStyle name="표준 28 4 2 2 4" xfId="30528"/>
    <cellStyle name="표준 28 4 2 2 4 2" xfId="32060"/>
    <cellStyle name="표준 28 4 2 2 5" xfId="31813"/>
    <cellStyle name="표준 28 4 2 3" xfId="30148"/>
    <cellStyle name="표준 28 4 2 3 2" xfId="31155"/>
    <cellStyle name="표준 28 4 2 3 2 2" xfId="32687"/>
    <cellStyle name="표준 28 4 2 3 3" xfId="30775"/>
    <cellStyle name="표준 28 4 2 3 3 2" xfId="32307"/>
    <cellStyle name="표준 28 4 2 3 4" xfId="31680"/>
    <cellStyle name="표준 28 4 2 4" xfId="30661"/>
    <cellStyle name="표준 28 4 2 4 2" xfId="32193"/>
    <cellStyle name="표준 28 4 2 5" xfId="31041"/>
    <cellStyle name="표준 28 4 2 5 2" xfId="32573"/>
    <cellStyle name="표준 28 4 2 6" xfId="30395"/>
    <cellStyle name="표준 28 4 2 6 2" xfId="31927"/>
    <cellStyle name="표준 28 4 2 7" xfId="31566"/>
    <cellStyle name="표준 28 4 3" xfId="30053"/>
    <cellStyle name="표준 28 4 3 2" xfId="30300"/>
    <cellStyle name="표준 28 4 3 2 2" xfId="30927"/>
    <cellStyle name="표준 28 4 3 2 2 2" xfId="32459"/>
    <cellStyle name="표준 28 4 3 2 3" xfId="31307"/>
    <cellStyle name="표준 28 4 3 2 3 2" xfId="32839"/>
    <cellStyle name="표준 28 4 3 2 4" xfId="30547"/>
    <cellStyle name="표준 28 4 3 2 4 2" xfId="32079"/>
    <cellStyle name="표준 28 4 3 2 5" xfId="31832"/>
    <cellStyle name="표준 28 4 3 3" xfId="30167"/>
    <cellStyle name="표준 28 4 3 3 2" xfId="31174"/>
    <cellStyle name="표준 28 4 3 3 2 2" xfId="32706"/>
    <cellStyle name="표준 28 4 3 3 3" xfId="30794"/>
    <cellStyle name="표준 28 4 3 3 3 2" xfId="32326"/>
    <cellStyle name="표준 28 4 3 3 4" xfId="31699"/>
    <cellStyle name="표준 28 4 3 4" xfId="30680"/>
    <cellStyle name="표준 28 4 3 4 2" xfId="32212"/>
    <cellStyle name="표준 28 4 3 5" xfId="31060"/>
    <cellStyle name="표준 28 4 3 5 2" xfId="32592"/>
    <cellStyle name="표준 28 4 3 6" xfId="30414"/>
    <cellStyle name="표준 28 4 3 6 2" xfId="31946"/>
    <cellStyle name="표준 28 4 3 7" xfId="31585"/>
    <cellStyle name="표준 28 4 4" xfId="30072"/>
    <cellStyle name="표준 28 4 4 2" xfId="30319"/>
    <cellStyle name="표준 28 4 4 2 2" xfId="30946"/>
    <cellStyle name="표준 28 4 4 2 2 2" xfId="32478"/>
    <cellStyle name="표준 28 4 4 2 3" xfId="31326"/>
    <cellStyle name="표준 28 4 4 2 3 2" xfId="32858"/>
    <cellStyle name="표준 28 4 4 2 4" xfId="30566"/>
    <cellStyle name="표준 28 4 4 2 4 2" xfId="32098"/>
    <cellStyle name="표준 28 4 4 2 5" xfId="31851"/>
    <cellStyle name="표준 28 4 4 3" xfId="30186"/>
    <cellStyle name="표준 28 4 4 3 2" xfId="31193"/>
    <cellStyle name="표준 28 4 4 3 2 2" xfId="32725"/>
    <cellStyle name="표준 28 4 4 3 3" xfId="30813"/>
    <cellStyle name="표준 28 4 4 3 3 2" xfId="32345"/>
    <cellStyle name="표준 28 4 4 3 4" xfId="31718"/>
    <cellStyle name="표준 28 4 4 4" xfId="30699"/>
    <cellStyle name="표준 28 4 4 4 2" xfId="32231"/>
    <cellStyle name="표준 28 4 4 5" xfId="31079"/>
    <cellStyle name="표준 28 4 4 5 2" xfId="32611"/>
    <cellStyle name="표준 28 4 4 6" xfId="30433"/>
    <cellStyle name="표준 28 4 4 6 2" xfId="31965"/>
    <cellStyle name="표준 28 4 4 7" xfId="31604"/>
    <cellStyle name="표준 28 4 5" xfId="30091"/>
    <cellStyle name="표준 28 4 5 2" xfId="30338"/>
    <cellStyle name="표준 28 4 5 2 2" xfId="30965"/>
    <cellStyle name="표준 28 4 5 2 2 2" xfId="32497"/>
    <cellStyle name="표준 28 4 5 2 3" xfId="31345"/>
    <cellStyle name="표준 28 4 5 2 3 2" xfId="32877"/>
    <cellStyle name="표준 28 4 5 2 4" xfId="30585"/>
    <cellStyle name="표준 28 4 5 2 4 2" xfId="32117"/>
    <cellStyle name="표준 28 4 5 2 5" xfId="31870"/>
    <cellStyle name="표준 28 4 5 3" xfId="30205"/>
    <cellStyle name="표준 28 4 5 3 2" xfId="31212"/>
    <cellStyle name="표준 28 4 5 3 2 2" xfId="32744"/>
    <cellStyle name="표준 28 4 5 3 3" xfId="30832"/>
    <cellStyle name="표준 28 4 5 3 3 2" xfId="32364"/>
    <cellStyle name="표준 28 4 5 3 4" xfId="31737"/>
    <cellStyle name="표준 28 4 5 4" xfId="30718"/>
    <cellStyle name="표준 28 4 5 4 2" xfId="32250"/>
    <cellStyle name="표준 28 4 5 5" xfId="31098"/>
    <cellStyle name="표준 28 4 5 5 2" xfId="32630"/>
    <cellStyle name="표준 28 4 5 6" xfId="30452"/>
    <cellStyle name="표준 28 4 5 6 2" xfId="31984"/>
    <cellStyle name="표준 28 4 5 7" xfId="31623"/>
    <cellStyle name="표준 28 4 6" xfId="30110"/>
    <cellStyle name="표준 28 4 6 2" xfId="30357"/>
    <cellStyle name="표준 28 4 6 2 2" xfId="30984"/>
    <cellStyle name="표준 28 4 6 2 2 2" xfId="32516"/>
    <cellStyle name="표준 28 4 6 2 3" xfId="31364"/>
    <cellStyle name="표준 28 4 6 2 3 2" xfId="32896"/>
    <cellStyle name="표준 28 4 6 2 4" xfId="30604"/>
    <cellStyle name="표준 28 4 6 2 4 2" xfId="32136"/>
    <cellStyle name="표준 28 4 6 2 5" xfId="31889"/>
    <cellStyle name="표준 28 4 6 3" xfId="30224"/>
    <cellStyle name="표준 28 4 6 3 2" xfId="31231"/>
    <cellStyle name="표준 28 4 6 3 2 2" xfId="32763"/>
    <cellStyle name="표준 28 4 6 3 3" xfId="30851"/>
    <cellStyle name="표준 28 4 6 3 3 2" xfId="32383"/>
    <cellStyle name="표준 28 4 6 3 4" xfId="31756"/>
    <cellStyle name="표준 28 4 6 4" xfId="30737"/>
    <cellStyle name="표준 28 4 6 4 2" xfId="32269"/>
    <cellStyle name="표준 28 4 6 5" xfId="31117"/>
    <cellStyle name="표준 28 4 6 5 2" xfId="32649"/>
    <cellStyle name="표준 28 4 6 6" xfId="30471"/>
    <cellStyle name="표준 28 4 6 6 2" xfId="32003"/>
    <cellStyle name="표준 28 4 6 7" xfId="31642"/>
    <cellStyle name="표준 28 4 7" xfId="30015"/>
    <cellStyle name="표준 28 4 7 2" xfId="30262"/>
    <cellStyle name="표준 28 4 7 2 2" xfId="31269"/>
    <cellStyle name="표준 28 4 7 2 2 2" xfId="32801"/>
    <cellStyle name="표준 28 4 7 2 3" xfId="30889"/>
    <cellStyle name="표준 28 4 7 2 3 2" xfId="32421"/>
    <cellStyle name="표준 28 4 7 2 4" xfId="31794"/>
    <cellStyle name="표준 28 4 7 3" xfId="30642"/>
    <cellStyle name="표준 28 4 7 3 2" xfId="32174"/>
    <cellStyle name="표준 28 4 7 4" xfId="31022"/>
    <cellStyle name="표준 28 4 7 4 2" xfId="32554"/>
    <cellStyle name="표준 28 4 7 5" xfId="30509"/>
    <cellStyle name="표준 28 4 7 5 2" xfId="32041"/>
    <cellStyle name="표준 28 4 7 6" xfId="31547"/>
    <cellStyle name="표준 28 4 8" xfId="30243"/>
    <cellStyle name="표준 28 4 8 2" xfId="30870"/>
    <cellStyle name="표준 28 4 8 2 2" xfId="32402"/>
    <cellStyle name="표준 28 4 8 3" xfId="31250"/>
    <cellStyle name="표준 28 4 8 3 2" xfId="32782"/>
    <cellStyle name="표준 28 4 8 4" xfId="30490"/>
    <cellStyle name="표준 28 4 8 4 2" xfId="32022"/>
    <cellStyle name="표준 28 4 8 5" xfId="31775"/>
    <cellStyle name="표준 28 4 9" xfId="30129"/>
    <cellStyle name="표준 28 4 9 2" xfId="31136"/>
    <cellStyle name="표준 28 4 9 2 2" xfId="32668"/>
    <cellStyle name="표준 28 4 9 3" xfId="30756"/>
    <cellStyle name="표준 28 4 9 3 2" xfId="32288"/>
    <cellStyle name="표준 28 4 9 4" xfId="31661"/>
    <cellStyle name="표준 28 5" xfId="29915"/>
    <cellStyle name="표준 28 6" xfId="29897"/>
    <cellStyle name="표준 28 7" xfId="26067"/>
    <cellStyle name="표준 28 7 10" xfId="30611"/>
    <cellStyle name="표준 28 7 10 2" xfId="32143"/>
    <cellStyle name="표준 28 7 11" xfId="30991"/>
    <cellStyle name="표준 28 7 11 2" xfId="32523"/>
    <cellStyle name="표준 28 7 12" xfId="30364"/>
    <cellStyle name="표준 28 7 12 2" xfId="31896"/>
    <cellStyle name="표준 28 7 13" xfId="31516"/>
    <cellStyle name="표준 28 7 2" xfId="30022"/>
    <cellStyle name="표준 28 7 2 2" xfId="30269"/>
    <cellStyle name="표준 28 7 2 2 2" xfId="30896"/>
    <cellStyle name="표준 28 7 2 2 2 2" xfId="32428"/>
    <cellStyle name="표준 28 7 2 2 3" xfId="31276"/>
    <cellStyle name="표준 28 7 2 2 3 2" xfId="32808"/>
    <cellStyle name="표준 28 7 2 2 4" xfId="30516"/>
    <cellStyle name="표준 28 7 2 2 4 2" xfId="32048"/>
    <cellStyle name="표준 28 7 2 2 5" xfId="31801"/>
    <cellStyle name="표준 28 7 2 3" xfId="30136"/>
    <cellStyle name="표준 28 7 2 3 2" xfId="31143"/>
    <cellStyle name="표준 28 7 2 3 2 2" xfId="32675"/>
    <cellStyle name="표준 28 7 2 3 3" xfId="30763"/>
    <cellStyle name="표준 28 7 2 3 3 2" xfId="32295"/>
    <cellStyle name="표준 28 7 2 3 4" xfId="31668"/>
    <cellStyle name="표준 28 7 2 4" xfId="30649"/>
    <cellStyle name="표준 28 7 2 4 2" xfId="32181"/>
    <cellStyle name="표준 28 7 2 5" xfId="31029"/>
    <cellStyle name="표준 28 7 2 5 2" xfId="32561"/>
    <cellStyle name="표준 28 7 2 6" xfId="30383"/>
    <cellStyle name="표준 28 7 2 6 2" xfId="31915"/>
    <cellStyle name="표준 28 7 2 7" xfId="31554"/>
    <cellStyle name="표준 28 7 3" xfId="30041"/>
    <cellStyle name="표준 28 7 3 2" xfId="30288"/>
    <cellStyle name="표준 28 7 3 2 2" xfId="30915"/>
    <cellStyle name="표준 28 7 3 2 2 2" xfId="32447"/>
    <cellStyle name="표준 28 7 3 2 3" xfId="31295"/>
    <cellStyle name="표준 28 7 3 2 3 2" xfId="32827"/>
    <cellStyle name="표준 28 7 3 2 4" xfId="30535"/>
    <cellStyle name="표준 28 7 3 2 4 2" xfId="32067"/>
    <cellStyle name="표준 28 7 3 2 5" xfId="31820"/>
    <cellStyle name="표준 28 7 3 3" xfId="30155"/>
    <cellStyle name="표준 28 7 3 3 2" xfId="31162"/>
    <cellStyle name="표준 28 7 3 3 2 2" xfId="32694"/>
    <cellStyle name="표준 28 7 3 3 3" xfId="30782"/>
    <cellStyle name="표준 28 7 3 3 3 2" xfId="32314"/>
    <cellStyle name="표준 28 7 3 3 4" xfId="31687"/>
    <cellStyle name="표준 28 7 3 4" xfId="30668"/>
    <cellStyle name="표준 28 7 3 4 2" xfId="32200"/>
    <cellStyle name="표준 28 7 3 5" xfId="31048"/>
    <cellStyle name="표준 28 7 3 5 2" xfId="32580"/>
    <cellStyle name="표준 28 7 3 6" xfId="30402"/>
    <cellStyle name="표준 28 7 3 6 2" xfId="31934"/>
    <cellStyle name="표준 28 7 3 7" xfId="31573"/>
    <cellStyle name="표준 28 7 4" xfId="30060"/>
    <cellStyle name="표준 28 7 4 2" xfId="30307"/>
    <cellStyle name="표준 28 7 4 2 2" xfId="30934"/>
    <cellStyle name="표준 28 7 4 2 2 2" xfId="32466"/>
    <cellStyle name="표준 28 7 4 2 3" xfId="31314"/>
    <cellStyle name="표준 28 7 4 2 3 2" xfId="32846"/>
    <cellStyle name="표준 28 7 4 2 4" xfId="30554"/>
    <cellStyle name="표준 28 7 4 2 4 2" xfId="32086"/>
    <cellStyle name="표준 28 7 4 2 5" xfId="31839"/>
    <cellStyle name="표준 28 7 4 3" xfId="30174"/>
    <cellStyle name="표준 28 7 4 3 2" xfId="31181"/>
    <cellStyle name="표준 28 7 4 3 2 2" xfId="32713"/>
    <cellStyle name="표준 28 7 4 3 3" xfId="30801"/>
    <cellStyle name="표준 28 7 4 3 3 2" xfId="32333"/>
    <cellStyle name="표준 28 7 4 3 4" xfId="31706"/>
    <cellStyle name="표준 28 7 4 4" xfId="30687"/>
    <cellStyle name="표준 28 7 4 4 2" xfId="32219"/>
    <cellStyle name="표준 28 7 4 5" xfId="31067"/>
    <cellStyle name="표준 28 7 4 5 2" xfId="32599"/>
    <cellStyle name="표준 28 7 4 6" xfId="30421"/>
    <cellStyle name="표준 28 7 4 6 2" xfId="31953"/>
    <cellStyle name="표준 28 7 4 7" xfId="31592"/>
    <cellStyle name="표준 28 7 5" xfId="30079"/>
    <cellStyle name="표준 28 7 5 2" xfId="30326"/>
    <cellStyle name="표준 28 7 5 2 2" xfId="30953"/>
    <cellStyle name="표준 28 7 5 2 2 2" xfId="32485"/>
    <cellStyle name="표준 28 7 5 2 3" xfId="31333"/>
    <cellStyle name="표준 28 7 5 2 3 2" xfId="32865"/>
    <cellStyle name="표준 28 7 5 2 4" xfId="30573"/>
    <cellStyle name="표준 28 7 5 2 4 2" xfId="32105"/>
    <cellStyle name="표준 28 7 5 2 5" xfId="31858"/>
    <cellStyle name="표준 28 7 5 3" xfId="30193"/>
    <cellStyle name="표준 28 7 5 3 2" xfId="31200"/>
    <cellStyle name="표준 28 7 5 3 2 2" xfId="32732"/>
    <cellStyle name="표준 28 7 5 3 3" xfId="30820"/>
    <cellStyle name="표준 28 7 5 3 3 2" xfId="32352"/>
    <cellStyle name="표준 28 7 5 3 4" xfId="31725"/>
    <cellStyle name="표준 28 7 5 4" xfId="30706"/>
    <cellStyle name="표준 28 7 5 4 2" xfId="32238"/>
    <cellStyle name="표준 28 7 5 5" xfId="31086"/>
    <cellStyle name="표준 28 7 5 5 2" xfId="32618"/>
    <cellStyle name="표준 28 7 5 6" xfId="30440"/>
    <cellStyle name="표준 28 7 5 6 2" xfId="31972"/>
    <cellStyle name="표준 28 7 5 7" xfId="31611"/>
    <cellStyle name="표준 28 7 6" xfId="30098"/>
    <cellStyle name="표준 28 7 6 2" xfId="30345"/>
    <cellStyle name="표준 28 7 6 2 2" xfId="30972"/>
    <cellStyle name="표준 28 7 6 2 2 2" xfId="32504"/>
    <cellStyle name="표준 28 7 6 2 3" xfId="31352"/>
    <cellStyle name="표준 28 7 6 2 3 2" xfId="32884"/>
    <cellStyle name="표준 28 7 6 2 4" xfId="30592"/>
    <cellStyle name="표준 28 7 6 2 4 2" xfId="32124"/>
    <cellStyle name="표준 28 7 6 2 5" xfId="31877"/>
    <cellStyle name="표준 28 7 6 3" xfId="30212"/>
    <cellStyle name="표준 28 7 6 3 2" xfId="31219"/>
    <cellStyle name="표준 28 7 6 3 2 2" xfId="32751"/>
    <cellStyle name="표준 28 7 6 3 3" xfId="30839"/>
    <cellStyle name="표준 28 7 6 3 3 2" xfId="32371"/>
    <cellStyle name="표준 28 7 6 3 4" xfId="31744"/>
    <cellStyle name="표준 28 7 6 4" xfId="30725"/>
    <cellStyle name="표준 28 7 6 4 2" xfId="32257"/>
    <cellStyle name="표준 28 7 6 5" xfId="31105"/>
    <cellStyle name="표준 28 7 6 5 2" xfId="32637"/>
    <cellStyle name="표준 28 7 6 6" xfId="30459"/>
    <cellStyle name="표준 28 7 6 6 2" xfId="31991"/>
    <cellStyle name="표준 28 7 6 7" xfId="31630"/>
    <cellStyle name="표준 28 7 7" xfId="30003"/>
    <cellStyle name="표준 28 7 7 2" xfId="30250"/>
    <cellStyle name="표준 28 7 7 2 2" xfId="31257"/>
    <cellStyle name="표준 28 7 7 2 2 2" xfId="32789"/>
    <cellStyle name="표준 28 7 7 2 3" xfId="30877"/>
    <cellStyle name="표준 28 7 7 2 3 2" xfId="32409"/>
    <cellStyle name="표준 28 7 7 2 4" xfId="31782"/>
    <cellStyle name="표준 28 7 7 3" xfId="30630"/>
    <cellStyle name="표준 28 7 7 3 2" xfId="32162"/>
    <cellStyle name="표준 28 7 7 4" xfId="31010"/>
    <cellStyle name="표준 28 7 7 4 2" xfId="32542"/>
    <cellStyle name="표준 28 7 7 5" xfId="30497"/>
    <cellStyle name="표준 28 7 7 5 2" xfId="32029"/>
    <cellStyle name="표준 28 7 7 6" xfId="31535"/>
    <cellStyle name="표준 28 7 8" xfId="30231"/>
    <cellStyle name="표준 28 7 8 2" xfId="30858"/>
    <cellStyle name="표준 28 7 8 2 2" xfId="32390"/>
    <cellStyle name="표준 28 7 8 3" xfId="31238"/>
    <cellStyle name="표준 28 7 8 3 2" xfId="32770"/>
    <cellStyle name="표준 28 7 8 4" xfId="30478"/>
    <cellStyle name="표준 28 7 8 4 2" xfId="32010"/>
    <cellStyle name="표준 28 7 8 5" xfId="31763"/>
    <cellStyle name="표준 28 7 9" xfId="30117"/>
    <cellStyle name="표준 28 7 9 2" xfId="31124"/>
    <cellStyle name="표준 28 7 9 2 2" xfId="32656"/>
    <cellStyle name="표준 28 7 9 3" xfId="30744"/>
    <cellStyle name="표준 28 7 9 3 2" xfId="32276"/>
    <cellStyle name="표준 28 7 9 4" xfId="31649"/>
    <cellStyle name="표준 29" xfId="25290"/>
    <cellStyle name="표준 29 2" xfId="25291"/>
    <cellStyle name="표준 29 2 2" xfId="26194"/>
    <cellStyle name="표준 29 3" xfId="29898"/>
    <cellStyle name="표준 29 4" xfId="26090"/>
    <cellStyle name="표준 3" xfId="25861"/>
    <cellStyle name="표준 3 10" xfId="25292"/>
    <cellStyle name="표준 3 10 2" xfId="25293"/>
    <cellStyle name="표준 3 10 3" xfId="25294"/>
    <cellStyle name="표준 3 10 4" xfId="25295"/>
    <cellStyle name="표준 3 10 4 2" xfId="28031"/>
    <cellStyle name="표준 3 10 4 3" xfId="26193"/>
    <cellStyle name="표준 3 10 5" xfId="25296"/>
    <cellStyle name="표준 3 10 5 2" xfId="29916"/>
    <cellStyle name="표준 3 10 6" xfId="25297"/>
    <cellStyle name="표준 3 10 7" xfId="25298"/>
    <cellStyle name="표준 3 10 8" xfId="25862"/>
    <cellStyle name="표준 3 11" xfId="25299"/>
    <cellStyle name="표준 3 11 2" xfId="25300"/>
    <cellStyle name="표준 3 11 3" xfId="25301"/>
    <cellStyle name="표준 3 11 4" xfId="25302"/>
    <cellStyle name="표준 3 11 4 2" xfId="28032"/>
    <cellStyle name="표준 3 11 4 3" xfId="26192"/>
    <cellStyle name="표준 3 11 5" xfId="25303"/>
    <cellStyle name="표준 3 11 5 2" xfId="29917"/>
    <cellStyle name="표준 3 11 6" xfId="25304"/>
    <cellStyle name="표준 3 11 7" xfId="25305"/>
    <cellStyle name="표준 3 11 8" xfId="25863"/>
    <cellStyle name="표준 3 12" xfId="25306"/>
    <cellStyle name="표준 3 12 2" xfId="25307"/>
    <cellStyle name="표준 3 12 3" xfId="25308"/>
    <cellStyle name="표준 3 12 4" xfId="25309"/>
    <cellStyle name="표준 3 12 4 2" xfId="28033"/>
    <cellStyle name="표준 3 12 4 3" xfId="26191"/>
    <cellStyle name="표준 3 12 5" xfId="25310"/>
    <cellStyle name="표준 3 12 5 2" xfId="29918"/>
    <cellStyle name="표준 3 12 6" xfId="25311"/>
    <cellStyle name="표준 3 12 7" xfId="25312"/>
    <cellStyle name="표준 3 12 8" xfId="25864"/>
    <cellStyle name="표준 3 13" xfId="25313"/>
    <cellStyle name="표준 3 13 2" xfId="25314"/>
    <cellStyle name="표준 3 13 3" xfId="25315"/>
    <cellStyle name="표준 3 13 4" xfId="25316"/>
    <cellStyle name="표준 3 13 4 2" xfId="28034"/>
    <cellStyle name="표준 3 13 4 3" xfId="26190"/>
    <cellStyle name="표준 3 13 5" xfId="25317"/>
    <cellStyle name="표준 3 13 5 2" xfId="29919"/>
    <cellStyle name="표준 3 13 6" xfId="25318"/>
    <cellStyle name="표준 3 13 7" xfId="25319"/>
    <cellStyle name="표준 3 13 8" xfId="25865"/>
    <cellStyle name="표준 3 14" xfId="25320"/>
    <cellStyle name="표준 3 14 2" xfId="25321"/>
    <cellStyle name="표준 3 14 3" xfId="25322"/>
    <cellStyle name="표준 3 14 4" xfId="25323"/>
    <cellStyle name="표준 3 14 4 2" xfId="28035"/>
    <cellStyle name="표준 3 14 4 3" xfId="26189"/>
    <cellStyle name="표준 3 14 5" xfId="25324"/>
    <cellStyle name="표준 3 14 5 2" xfId="29920"/>
    <cellStyle name="표준 3 14 6" xfId="25325"/>
    <cellStyle name="표준 3 14 7" xfId="25326"/>
    <cellStyle name="표준 3 14 8" xfId="25866"/>
    <cellStyle name="표준 3 15" xfId="25327"/>
    <cellStyle name="표준 3 15 2" xfId="25328"/>
    <cellStyle name="표준 3 15 3" xfId="25329"/>
    <cellStyle name="표준 3 15 4" xfId="25330"/>
    <cellStyle name="표준 3 15 4 2" xfId="28036"/>
    <cellStyle name="표준 3 15 4 3" xfId="26188"/>
    <cellStyle name="표준 3 15 5" xfId="25331"/>
    <cellStyle name="표준 3 15 5 2" xfId="29921"/>
    <cellStyle name="표준 3 15 6" xfId="25332"/>
    <cellStyle name="표준 3 15 7" xfId="25333"/>
    <cellStyle name="표준 3 15 8" xfId="25867"/>
    <cellStyle name="표준 3 16" xfId="25334"/>
    <cellStyle name="표준 3 16 2" xfId="25335"/>
    <cellStyle name="표준 3 16 3" xfId="25336"/>
    <cellStyle name="표준 3 16 4" xfId="25337"/>
    <cellStyle name="표준 3 16 4 2" xfId="28037"/>
    <cellStyle name="표준 3 16 4 3" xfId="26187"/>
    <cellStyle name="표준 3 16 5" xfId="25338"/>
    <cellStyle name="표준 3 16 5 2" xfId="29922"/>
    <cellStyle name="표준 3 16 6" xfId="25339"/>
    <cellStyle name="표준 3 16 7" xfId="25340"/>
    <cellStyle name="표준 3 16 8" xfId="25868"/>
    <cellStyle name="표준 3 17" xfId="25341"/>
    <cellStyle name="표준 3 17 2" xfId="25342"/>
    <cellStyle name="표준 3 17 3" xfId="25343"/>
    <cellStyle name="표준 3 17 4" xfId="25344"/>
    <cellStyle name="표준 3 17 4 2" xfId="28038"/>
    <cellStyle name="표준 3 17 4 3" xfId="26186"/>
    <cellStyle name="표준 3 17 5" xfId="25345"/>
    <cellStyle name="표준 3 17 5 2" xfId="29923"/>
    <cellStyle name="표준 3 17 6" xfId="25346"/>
    <cellStyle name="표준 3 17 7" xfId="25347"/>
    <cellStyle name="표준 3 17 8" xfId="25869"/>
    <cellStyle name="표준 3 18" xfId="25348"/>
    <cellStyle name="표준 3 18 2" xfId="25349"/>
    <cellStyle name="표준 3 18 3" xfId="25350"/>
    <cellStyle name="표준 3 18 4" xfId="25351"/>
    <cellStyle name="표준 3 18 4 2" xfId="29884"/>
    <cellStyle name="표준 3 18 4 3" xfId="26185"/>
    <cellStyle name="표준 3 18 5" xfId="25352"/>
    <cellStyle name="표준 3 18 5 2" xfId="29924"/>
    <cellStyle name="표준 3 18 6" xfId="25353"/>
    <cellStyle name="표준 3 18 7" xfId="25354"/>
    <cellStyle name="표준 3 18 8" xfId="25870"/>
    <cellStyle name="표준 3 19" xfId="25355"/>
    <cellStyle name="표준 3 19 2" xfId="25356"/>
    <cellStyle name="표준 3 19 3" xfId="25357"/>
    <cellStyle name="표준 3 19 4" xfId="25358"/>
    <cellStyle name="표준 3 19 4 2" xfId="29885"/>
    <cellStyle name="표준 3 19 4 3" xfId="26184"/>
    <cellStyle name="표준 3 19 5" xfId="25359"/>
    <cellStyle name="표준 3 19 5 2" xfId="29925"/>
    <cellStyle name="표준 3 19 6" xfId="25360"/>
    <cellStyle name="표준 3 19 7" xfId="25361"/>
    <cellStyle name="표준 3 19 8" xfId="25871"/>
    <cellStyle name="표준 3 2" xfId="25362"/>
    <cellStyle name="표준 3 2 10" xfId="25363"/>
    <cellStyle name="표준 3 2 10 2" xfId="26183"/>
    <cellStyle name="표준 3 2 11" xfId="25364"/>
    <cellStyle name="표준 3 2 12" xfId="25365"/>
    <cellStyle name="표준 3 2 13" xfId="25366"/>
    <cellStyle name="표준 3 2 14" xfId="25872"/>
    <cellStyle name="표준 3 2 15" xfId="31461"/>
    <cellStyle name="표준 3 2 15 2" xfId="32936"/>
    <cellStyle name="표준 3 2 16" xfId="31500"/>
    <cellStyle name="표준 3 2 16 2" xfId="32972"/>
    <cellStyle name="표준 3 2 2" xfId="25367"/>
    <cellStyle name="표준 3 2 2 2" xfId="25368"/>
    <cellStyle name="표준 3 2 2 3" xfId="25369"/>
    <cellStyle name="표준 3 2 2 4" xfId="25370"/>
    <cellStyle name="표준 3 2 2 4 2" xfId="26182"/>
    <cellStyle name="표준 3 2 3" xfId="25371"/>
    <cellStyle name="표준 3 2 3 2" xfId="25372"/>
    <cellStyle name="표준 3 2 3 3" xfId="25373"/>
    <cellStyle name="표준 3 2 3 4" xfId="25374"/>
    <cellStyle name="표준 3 2 3 4 2" xfId="26181"/>
    <cellStyle name="표준 3 2 4" xfId="25375"/>
    <cellStyle name="표준 3 2 5" xfId="25376"/>
    <cellStyle name="표준 3 2 6" xfId="25377"/>
    <cellStyle name="표준 3 2 6 2" xfId="27988"/>
    <cellStyle name="표준 3 2 6 3" xfId="26234"/>
    <cellStyle name="표준 3 2 7" xfId="25378"/>
    <cellStyle name="표준 3 2 7 2" xfId="29905"/>
    <cellStyle name="표준 3 2 7 3" xfId="26088"/>
    <cellStyle name="표준 3 2 8" xfId="25379"/>
    <cellStyle name="표준 3 2 9" xfId="25380"/>
    <cellStyle name="표준 3 2 9 2" xfId="29904"/>
    <cellStyle name="표준 3 2 9 3" xfId="28039"/>
    <cellStyle name="표준 3 20" xfId="25381"/>
    <cellStyle name="표준 3 20 2" xfId="25382"/>
    <cellStyle name="표준 3 20 3" xfId="25383"/>
    <cellStyle name="표준 3 20 4" xfId="25384"/>
    <cellStyle name="표준 3 20 4 2" xfId="29886"/>
    <cellStyle name="표준 3 20 4 3" xfId="26180"/>
    <cellStyle name="표준 3 20 5" xfId="25385"/>
    <cellStyle name="표준 3 20 5 2" xfId="29926"/>
    <cellStyle name="표준 3 20 6" xfId="25386"/>
    <cellStyle name="표준 3 20 7" xfId="25387"/>
    <cellStyle name="표준 3 20 8" xfId="25873"/>
    <cellStyle name="표준 3 21" xfId="25388"/>
    <cellStyle name="표준 3 21 2" xfId="25389"/>
    <cellStyle name="표준 3 21 2 2" xfId="29887"/>
    <cellStyle name="표준 3 21 3" xfId="25390"/>
    <cellStyle name="표준 3 21 4" xfId="25391"/>
    <cellStyle name="표준 3 21 5" xfId="25874"/>
    <cellStyle name="표준 3 22" xfId="25392"/>
    <cellStyle name="표준 3 23" xfId="25393"/>
    <cellStyle name="표준 3 23 2" xfId="27989"/>
    <cellStyle name="표준 3 23 3" xfId="26233"/>
    <cellStyle name="표준 3 24" xfId="25394"/>
    <cellStyle name="표준 3 24 2" xfId="29906"/>
    <cellStyle name="표준 3 24 3" xfId="26089"/>
    <cellStyle name="표준 3 25" xfId="25395"/>
    <cellStyle name="표준 3 26" xfId="25396"/>
    <cellStyle name="표준 3 26 2" xfId="29899"/>
    <cellStyle name="표준 3 26 3" xfId="28030"/>
    <cellStyle name="표준 3 27" xfId="25397"/>
    <cellStyle name="표준 3 28" xfId="25398"/>
    <cellStyle name="표준 3 29" xfId="25399"/>
    <cellStyle name="표준 3 3" xfId="25400"/>
    <cellStyle name="표준 3 3 2" xfId="25401"/>
    <cellStyle name="표준 3 3 3" xfId="25402"/>
    <cellStyle name="표준 3 3 4" xfId="25403"/>
    <cellStyle name="표준 3 3 4 2" xfId="27987"/>
    <cellStyle name="표준 3 3 4 3" xfId="26235"/>
    <cellStyle name="표준 3 3 5" xfId="25404"/>
    <cellStyle name="표준 3 3 5 2" xfId="29907"/>
    <cellStyle name="표준 3 3 5 3" xfId="26069"/>
    <cellStyle name="표준 3 3 6" xfId="25405"/>
    <cellStyle name="표준 3 3 6 2" xfId="28040"/>
    <cellStyle name="표준 3 3 7" xfId="25406"/>
    <cellStyle name="표준 3 3 8" xfId="25407"/>
    <cellStyle name="표준 3 3 9" xfId="25875"/>
    <cellStyle name="표준 3 30" xfId="31412"/>
    <cellStyle name="표준 3 4" xfId="25408"/>
    <cellStyle name="표준 3 4 2" xfId="25409"/>
    <cellStyle name="표준 3 4 3" xfId="25410"/>
    <cellStyle name="표준 3 4 4" xfId="25411"/>
    <cellStyle name="표준 3 4 4 2" xfId="28041"/>
    <cellStyle name="표준 3 4 4 3" xfId="26179"/>
    <cellStyle name="표준 3 4 5" xfId="25412"/>
    <cellStyle name="표준 3 4 5 2" xfId="29927"/>
    <cellStyle name="표준 3 4 6" xfId="25413"/>
    <cellStyle name="표준 3 4 7" xfId="25414"/>
    <cellStyle name="표준 3 4 8" xfId="25876"/>
    <cellStyle name="표준 3 4 9" xfId="31464"/>
    <cellStyle name="표준 3 5" xfId="25415"/>
    <cellStyle name="표준 3 5 2" xfId="25416"/>
    <cellStyle name="표준 3 5 3" xfId="25417"/>
    <cellStyle name="표준 3 5 4" xfId="25418"/>
    <cellStyle name="표준 3 5 4 2" xfId="28042"/>
    <cellStyle name="표준 3 5 4 3" xfId="26178"/>
    <cellStyle name="표준 3 5 5" xfId="25419"/>
    <cellStyle name="표준 3 5 5 2" xfId="29928"/>
    <cellStyle name="표준 3 5 6" xfId="25420"/>
    <cellStyle name="표준 3 5 7" xfId="25421"/>
    <cellStyle name="표준 3 5 8" xfId="25877"/>
    <cellStyle name="표준 3 6" xfId="25422"/>
    <cellStyle name="표준 3 6 2" xfId="25423"/>
    <cellStyle name="표준 3 6 3" xfId="25424"/>
    <cellStyle name="표준 3 6 4" xfId="25425"/>
    <cellStyle name="표준 3 6 4 2" xfId="28043"/>
    <cellStyle name="표준 3 6 4 3" xfId="26177"/>
    <cellStyle name="표준 3 6 5" xfId="25426"/>
    <cellStyle name="표준 3 6 5 2" xfId="29929"/>
    <cellStyle name="표준 3 6 6" xfId="25427"/>
    <cellStyle name="표준 3 6 7" xfId="25428"/>
    <cellStyle name="표준 3 6 8" xfId="25878"/>
    <cellStyle name="표준 3 7" xfId="25429"/>
    <cellStyle name="표준 3 7 2" xfId="25430"/>
    <cellStyle name="표준 3 7 3" xfId="25431"/>
    <cellStyle name="표준 3 7 4" xfId="25432"/>
    <cellStyle name="표준 3 7 4 2" xfId="28044"/>
    <cellStyle name="표준 3 7 4 3" xfId="26176"/>
    <cellStyle name="표준 3 7 5" xfId="25433"/>
    <cellStyle name="표준 3 7 5 2" xfId="29930"/>
    <cellStyle name="표준 3 7 6" xfId="25434"/>
    <cellStyle name="표준 3 7 7" xfId="25435"/>
    <cellStyle name="표준 3 7 8" xfId="25879"/>
    <cellStyle name="표준 3 8" xfId="25436"/>
    <cellStyle name="표준 3 8 2" xfId="25437"/>
    <cellStyle name="표준 3 8 3" xfId="25438"/>
    <cellStyle name="표준 3 8 4" xfId="25439"/>
    <cellStyle name="표준 3 8 4 2" xfId="28045"/>
    <cellStyle name="표준 3 8 4 3" xfId="26175"/>
    <cellStyle name="표준 3 8 5" xfId="25440"/>
    <cellStyle name="표준 3 8 5 2" xfId="29931"/>
    <cellStyle name="표준 3 8 6" xfId="25441"/>
    <cellStyle name="표준 3 8 7" xfId="25442"/>
    <cellStyle name="표준 3 8 8" xfId="25880"/>
    <cellStyle name="표준 3 9" xfId="25443"/>
    <cellStyle name="표준 3 9 2" xfId="25444"/>
    <cellStyle name="표준 3 9 3" xfId="25445"/>
    <cellStyle name="표준 3 9 4" xfId="25446"/>
    <cellStyle name="표준 3 9 4 2" xfId="28046"/>
    <cellStyle name="표준 3 9 4 3" xfId="26174"/>
    <cellStyle name="표준 3 9 5" xfId="25447"/>
    <cellStyle name="표준 3 9 5 2" xfId="29932"/>
    <cellStyle name="표준 3 9 6" xfId="25448"/>
    <cellStyle name="표준 3 9 7" xfId="25449"/>
    <cellStyle name="표준 3 9 8" xfId="25881"/>
    <cellStyle name="표준 30" xfId="25450"/>
    <cellStyle name="표준 30 2" xfId="29933"/>
    <cellStyle name="표준 30 3" xfId="29985"/>
    <cellStyle name="표준 30 3 10" xfId="30628"/>
    <cellStyle name="표준 30 3 10 2" xfId="32160"/>
    <cellStyle name="표준 30 3 11" xfId="31008"/>
    <cellStyle name="표준 30 3 11 2" xfId="32540"/>
    <cellStyle name="표준 30 3 12" xfId="30381"/>
    <cellStyle name="표준 30 3 12 2" xfId="31913"/>
    <cellStyle name="표준 30 3 13" xfId="31533"/>
    <cellStyle name="표준 30 3 2" xfId="30039"/>
    <cellStyle name="표준 30 3 2 2" xfId="30286"/>
    <cellStyle name="표준 30 3 2 2 2" xfId="30913"/>
    <cellStyle name="표준 30 3 2 2 2 2" xfId="32445"/>
    <cellStyle name="표준 30 3 2 2 3" xfId="31293"/>
    <cellStyle name="표준 30 3 2 2 3 2" xfId="32825"/>
    <cellStyle name="표준 30 3 2 2 4" xfId="30533"/>
    <cellStyle name="표준 30 3 2 2 4 2" xfId="32065"/>
    <cellStyle name="표준 30 3 2 2 5" xfId="31818"/>
    <cellStyle name="표준 30 3 2 3" xfId="30153"/>
    <cellStyle name="표준 30 3 2 3 2" xfId="31160"/>
    <cellStyle name="표준 30 3 2 3 2 2" xfId="32692"/>
    <cellStyle name="표준 30 3 2 3 3" xfId="30780"/>
    <cellStyle name="표준 30 3 2 3 3 2" xfId="32312"/>
    <cellStyle name="표준 30 3 2 3 4" xfId="31685"/>
    <cellStyle name="표준 30 3 2 4" xfId="30666"/>
    <cellStyle name="표준 30 3 2 4 2" xfId="32198"/>
    <cellStyle name="표준 30 3 2 5" xfId="31046"/>
    <cellStyle name="표준 30 3 2 5 2" xfId="32578"/>
    <cellStyle name="표준 30 3 2 6" xfId="30400"/>
    <cellStyle name="표준 30 3 2 6 2" xfId="31932"/>
    <cellStyle name="표준 30 3 2 7" xfId="31571"/>
    <cellStyle name="표준 30 3 3" xfId="30058"/>
    <cellStyle name="표준 30 3 3 2" xfId="30305"/>
    <cellStyle name="표준 30 3 3 2 2" xfId="30932"/>
    <cellStyle name="표준 30 3 3 2 2 2" xfId="32464"/>
    <cellStyle name="표준 30 3 3 2 3" xfId="31312"/>
    <cellStyle name="표준 30 3 3 2 3 2" xfId="32844"/>
    <cellStyle name="표준 30 3 3 2 4" xfId="30552"/>
    <cellStyle name="표준 30 3 3 2 4 2" xfId="32084"/>
    <cellStyle name="표준 30 3 3 2 5" xfId="31837"/>
    <cellStyle name="표준 30 3 3 3" xfId="30172"/>
    <cellStyle name="표준 30 3 3 3 2" xfId="31179"/>
    <cellStyle name="표준 30 3 3 3 2 2" xfId="32711"/>
    <cellStyle name="표준 30 3 3 3 3" xfId="30799"/>
    <cellStyle name="표준 30 3 3 3 3 2" xfId="32331"/>
    <cellStyle name="표준 30 3 3 3 4" xfId="31704"/>
    <cellStyle name="표준 30 3 3 4" xfId="30685"/>
    <cellStyle name="표준 30 3 3 4 2" xfId="32217"/>
    <cellStyle name="표준 30 3 3 5" xfId="31065"/>
    <cellStyle name="표준 30 3 3 5 2" xfId="32597"/>
    <cellStyle name="표준 30 3 3 6" xfId="30419"/>
    <cellStyle name="표준 30 3 3 6 2" xfId="31951"/>
    <cellStyle name="표준 30 3 3 7" xfId="31590"/>
    <cellStyle name="표준 30 3 4" xfId="30077"/>
    <cellStyle name="표준 30 3 4 2" xfId="30324"/>
    <cellStyle name="표준 30 3 4 2 2" xfId="30951"/>
    <cellStyle name="표준 30 3 4 2 2 2" xfId="32483"/>
    <cellStyle name="표준 30 3 4 2 3" xfId="31331"/>
    <cellStyle name="표준 30 3 4 2 3 2" xfId="32863"/>
    <cellStyle name="표준 30 3 4 2 4" xfId="30571"/>
    <cellStyle name="표준 30 3 4 2 4 2" xfId="32103"/>
    <cellStyle name="표준 30 3 4 2 5" xfId="31856"/>
    <cellStyle name="표준 30 3 4 3" xfId="30191"/>
    <cellStyle name="표준 30 3 4 3 2" xfId="31198"/>
    <cellStyle name="표준 30 3 4 3 2 2" xfId="32730"/>
    <cellStyle name="표준 30 3 4 3 3" xfId="30818"/>
    <cellStyle name="표준 30 3 4 3 3 2" xfId="32350"/>
    <cellStyle name="표준 30 3 4 3 4" xfId="31723"/>
    <cellStyle name="표준 30 3 4 4" xfId="30704"/>
    <cellStyle name="표준 30 3 4 4 2" xfId="32236"/>
    <cellStyle name="표준 30 3 4 5" xfId="31084"/>
    <cellStyle name="표준 30 3 4 5 2" xfId="32616"/>
    <cellStyle name="표준 30 3 4 6" xfId="30438"/>
    <cellStyle name="표준 30 3 4 6 2" xfId="31970"/>
    <cellStyle name="표준 30 3 4 7" xfId="31609"/>
    <cellStyle name="표준 30 3 5" xfId="30096"/>
    <cellStyle name="표준 30 3 5 2" xfId="30343"/>
    <cellStyle name="표준 30 3 5 2 2" xfId="30970"/>
    <cellStyle name="표준 30 3 5 2 2 2" xfId="32502"/>
    <cellStyle name="표준 30 3 5 2 3" xfId="31350"/>
    <cellStyle name="표준 30 3 5 2 3 2" xfId="32882"/>
    <cellStyle name="표준 30 3 5 2 4" xfId="30590"/>
    <cellStyle name="표준 30 3 5 2 4 2" xfId="32122"/>
    <cellStyle name="표준 30 3 5 2 5" xfId="31875"/>
    <cellStyle name="표준 30 3 5 3" xfId="30210"/>
    <cellStyle name="표준 30 3 5 3 2" xfId="31217"/>
    <cellStyle name="표준 30 3 5 3 2 2" xfId="32749"/>
    <cellStyle name="표준 30 3 5 3 3" xfId="30837"/>
    <cellStyle name="표준 30 3 5 3 3 2" xfId="32369"/>
    <cellStyle name="표준 30 3 5 3 4" xfId="31742"/>
    <cellStyle name="표준 30 3 5 4" xfId="30723"/>
    <cellStyle name="표준 30 3 5 4 2" xfId="32255"/>
    <cellStyle name="표준 30 3 5 5" xfId="31103"/>
    <cellStyle name="표준 30 3 5 5 2" xfId="32635"/>
    <cellStyle name="표준 30 3 5 6" xfId="30457"/>
    <cellStyle name="표준 30 3 5 6 2" xfId="31989"/>
    <cellStyle name="표준 30 3 5 7" xfId="31628"/>
    <cellStyle name="표준 30 3 6" xfId="30115"/>
    <cellStyle name="표준 30 3 6 2" xfId="30362"/>
    <cellStyle name="표준 30 3 6 2 2" xfId="30989"/>
    <cellStyle name="표준 30 3 6 2 2 2" xfId="32521"/>
    <cellStyle name="표준 30 3 6 2 3" xfId="31369"/>
    <cellStyle name="표준 30 3 6 2 3 2" xfId="32901"/>
    <cellStyle name="표준 30 3 6 2 4" xfId="30609"/>
    <cellStyle name="표준 30 3 6 2 4 2" xfId="32141"/>
    <cellStyle name="표준 30 3 6 2 5" xfId="31894"/>
    <cellStyle name="표준 30 3 6 3" xfId="30229"/>
    <cellStyle name="표준 30 3 6 3 2" xfId="31236"/>
    <cellStyle name="표준 30 3 6 3 2 2" xfId="32768"/>
    <cellStyle name="표준 30 3 6 3 3" xfId="30856"/>
    <cellStyle name="표준 30 3 6 3 3 2" xfId="32388"/>
    <cellStyle name="표준 30 3 6 3 4" xfId="31761"/>
    <cellStyle name="표준 30 3 6 4" xfId="30742"/>
    <cellStyle name="표준 30 3 6 4 2" xfId="32274"/>
    <cellStyle name="표준 30 3 6 5" xfId="31122"/>
    <cellStyle name="표준 30 3 6 5 2" xfId="32654"/>
    <cellStyle name="표준 30 3 6 6" xfId="30476"/>
    <cellStyle name="표준 30 3 6 6 2" xfId="32008"/>
    <cellStyle name="표준 30 3 6 7" xfId="31647"/>
    <cellStyle name="표준 30 3 7" xfId="30020"/>
    <cellStyle name="표준 30 3 7 2" xfId="30267"/>
    <cellStyle name="표준 30 3 7 2 2" xfId="31274"/>
    <cellStyle name="표준 30 3 7 2 2 2" xfId="32806"/>
    <cellStyle name="표준 30 3 7 2 3" xfId="30894"/>
    <cellStyle name="표준 30 3 7 2 3 2" xfId="32426"/>
    <cellStyle name="표준 30 3 7 2 4" xfId="31799"/>
    <cellStyle name="표준 30 3 7 3" xfId="30647"/>
    <cellStyle name="표준 30 3 7 3 2" xfId="32179"/>
    <cellStyle name="표준 30 3 7 4" xfId="31027"/>
    <cellStyle name="표준 30 3 7 4 2" xfId="32559"/>
    <cellStyle name="표준 30 3 7 5" xfId="30514"/>
    <cellStyle name="표준 30 3 7 5 2" xfId="32046"/>
    <cellStyle name="표준 30 3 7 6" xfId="31552"/>
    <cellStyle name="표준 30 3 8" xfId="30248"/>
    <cellStyle name="표준 30 3 8 2" xfId="30875"/>
    <cellStyle name="표준 30 3 8 2 2" xfId="32407"/>
    <cellStyle name="표준 30 3 8 3" xfId="31255"/>
    <cellStyle name="표준 30 3 8 3 2" xfId="32787"/>
    <cellStyle name="표준 30 3 8 4" xfId="30495"/>
    <cellStyle name="표준 30 3 8 4 2" xfId="32027"/>
    <cellStyle name="표준 30 3 8 5" xfId="31780"/>
    <cellStyle name="표준 30 3 9" xfId="30134"/>
    <cellStyle name="표준 30 3 9 2" xfId="31141"/>
    <cellStyle name="표준 30 3 9 2 2" xfId="32673"/>
    <cellStyle name="표준 30 3 9 3" xfId="30761"/>
    <cellStyle name="표준 30 3 9 3 2" xfId="32293"/>
    <cellStyle name="표준 30 3 9 4" xfId="31666"/>
    <cellStyle name="표준 30 4" xfId="26216"/>
    <cellStyle name="표준 30 5" xfId="26173"/>
    <cellStyle name="표준 31" xfId="25451"/>
    <cellStyle name="표준 31 2" xfId="26172"/>
    <cellStyle name="표준 32" xfId="25452"/>
    <cellStyle name="표준 32 2" xfId="26171"/>
    <cellStyle name="표준 33" xfId="25453"/>
    <cellStyle name="표준 33 2" xfId="26170"/>
    <cellStyle name="표준 34" xfId="25454"/>
    <cellStyle name="표준 34 2" xfId="26169"/>
    <cellStyle name="표준 35" xfId="25455"/>
    <cellStyle name="표준 35 2" xfId="26168"/>
    <cellStyle name="표준 36" xfId="25456"/>
    <cellStyle name="표준 36 2" xfId="26167"/>
    <cellStyle name="표준 37" xfId="25457"/>
    <cellStyle name="표준 37 2" xfId="26166"/>
    <cellStyle name="표준 38" xfId="25458"/>
    <cellStyle name="표준 38 2" xfId="26165"/>
    <cellStyle name="표준 39" xfId="25459"/>
    <cellStyle name="표준 39 2" xfId="26164"/>
    <cellStyle name="표준 4" xfId="25882"/>
    <cellStyle name="표준 4 10" xfId="25460"/>
    <cellStyle name="표준 4 10 2" xfId="25461"/>
    <cellStyle name="표준 4 10 2 2" xfId="26092"/>
    <cellStyle name="표준 4 10 3" xfId="25462"/>
    <cellStyle name="표준 4 10 4" xfId="25463"/>
    <cellStyle name="표준 4 10 5" xfId="25464"/>
    <cellStyle name="표준 4 10 6" xfId="25883"/>
    <cellStyle name="표준 4 11" xfId="25465"/>
    <cellStyle name="표준 4 11 2" xfId="25466"/>
    <cellStyle name="표준 4 11 3" xfId="25467"/>
    <cellStyle name="표준 4 11 4" xfId="25884"/>
    <cellStyle name="표준 4 12" xfId="25468"/>
    <cellStyle name="표준 4 12 2" xfId="25469"/>
    <cellStyle name="표준 4 12 3" xfId="25470"/>
    <cellStyle name="표준 4 12 4" xfId="25885"/>
    <cellStyle name="표준 4 13" xfId="25471"/>
    <cellStyle name="표준 4 13 2" xfId="25472"/>
    <cellStyle name="표준 4 13 3" xfId="25473"/>
    <cellStyle name="표준 4 13 4" xfId="25886"/>
    <cellStyle name="표준 4 14" xfId="25474"/>
    <cellStyle name="표준 4 14 2" xfId="25475"/>
    <cellStyle name="표준 4 14 3" xfId="25476"/>
    <cellStyle name="표준 4 14 4" xfId="25887"/>
    <cellStyle name="표준 4 15" xfId="25477"/>
    <cellStyle name="표준 4 15 2" xfId="25478"/>
    <cellStyle name="표준 4 15 3" xfId="25479"/>
    <cellStyle name="표준 4 15 4" xfId="25888"/>
    <cellStyle name="표준 4 16" xfId="25480"/>
    <cellStyle name="표준 4 16 2" xfId="25481"/>
    <cellStyle name="표준 4 16 3" xfId="25482"/>
    <cellStyle name="표준 4 16 4" xfId="25889"/>
    <cellStyle name="표준 4 17" xfId="25483"/>
    <cellStyle name="표준 4 17 2" xfId="25484"/>
    <cellStyle name="표준 4 17 3" xfId="25485"/>
    <cellStyle name="표준 4 17 4" xfId="25890"/>
    <cellStyle name="표준 4 18" xfId="25486"/>
    <cellStyle name="표준 4 18 2" xfId="25487"/>
    <cellStyle name="표준 4 18 3" xfId="25488"/>
    <cellStyle name="표준 4 18 4" xfId="25891"/>
    <cellStyle name="표준 4 19" xfId="25489"/>
    <cellStyle name="표준 4 19 2" xfId="25490"/>
    <cellStyle name="표준 4 19 3" xfId="25491"/>
    <cellStyle name="표준 4 19 4" xfId="25892"/>
    <cellStyle name="표준 4 2" xfId="25492"/>
    <cellStyle name="표준 4 2 10" xfId="31501"/>
    <cellStyle name="표준 4 2 10 2" xfId="32973"/>
    <cellStyle name="표준 4 2 2" xfId="25493"/>
    <cellStyle name="표준 4 2 3" xfId="25494"/>
    <cellStyle name="표준 4 2 4" xfId="25495"/>
    <cellStyle name="표준 4 2 4 2" xfId="28047"/>
    <cellStyle name="표준 4 2 4 3" xfId="26162"/>
    <cellStyle name="표준 4 2 5" xfId="25496"/>
    <cellStyle name="표준 4 2 5 2" xfId="29935"/>
    <cellStyle name="표준 4 2 6" xfId="25497"/>
    <cellStyle name="표준 4 2 7" xfId="25498"/>
    <cellStyle name="표준 4 2 8" xfId="25893"/>
    <cellStyle name="표준 4 2 9" xfId="31463"/>
    <cellStyle name="표준 4 2 9 2" xfId="32937"/>
    <cellStyle name="표준 4 20" xfId="25499"/>
    <cellStyle name="표준 4 20 2" xfId="25500"/>
    <cellStyle name="표준 4 20 3" xfId="25501"/>
    <cellStyle name="표준 4 20 4" xfId="25894"/>
    <cellStyle name="표준 4 21" xfId="25502"/>
    <cellStyle name="표준 4 21 2" xfId="25503"/>
    <cellStyle name="표준 4 21 3" xfId="25504"/>
    <cellStyle name="표준 4 21 4" xfId="25895"/>
    <cellStyle name="표준 4 22" xfId="25505"/>
    <cellStyle name="표준 4 22 2" xfId="29934"/>
    <cellStyle name="표준 4 23" xfId="25506"/>
    <cellStyle name="표준 4 24" xfId="25507"/>
    <cellStyle name="표준 4 3" xfId="25508"/>
    <cellStyle name="표준 4 3 2" xfId="25509"/>
    <cellStyle name="표준 4 3 2 2" xfId="28048"/>
    <cellStyle name="표준 4 3 3" xfId="25510"/>
    <cellStyle name="표준 4 3 4" xfId="25511"/>
    <cellStyle name="표준 4 3 5" xfId="25896"/>
    <cellStyle name="표준 4 4" xfId="25512"/>
    <cellStyle name="표준 4 4 2" xfId="25513"/>
    <cellStyle name="표준 4 4 2 2" xfId="28049"/>
    <cellStyle name="표준 4 4 3" xfId="25514"/>
    <cellStyle name="표준 4 4 3 2" xfId="26163"/>
    <cellStyle name="표준 4 4 4" xfId="25515"/>
    <cellStyle name="표준 4 4 5" xfId="25897"/>
    <cellStyle name="표준 4 5" xfId="25516"/>
    <cellStyle name="표준 4 5 2" xfId="25517"/>
    <cellStyle name="표준 4 5 3" xfId="25518"/>
    <cellStyle name="표준 4 5 4" xfId="25898"/>
    <cellStyle name="표준 4 6" xfId="25519"/>
    <cellStyle name="표준 4 6 2" xfId="25520"/>
    <cellStyle name="표준 4 6 3" xfId="25521"/>
    <cellStyle name="표준 4 6 4" xfId="25899"/>
    <cellStyle name="표준 4 7" xfId="25522"/>
    <cellStyle name="표준 4 7 2" xfId="25523"/>
    <cellStyle name="표준 4 7 3" xfId="25524"/>
    <cellStyle name="표준 4 7 4" xfId="25900"/>
    <cellStyle name="표준 4 8" xfId="25525"/>
    <cellStyle name="표준 4 8 2" xfId="25526"/>
    <cellStyle name="표준 4 8 3" xfId="25527"/>
    <cellStyle name="표준 4 8 4" xfId="25901"/>
    <cellStyle name="표준 4 9" xfId="25528"/>
    <cellStyle name="표준 4 9 2" xfId="25529"/>
    <cellStyle name="표준 4 9 3" xfId="25530"/>
    <cellStyle name="표준 4 9 4" xfId="25902"/>
    <cellStyle name="표준 40" xfId="25531"/>
    <cellStyle name="표준 40 2" xfId="26161"/>
    <cellStyle name="표준 41" xfId="25532"/>
    <cellStyle name="표준 41 2" xfId="26160"/>
    <cellStyle name="표준 42" xfId="25533"/>
    <cellStyle name="표준 42 2" xfId="26159"/>
    <cellStyle name="표준 43" xfId="25534"/>
    <cellStyle name="표준 43 2" xfId="26158"/>
    <cellStyle name="표준 44" xfId="25535"/>
    <cellStyle name="표준 44 2" xfId="26157"/>
    <cellStyle name="표준 45" xfId="25536"/>
    <cellStyle name="표준 45 2" xfId="26156"/>
    <cellStyle name="표준 46" xfId="25537"/>
    <cellStyle name="표준 46 2" xfId="26155"/>
    <cellStyle name="표준 47" xfId="25538"/>
    <cellStyle name="표준 47 2" xfId="26154"/>
    <cellStyle name="표준 48" xfId="25539"/>
    <cellStyle name="표준 48 2" xfId="26153"/>
    <cellStyle name="표준 49" xfId="25540"/>
    <cellStyle name="표준 49 2" xfId="26152"/>
    <cellStyle name="표준 5" xfId="25903"/>
    <cellStyle name="표준 5 10" xfId="25541"/>
    <cellStyle name="표준 5 10 2" xfId="25542"/>
    <cellStyle name="표준 5 10 3" xfId="25543"/>
    <cellStyle name="표준 5 10 4" xfId="25904"/>
    <cellStyle name="표준 5 11" xfId="25544"/>
    <cellStyle name="표준 5 11 2" xfId="25545"/>
    <cellStyle name="표준 5 11 3" xfId="25546"/>
    <cellStyle name="표준 5 11 4" xfId="25905"/>
    <cellStyle name="표준 5 12" xfId="25547"/>
    <cellStyle name="표준 5 12 2" xfId="25548"/>
    <cellStyle name="표준 5 12 3" xfId="25549"/>
    <cellStyle name="표준 5 12 4" xfId="25906"/>
    <cellStyle name="표준 5 13" xfId="25550"/>
    <cellStyle name="표준 5 13 2" xfId="25551"/>
    <cellStyle name="표준 5 13 3" xfId="25552"/>
    <cellStyle name="표준 5 13 4" xfId="25907"/>
    <cellStyle name="표준 5 14" xfId="25553"/>
    <cellStyle name="표준 5 14 2" xfId="25554"/>
    <cellStyle name="표준 5 14 3" xfId="25555"/>
    <cellStyle name="표준 5 14 4" xfId="25908"/>
    <cellStyle name="표준 5 15" xfId="25556"/>
    <cellStyle name="표준 5 15 2" xfId="25557"/>
    <cellStyle name="표준 5 15 3" xfId="25558"/>
    <cellStyle name="표준 5 15 4" xfId="25909"/>
    <cellStyle name="표준 5 16" xfId="25559"/>
    <cellStyle name="표준 5 16 2" xfId="25560"/>
    <cellStyle name="표준 5 16 3" xfId="25561"/>
    <cellStyle name="표준 5 16 4" xfId="25910"/>
    <cellStyle name="표준 5 17" xfId="25562"/>
    <cellStyle name="표준 5 17 2" xfId="25563"/>
    <cellStyle name="표준 5 17 3" xfId="25564"/>
    <cellStyle name="표준 5 17 4" xfId="25911"/>
    <cellStyle name="표준 5 18" xfId="25565"/>
    <cellStyle name="표준 5 18 2" xfId="25566"/>
    <cellStyle name="표준 5 18 3" xfId="25567"/>
    <cellStyle name="표준 5 18 4" xfId="25912"/>
    <cellStyle name="표준 5 19" xfId="25568"/>
    <cellStyle name="표준 5 19 2" xfId="25569"/>
    <cellStyle name="표준 5 19 3" xfId="25570"/>
    <cellStyle name="표준 5 19 4" xfId="25913"/>
    <cellStyle name="표준 5 2" xfId="25571"/>
    <cellStyle name="표준 5 2 2" xfId="25572"/>
    <cellStyle name="표준 5 2 3" xfId="25573"/>
    <cellStyle name="표준 5 2 4" xfId="25574"/>
    <cellStyle name="표준 5 2 4 2" xfId="29908"/>
    <cellStyle name="표준 5 2 4 3" xfId="28050"/>
    <cellStyle name="표준 5 2 4 4" xfId="26150"/>
    <cellStyle name="표준 5 2 5" xfId="25575"/>
    <cellStyle name="표준 5 2 5 2" xfId="29937"/>
    <cellStyle name="표준 5 2 6" xfId="25576"/>
    <cellStyle name="표준 5 2 6 2" xfId="29980"/>
    <cellStyle name="표준 5 2 7" xfId="25577"/>
    <cellStyle name="표준 5 2 8" xfId="25914"/>
    <cellStyle name="표준 5 20" xfId="25578"/>
    <cellStyle name="표준 5 20 2" xfId="25579"/>
    <cellStyle name="표준 5 20 3" xfId="25580"/>
    <cellStyle name="표준 5 20 4" xfId="25915"/>
    <cellStyle name="표준 5 21" xfId="25581"/>
    <cellStyle name="표준 5 21 2" xfId="25582"/>
    <cellStyle name="표준 5 21 3" xfId="25583"/>
    <cellStyle name="표준 5 21 4" xfId="25916"/>
    <cellStyle name="표준 5 22" xfId="25584"/>
    <cellStyle name="표준 5 22 2" xfId="29936"/>
    <cellStyle name="표준 5 23" xfId="25585"/>
    <cellStyle name="표준 5 24" xfId="25586"/>
    <cellStyle name="표준 5 25" xfId="31414"/>
    <cellStyle name="표준 5 25 2" xfId="32917"/>
    <cellStyle name="표준 5 26" xfId="31481"/>
    <cellStyle name="표준 5 26 2" xfId="32953"/>
    <cellStyle name="표준 5 3" xfId="25587"/>
    <cellStyle name="표준 5 3 2" xfId="25588"/>
    <cellStyle name="표준 5 3 2 2" xfId="29911"/>
    <cellStyle name="표준 5 3 2 3" xfId="28051"/>
    <cellStyle name="표준 5 3 3" xfId="25589"/>
    <cellStyle name="표준 5 3 3 2" xfId="29979"/>
    <cellStyle name="표준 5 3 4" xfId="25590"/>
    <cellStyle name="표준 5 3 5" xfId="25917"/>
    <cellStyle name="표준 5 4" xfId="25591"/>
    <cellStyle name="표준 5 4 2" xfId="25592"/>
    <cellStyle name="표준 5 4 2 2" xfId="28052"/>
    <cellStyle name="표준 5 4 3" xfId="25593"/>
    <cellStyle name="표준 5 4 4" xfId="25594"/>
    <cellStyle name="표준 5 4 4 2" xfId="26236"/>
    <cellStyle name="표준 5 4 5" xfId="26091"/>
    <cellStyle name="표준 5 4 6" xfId="25918"/>
    <cellStyle name="표준 5 5" xfId="25595"/>
    <cellStyle name="표준 5 5 2" xfId="25596"/>
    <cellStyle name="표준 5 5 2 2" xfId="28053"/>
    <cellStyle name="표준 5 5 3" xfId="25597"/>
    <cellStyle name="표준 5 5 4" xfId="25598"/>
    <cellStyle name="표준 5 5 4 2" xfId="26068"/>
    <cellStyle name="표준 5 5 5" xfId="25919"/>
    <cellStyle name="표준 5 6" xfId="25599"/>
    <cellStyle name="표준 5 6 2" xfId="25600"/>
    <cellStyle name="표준 5 6 2 2" xfId="28054"/>
    <cellStyle name="표준 5 6 3" xfId="25601"/>
    <cellStyle name="표준 5 6 4" xfId="25602"/>
    <cellStyle name="표준 5 6 5" xfId="25920"/>
    <cellStyle name="표준 5 7" xfId="25603"/>
    <cellStyle name="표준 5 7 2" xfId="25604"/>
    <cellStyle name="표준 5 7 3" xfId="25605"/>
    <cellStyle name="표준 5 7 3 2" xfId="28055"/>
    <cellStyle name="표준 5 7 4" xfId="25606"/>
    <cellStyle name="표준 5 7 5" xfId="25921"/>
    <cellStyle name="표준 5 8" xfId="25607"/>
    <cellStyle name="표준 5 8 2" xfId="25608"/>
    <cellStyle name="표준 5 8 2 2" xfId="28056"/>
    <cellStyle name="표준 5 8 3" xfId="25609"/>
    <cellStyle name="표준 5 8 3 2" xfId="26151"/>
    <cellStyle name="표준 5 8 4" xfId="25610"/>
    <cellStyle name="표준 5 8 5" xfId="25922"/>
    <cellStyle name="표준 5 9" xfId="25611"/>
    <cellStyle name="표준 5 9 2" xfId="25612"/>
    <cellStyle name="표준 5 9 3" xfId="25613"/>
    <cellStyle name="표준 5 9 4" xfId="25923"/>
    <cellStyle name="표준 50" xfId="25614"/>
    <cellStyle name="표준 50 2" xfId="26149"/>
    <cellStyle name="표준 51" xfId="25615"/>
    <cellStyle name="표준 51 2" xfId="26148"/>
    <cellStyle name="표준 52" xfId="25616"/>
    <cellStyle name="표준 52 2" xfId="26147"/>
    <cellStyle name="표준 53" xfId="25617"/>
    <cellStyle name="표준 53 2" xfId="26146"/>
    <cellStyle name="표준 54" xfId="25618"/>
    <cellStyle name="표준 54 2" xfId="26145"/>
    <cellStyle name="표준 55" xfId="25619"/>
    <cellStyle name="표준 55 2" xfId="26144"/>
    <cellStyle name="표준 56" xfId="25620"/>
    <cellStyle name="표준 56 2" xfId="26143"/>
    <cellStyle name="표준 57" xfId="25621"/>
    <cellStyle name="표준 57 2" xfId="26142"/>
    <cellStyle name="표준 58" xfId="25622"/>
    <cellStyle name="표준 58 2" xfId="26141"/>
    <cellStyle name="표준 59" xfId="25623"/>
    <cellStyle name="표준 59 2" xfId="26140"/>
    <cellStyle name="표준 6" xfId="31420"/>
    <cellStyle name="표준 6 10" xfId="25624"/>
    <cellStyle name="표준 6 10 2" xfId="28057"/>
    <cellStyle name="표준 6 11" xfId="29938"/>
    <cellStyle name="표준 6 12" xfId="26065"/>
    <cellStyle name="표준 6 13" xfId="31486"/>
    <cellStyle name="표준 6 13 2" xfId="32958"/>
    <cellStyle name="표준 6 14" xfId="32922"/>
    <cellStyle name="표준 6 2" xfId="25625"/>
    <cellStyle name="표준 6 2 2" xfId="25626"/>
    <cellStyle name="표준 6 2 3" xfId="25627"/>
    <cellStyle name="표준 6 2 4" xfId="25628"/>
    <cellStyle name="표준 6 2 4 2" xfId="28058"/>
    <cellStyle name="표준 6 2 4 3" xfId="26138"/>
    <cellStyle name="표준 6 2 5" xfId="29939"/>
    <cellStyle name="표준 6 3" xfId="25629"/>
    <cellStyle name="표준 6 3 2" xfId="29983"/>
    <cellStyle name="표준 6 3 3" xfId="28059"/>
    <cellStyle name="표준 6 3 4" xfId="26139"/>
    <cellStyle name="표준 6 4" xfId="25630"/>
    <cellStyle name="표준 6 4 2" xfId="28060"/>
    <cellStyle name="표준 6 5" xfId="28061"/>
    <cellStyle name="표준 6 6" xfId="28062"/>
    <cellStyle name="표준 6 7" xfId="28063"/>
    <cellStyle name="표준 6 8" xfId="28064"/>
    <cellStyle name="표준 6 9" xfId="28065"/>
    <cellStyle name="표준 60" xfId="25631"/>
    <cellStyle name="표준 60 2" xfId="26137"/>
    <cellStyle name="표준 61" xfId="25632"/>
    <cellStyle name="표준 61 2" xfId="26136"/>
    <cellStyle name="표준 62" xfId="25633"/>
    <cellStyle name="표준 62 2" xfId="26135"/>
    <cellStyle name="표준 63" xfId="25634"/>
    <cellStyle name="표준 63 2" xfId="26134"/>
    <cellStyle name="표준 64" xfId="25635"/>
    <cellStyle name="표준 64 2" xfId="26133"/>
    <cellStyle name="표준 65" xfId="25636"/>
    <cellStyle name="표준 65 2" xfId="26132"/>
    <cellStyle name="표준 66" xfId="25637"/>
    <cellStyle name="표준 66 2" xfId="26131"/>
    <cellStyle name="표준 67" xfId="25638"/>
    <cellStyle name="표준 67 2" xfId="26130"/>
    <cellStyle name="표준 68" xfId="25639"/>
    <cellStyle name="표준 68 2" xfId="26129"/>
    <cellStyle name="표준 69" xfId="25640"/>
    <cellStyle name="표준 69 2" xfId="26128"/>
    <cellStyle name="표준 7" xfId="25924"/>
    <cellStyle name="표준 7 10" xfId="25641"/>
    <cellStyle name="표준 7 10 2" xfId="25642"/>
    <cellStyle name="표준 7 10 3" xfId="25643"/>
    <cellStyle name="표준 7 10 4" xfId="25925"/>
    <cellStyle name="표준 7 11" xfId="25644"/>
    <cellStyle name="표준 7 11 2" xfId="25645"/>
    <cellStyle name="표준 7 11 3" xfId="25646"/>
    <cellStyle name="표준 7 11 4" xfId="25926"/>
    <cellStyle name="표준 7 12" xfId="25647"/>
    <cellStyle name="표준 7 12 2" xfId="25648"/>
    <cellStyle name="표준 7 12 3" xfId="25649"/>
    <cellStyle name="표준 7 12 4" xfId="25927"/>
    <cellStyle name="표준 7 13" xfId="25650"/>
    <cellStyle name="표준 7 13 2" xfId="25651"/>
    <cellStyle name="표준 7 13 3" xfId="25652"/>
    <cellStyle name="표준 7 13 4" xfId="25928"/>
    <cellStyle name="표준 7 14" xfId="25653"/>
    <cellStyle name="표준 7 14 2" xfId="25654"/>
    <cellStyle name="표준 7 14 3" xfId="25655"/>
    <cellStyle name="표준 7 14 4" xfId="25929"/>
    <cellStyle name="표준 7 15" xfId="25656"/>
    <cellStyle name="표준 7 15 2" xfId="25657"/>
    <cellStyle name="표준 7 15 3" xfId="25658"/>
    <cellStyle name="표준 7 15 4" xfId="25930"/>
    <cellStyle name="표준 7 16" xfId="25659"/>
    <cellStyle name="표준 7 16 2" xfId="25660"/>
    <cellStyle name="표준 7 16 3" xfId="25661"/>
    <cellStyle name="표준 7 16 4" xfId="25931"/>
    <cellStyle name="표준 7 17" xfId="25662"/>
    <cellStyle name="표준 7 17 2" xfId="25663"/>
    <cellStyle name="표준 7 17 3" xfId="25664"/>
    <cellStyle name="표준 7 17 4" xfId="25932"/>
    <cellStyle name="표준 7 18" xfId="25665"/>
    <cellStyle name="표준 7 18 2" xfId="25666"/>
    <cellStyle name="표준 7 18 3" xfId="25667"/>
    <cellStyle name="표준 7 18 4" xfId="25933"/>
    <cellStyle name="표준 7 19" xfId="25668"/>
    <cellStyle name="표준 7 19 2" xfId="25669"/>
    <cellStyle name="표준 7 19 3" xfId="25670"/>
    <cellStyle name="표준 7 19 4" xfId="25934"/>
    <cellStyle name="표준 7 2" xfId="25671"/>
    <cellStyle name="표준 7 2 10" xfId="31485"/>
    <cellStyle name="표준 7 2 10 2" xfId="32957"/>
    <cellStyle name="표준 7 2 2" xfId="25672"/>
    <cellStyle name="표준 7 2 3" xfId="25673"/>
    <cellStyle name="표준 7 2 4" xfId="25674"/>
    <cellStyle name="표준 7 2 4 2" xfId="28066"/>
    <cellStyle name="표준 7 2 4 3" xfId="26126"/>
    <cellStyle name="표준 7 2 5" xfId="25675"/>
    <cellStyle name="표준 7 2 5 2" xfId="29941"/>
    <cellStyle name="표준 7 2 6" xfId="25676"/>
    <cellStyle name="표준 7 2 7" xfId="25677"/>
    <cellStyle name="표준 7 2 8" xfId="25935"/>
    <cellStyle name="표준 7 2 9" xfId="31418"/>
    <cellStyle name="표준 7 2 9 2" xfId="32921"/>
    <cellStyle name="표준 7 20" xfId="25678"/>
    <cellStyle name="표준 7 20 2" xfId="25679"/>
    <cellStyle name="표준 7 20 3" xfId="25680"/>
    <cellStyle name="표준 7 20 4" xfId="25936"/>
    <cellStyle name="표준 7 21" xfId="25681"/>
    <cellStyle name="표준 7 21 2" xfId="25682"/>
    <cellStyle name="표준 7 21 3" xfId="25683"/>
    <cellStyle name="표준 7 21 4" xfId="25937"/>
    <cellStyle name="표준 7 22" xfId="25684"/>
    <cellStyle name="표준 7 22 2" xfId="29940"/>
    <cellStyle name="표준 7 23" xfId="25685"/>
    <cellStyle name="표준 7 24" xfId="25686"/>
    <cellStyle name="표준 7 25" xfId="31413"/>
    <cellStyle name="표준 7 25 2" xfId="32916"/>
    <cellStyle name="표준 7 26" xfId="31480"/>
    <cellStyle name="표준 7 26 2" xfId="32952"/>
    <cellStyle name="표준 7 3" xfId="25687"/>
    <cellStyle name="표준 7 3 2" xfId="25688"/>
    <cellStyle name="표준 7 3 2 2" xfId="28067"/>
    <cellStyle name="표준 7 3 3" xfId="25689"/>
    <cellStyle name="표준 7 3 3 2" xfId="26127"/>
    <cellStyle name="표준 7 3 4" xfId="25690"/>
    <cellStyle name="표준 7 3 5" xfId="25938"/>
    <cellStyle name="표준 7 4" xfId="25691"/>
    <cellStyle name="표준 7 4 2" xfId="25692"/>
    <cellStyle name="표준 7 4 3" xfId="25693"/>
    <cellStyle name="표준 7 4 4" xfId="25939"/>
    <cellStyle name="표준 7 5" xfId="25694"/>
    <cellStyle name="표준 7 5 2" xfId="25695"/>
    <cellStyle name="표준 7 5 3" xfId="25696"/>
    <cellStyle name="표준 7 5 4" xfId="25940"/>
    <cellStyle name="표준 7 6" xfId="25697"/>
    <cellStyle name="표준 7 6 2" xfId="25698"/>
    <cellStyle name="표준 7 6 3" xfId="25699"/>
    <cellStyle name="표준 7 6 4" xfId="25941"/>
    <cellStyle name="표준 7 7" xfId="25700"/>
    <cellStyle name="표준 7 7 2" xfId="25701"/>
    <cellStyle name="표준 7 7 3" xfId="25702"/>
    <cellStyle name="표준 7 7 4" xfId="25942"/>
    <cellStyle name="표준 7 8" xfId="25703"/>
    <cellStyle name="표준 7 8 2" xfId="25704"/>
    <cellStyle name="표준 7 8 3" xfId="25705"/>
    <cellStyle name="표준 7 8 4" xfId="25943"/>
    <cellStyle name="표준 7 9" xfId="25706"/>
    <cellStyle name="표준 7 9 2" xfId="25707"/>
    <cellStyle name="표준 7 9 3" xfId="25708"/>
    <cellStyle name="표준 7 9 4" xfId="25944"/>
    <cellStyle name="표준 70" xfId="25709"/>
    <cellStyle name="표준 70 2" xfId="26125"/>
    <cellStyle name="표준 71" xfId="25710"/>
    <cellStyle name="표준 71 2" xfId="26124"/>
    <cellStyle name="표준 72" xfId="25711"/>
    <cellStyle name="표준 72 2" xfId="26123"/>
    <cellStyle name="표준 73" xfId="25712"/>
    <cellStyle name="표준 73 2" xfId="26122"/>
    <cellStyle name="표준 74" xfId="25713"/>
    <cellStyle name="표준 74 2" xfId="26121"/>
    <cellStyle name="표준 75" xfId="25714"/>
    <cellStyle name="표준 75 2" xfId="26120"/>
    <cellStyle name="표준 76" xfId="25715"/>
    <cellStyle name="표준 76 2" xfId="26119"/>
    <cellStyle name="표준 77" xfId="25716"/>
    <cellStyle name="표준 77 2" xfId="26118"/>
    <cellStyle name="표준 78" xfId="25717"/>
    <cellStyle name="표준 78 2" xfId="26117"/>
    <cellStyle name="표준 79" xfId="25718"/>
    <cellStyle name="표준 79 2" xfId="26116"/>
    <cellStyle name="표준 8" xfId="25945"/>
    <cellStyle name="표준 8 10" xfId="25719"/>
    <cellStyle name="표준 8 10 2" xfId="25720"/>
    <cellStyle name="표준 8 10 3" xfId="25721"/>
    <cellStyle name="표준 8 10 4" xfId="25946"/>
    <cellStyle name="표준 8 11" xfId="25722"/>
    <cellStyle name="표준 8 11 2" xfId="25723"/>
    <cellStyle name="표준 8 11 3" xfId="25724"/>
    <cellStyle name="표준 8 11 4" xfId="25947"/>
    <cellStyle name="표준 8 12" xfId="25725"/>
    <cellStyle name="표준 8 12 2" xfId="25726"/>
    <cellStyle name="표준 8 12 3" xfId="25727"/>
    <cellStyle name="표준 8 12 4" xfId="25948"/>
    <cellStyle name="표준 8 13" xfId="25728"/>
    <cellStyle name="표준 8 13 2" xfId="25729"/>
    <cellStyle name="표준 8 13 3" xfId="25730"/>
    <cellStyle name="표준 8 13 4" xfId="25949"/>
    <cellStyle name="표준 8 14" xfId="25731"/>
    <cellStyle name="표준 8 14 2" xfId="25732"/>
    <cellStyle name="표준 8 14 3" xfId="25733"/>
    <cellStyle name="표준 8 14 4" xfId="25950"/>
    <cellStyle name="표준 8 15" xfId="25734"/>
    <cellStyle name="표준 8 15 2" xfId="25735"/>
    <cellStyle name="표준 8 15 3" xfId="25736"/>
    <cellStyle name="표준 8 15 4" xfId="25951"/>
    <cellStyle name="표준 8 16" xfId="25737"/>
    <cellStyle name="표준 8 16 2" xfId="25738"/>
    <cellStyle name="표준 8 16 3" xfId="25739"/>
    <cellStyle name="표준 8 16 4" xfId="25952"/>
    <cellStyle name="표준 8 17" xfId="25740"/>
    <cellStyle name="표준 8 17 2" xfId="25741"/>
    <cellStyle name="표준 8 17 3" xfId="25742"/>
    <cellStyle name="표준 8 17 4" xfId="25953"/>
    <cellStyle name="표준 8 18" xfId="25743"/>
    <cellStyle name="표준 8 18 2" xfId="25744"/>
    <cellStyle name="표준 8 18 3" xfId="25745"/>
    <cellStyle name="표준 8 18 4" xfId="25954"/>
    <cellStyle name="표준 8 19" xfId="25746"/>
    <cellStyle name="표준 8 19 2" xfId="25747"/>
    <cellStyle name="표준 8 19 3" xfId="25748"/>
    <cellStyle name="표준 8 19 4" xfId="25955"/>
    <cellStyle name="표준 8 2" xfId="25749"/>
    <cellStyle name="표준 8 2 2" xfId="25750"/>
    <cellStyle name="표준 8 2 3" xfId="25751"/>
    <cellStyle name="표준 8 2 4" xfId="25752"/>
    <cellStyle name="표준 8 2 4 2" xfId="28068"/>
    <cellStyle name="표준 8 2 4 3" xfId="26114"/>
    <cellStyle name="표준 8 2 5" xfId="25753"/>
    <cellStyle name="표준 8 2 5 2" xfId="29943"/>
    <cellStyle name="표준 8 2 6" xfId="25754"/>
    <cellStyle name="표준 8 2 7" xfId="25755"/>
    <cellStyle name="표준 8 2 8" xfId="25956"/>
    <cellStyle name="표준 8 20" xfId="25756"/>
    <cellStyle name="표준 8 20 2" xfId="25757"/>
    <cellStyle name="표준 8 20 3" xfId="25758"/>
    <cellStyle name="표준 8 20 4" xfId="25957"/>
    <cellStyle name="표준 8 21" xfId="25759"/>
    <cellStyle name="표준 8 21 2" xfId="25760"/>
    <cellStyle name="표준 8 21 3" xfId="25761"/>
    <cellStyle name="표준 8 21 4" xfId="25958"/>
    <cellStyle name="표준 8 22" xfId="25762"/>
    <cellStyle name="표준 8 22 2" xfId="29942"/>
    <cellStyle name="표준 8 23" xfId="25763"/>
    <cellStyle name="표준 8 24" xfId="25764"/>
    <cellStyle name="표준 8 25" xfId="31417"/>
    <cellStyle name="표준 8 25 2" xfId="32920"/>
    <cellStyle name="표준 8 26" xfId="31484"/>
    <cellStyle name="표준 8 26 2" xfId="32956"/>
    <cellStyle name="표준 8 3" xfId="25765"/>
    <cellStyle name="표준 8 3 2" xfId="25766"/>
    <cellStyle name="표준 8 3 2 2" xfId="28069"/>
    <cellStyle name="표준 8 3 3" xfId="25767"/>
    <cellStyle name="표준 8 3 3 2" xfId="26115"/>
    <cellStyle name="표준 8 3 4" xfId="25768"/>
    <cellStyle name="표준 8 3 5" xfId="25959"/>
    <cellStyle name="표준 8 4" xfId="25769"/>
    <cellStyle name="표준 8 4 2" xfId="25770"/>
    <cellStyle name="표준 8 4 3" xfId="25771"/>
    <cellStyle name="표준 8 4 4" xfId="25960"/>
    <cellStyle name="표준 8 5" xfId="25772"/>
    <cellStyle name="표준 8 5 2" xfId="25773"/>
    <cellStyle name="표준 8 5 3" xfId="25774"/>
    <cellStyle name="표준 8 5 4" xfId="25961"/>
    <cellStyle name="표준 8 6" xfId="25775"/>
    <cellStyle name="표준 8 6 2" xfId="25776"/>
    <cellStyle name="표준 8 6 3" xfId="25777"/>
    <cellStyle name="표준 8 6 4" xfId="25962"/>
    <cellStyle name="표준 8 7" xfId="25778"/>
    <cellStyle name="표준 8 7 2" xfId="25779"/>
    <cellStyle name="표준 8 7 3" xfId="25780"/>
    <cellStyle name="표준 8 7 4" xfId="25963"/>
    <cellStyle name="표준 8 8" xfId="25781"/>
    <cellStyle name="표준 8 8 2" xfId="25782"/>
    <cellStyle name="표준 8 8 3" xfId="25783"/>
    <cellStyle name="표준 8 8 4" xfId="25964"/>
    <cellStyle name="표준 8 9" xfId="25784"/>
    <cellStyle name="표준 8 9 2" xfId="25785"/>
    <cellStyle name="표준 8 9 2 2" xfId="28070"/>
    <cellStyle name="표준 8 9 3" xfId="25786"/>
    <cellStyle name="표준 8 9 4" xfId="25787"/>
    <cellStyle name="표준 8 9 5" xfId="25965"/>
    <cellStyle name="표준 80" xfId="25788"/>
    <cellStyle name="표준 80 2" xfId="26113"/>
    <cellStyle name="표준 81" xfId="25789"/>
    <cellStyle name="표준 81 2" xfId="26112"/>
    <cellStyle name="표준 82" xfId="25790"/>
    <cellStyle name="표준 82 2" xfId="26111"/>
    <cellStyle name="표준 83" xfId="25791"/>
    <cellStyle name="표준 83 2" xfId="25792"/>
    <cellStyle name="표준 83 2 2" xfId="26110"/>
    <cellStyle name="표준 84" xfId="25793"/>
    <cellStyle name="표준 84 2" xfId="25794"/>
    <cellStyle name="표준 84 2 2" xfId="26109"/>
    <cellStyle name="표준 85" xfId="25795"/>
    <cellStyle name="표준 85 2" xfId="25796"/>
    <cellStyle name="표준 85 2 2" xfId="26108"/>
    <cellStyle name="표준 86" xfId="25797"/>
    <cellStyle name="표준 86 2" xfId="25798"/>
    <cellStyle name="표준 86 2 2" xfId="26107"/>
    <cellStyle name="표준 87" xfId="25799"/>
    <cellStyle name="표준 87 2" xfId="26106"/>
    <cellStyle name="표준 88" xfId="25800"/>
    <cellStyle name="표준 88 2" xfId="26105"/>
    <cellStyle name="표준 89" xfId="25801"/>
    <cellStyle name="표준 89 2" xfId="26104"/>
    <cellStyle name="표준 9" xfId="25802"/>
    <cellStyle name="표준 9 10" xfId="28072"/>
    <cellStyle name="표준 9 11" xfId="28073"/>
    <cellStyle name="표준 9 12" xfId="28071"/>
    <cellStyle name="표준 9 13" xfId="29944"/>
    <cellStyle name="표준 9 14" xfId="31419"/>
    <cellStyle name="표준 9 2" xfId="25803"/>
    <cellStyle name="표준 9 2 2" xfId="28074"/>
    <cellStyle name="표준 9 2 3" xfId="26103"/>
    <cellStyle name="표준 9 3" xfId="28075"/>
    <cellStyle name="표준 9 4" xfId="28076"/>
    <cellStyle name="표준 9 5" xfId="28077"/>
    <cellStyle name="표준 9 6" xfId="28078"/>
    <cellStyle name="표준 9 7" xfId="28079"/>
    <cellStyle name="표준 9 8" xfId="28080"/>
    <cellStyle name="표준 9 9" xfId="28081"/>
    <cellStyle name="표준 90" xfId="25804"/>
    <cellStyle name="표준 90 2" xfId="25805"/>
    <cellStyle name="표준 90 2 2" xfId="26102"/>
    <cellStyle name="표준 91" xfId="25806"/>
    <cellStyle name="표준 91 2" xfId="25807"/>
    <cellStyle name="표준 91 2 2" xfId="26101"/>
    <cellStyle name="표준 92" xfId="25808"/>
    <cellStyle name="표준 92 2" xfId="25809"/>
    <cellStyle name="표준 92 2 2" xfId="26100"/>
    <cellStyle name="표준 93" xfId="25810"/>
    <cellStyle name="표준 93 2" xfId="25811"/>
    <cellStyle name="표준 93 2 2" xfId="26099"/>
    <cellStyle name="표준 94" xfId="25812"/>
    <cellStyle name="표준 94 2" xfId="25813"/>
    <cellStyle name="표준 94 2 2" xfId="26098"/>
    <cellStyle name="표준 95" xfId="25814"/>
    <cellStyle name="표준 95 2" xfId="25815"/>
    <cellStyle name="표준 95 2 2" xfId="26097"/>
    <cellStyle name="표준 96" xfId="25816"/>
    <cellStyle name="표준 96 2" xfId="25817"/>
    <cellStyle name="표준 96 2 2" xfId="26096"/>
    <cellStyle name="표준 97" xfId="25818"/>
    <cellStyle name="표준 97 2" xfId="25819"/>
    <cellStyle name="표준 97 2 2" xfId="26095"/>
    <cellStyle name="표준 98" xfId="25820"/>
    <cellStyle name="표준 98 2" xfId="25821"/>
    <cellStyle name="표준 98 2 2" xfId="26094"/>
    <cellStyle name="표준 99" xfId="25822"/>
    <cellStyle name="표준 99 2" xfId="26093"/>
    <cellStyle name="하이퍼링크" xfId="32980" builtinId="8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133_&#44396;&#44053;&#50516;&#49468;&#53552;_Oral_Precancer_samplebox_20201124.xlsx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133_&#44396;&#44053;&#50516;&#49468;&#53552;_Oral_Precancer_&#45824;&#49345;&#51088;&#54028;&#51068;_20210629~.xlsx" TargetMode="External"/><Relationship Id="rId1" Type="http://schemas.openxmlformats.org/officeDocument/2006/relationships/hyperlink" Target="H13_&#44396;&#44053;&#50516;&#49468;&#53552;_Oral_samplebox_20201124.xlsx" TargetMode="External"/><Relationship Id="rId6" Type="http://schemas.openxmlformats.org/officeDocument/2006/relationships/hyperlink" Target="..\H27_&#48148;&#51060;&#50724;&#48197;&#53356;%20NCCTTR-18004%20plasma%20364&#47168;\&#44396;&#44053;&#50516;_182&#47168;_&#51076;&#49345;&#51221;&#48372;.xlsx" TargetMode="External"/><Relationship Id="rId5" Type="http://schemas.openxmlformats.org/officeDocument/2006/relationships/hyperlink" Target="H13_&#44396;&#44053;&#50516;&#49468;&#53552;_Oral_samplebox_20201124.xlsx" TargetMode="External"/><Relationship Id="rId4" Type="http://schemas.openxmlformats.org/officeDocument/2006/relationships/hyperlink" Target="../../PROJECTS/MultiplexIHC/H13_&#44396;&#44053;_Oral/Dataset/final_data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J12"/>
  <sheetViews>
    <sheetView workbookViewId="0">
      <selection activeCell="G19" sqref="G19"/>
    </sheetView>
  </sheetViews>
  <sheetFormatPr defaultRowHeight="16.5" x14ac:dyDescent="0.3"/>
  <cols>
    <col min="9" max="9" width="47.375" customWidth="1"/>
    <col min="10" max="10" width="14.875" customWidth="1"/>
  </cols>
  <sheetData>
    <row r="1" spans="1:10" ht="31.5" customHeight="1" x14ac:dyDescent="0.3">
      <c r="A1" s="215" t="s">
        <v>4380</v>
      </c>
      <c r="B1" s="215"/>
      <c r="C1" s="215"/>
      <c r="D1" s="215"/>
      <c r="E1" s="215"/>
      <c r="F1" s="215"/>
      <c r="G1" s="215"/>
      <c r="H1" s="215"/>
      <c r="I1" s="215"/>
      <c r="J1" s="215"/>
    </row>
    <row r="2" spans="1:10" ht="31.5" customHeight="1" x14ac:dyDescent="0.3">
      <c r="A2" s="216" t="s">
        <v>4008</v>
      </c>
      <c r="B2" s="216"/>
      <c r="C2" s="216"/>
      <c r="D2" s="216"/>
      <c r="E2" s="216"/>
      <c r="F2" s="216"/>
      <c r="G2" s="216"/>
      <c r="H2" s="216"/>
      <c r="I2" s="216"/>
      <c r="J2" s="217" t="s">
        <v>4381</v>
      </c>
    </row>
    <row r="3" spans="1:10" ht="31.5" customHeight="1" x14ac:dyDescent="0.3">
      <c r="A3" s="216" t="s">
        <v>4010</v>
      </c>
      <c r="B3" s="216"/>
      <c r="C3" s="216"/>
      <c r="D3" s="216"/>
      <c r="E3" s="216"/>
      <c r="F3" s="216"/>
      <c r="G3" s="216"/>
      <c r="H3" s="216"/>
      <c r="I3" s="216"/>
      <c r="J3" s="218"/>
    </row>
    <row r="4" spans="1:10" ht="31.5" customHeight="1" x14ac:dyDescent="0.3">
      <c r="A4" s="216" t="s">
        <v>4009</v>
      </c>
      <c r="B4" s="216"/>
      <c r="C4" s="216"/>
      <c r="D4" s="216"/>
      <c r="E4" s="216"/>
      <c r="F4" s="216"/>
      <c r="G4" s="216"/>
      <c r="H4" s="216"/>
      <c r="I4" s="216"/>
      <c r="J4" s="218"/>
    </row>
    <row r="5" spans="1:10" ht="31.5" customHeight="1" x14ac:dyDescent="0.3">
      <c r="A5" s="216" t="s">
        <v>4230</v>
      </c>
      <c r="B5" s="216"/>
      <c r="C5" s="216"/>
      <c r="D5" s="216"/>
      <c r="E5" s="216"/>
      <c r="F5" s="216"/>
      <c r="G5" s="216"/>
      <c r="H5" s="216"/>
      <c r="I5" s="216"/>
      <c r="J5" s="218"/>
    </row>
    <row r="6" spans="1:10" ht="31.5" customHeight="1" x14ac:dyDescent="0.3">
      <c r="A6" s="212" t="s">
        <v>4382</v>
      </c>
      <c r="B6" s="213"/>
      <c r="C6" s="213"/>
      <c r="D6" s="213"/>
      <c r="E6" s="213"/>
      <c r="F6" s="213"/>
      <c r="G6" s="213"/>
      <c r="H6" s="213"/>
      <c r="I6" s="213"/>
      <c r="J6" s="214"/>
    </row>
    <row r="7" spans="1:10" s="189" customFormat="1" x14ac:dyDescent="0.3">
      <c r="A7" s="188"/>
      <c r="B7" s="188"/>
      <c r="C7" s="188"/>
      <c r="D7" s="188"/>
      <c r="E7" s="188"/>
      <c r="F7" s="188"/>
      <c r="G7" s="188"/>
      <c r="H7" s="188"/>
      <c r="I7" s="188"/>
      <c r="J7" s="188"/>
    </row>
    <row r="8" spans="1:10" s="189" customFormat="1" ht="20.25" x14ac:dyDescent="0.3">
      <c r="A8" s="190"/>
      <c r="B8" s="190"/>
      <c r="C8" s="190"/>
      <c r="D8" s="190"/>
      <c r="E8" s="190"/>
      <c r="F8" s="190"/>
      <c r="G8" s="190"/>
      <c r="H8" s="190"/>
      <c r="I8" s="190"/>
      <c r="J8" s="188"/>
    </row>
    <row r="9" spans="1:10" s="189" customFormat="1" x14ac:dyDescent="0.3">
      <c r="A9" s="188"/>
      <c r="B9" s="188"/>
      <c r="C9" s="188"/>
      <c r="D9" s="188"/>
      <c r="E9" s="188"/>
      <c r="F9" s="188"/>
      <c r="G9" s="188"/>
      <c r="H9" s="188"/>
      <c r="I9" s="188"/>
      <c r="J9" s="188"/>
    </row>
    <row r="10" spans="1:10" s="189" customFormat="1" x14ac:dyDescent="0.3"/>
    <row r="11" spans="1:10" s="189" customFormat="1" x14ac:dyDescent="0.3"/>
    <row r="12" spans="1:10" s="189" customFormat="1" x14ac:dyDescent="0.3"/>
  </sheetData>
  <mergeCells count="7">
    <mergeCell ref="A6:J6"/>
    <mergeCell ref="A1:J1"/>
    <mergeCell ref="A2:I2"/>
    <mergeCell ref="A3:I3"/>
    <mergeCell ref="A4:I4"/>
    <mergeCell ref="A5:I5"/>
    <mergeCell ref="J2:J5"/>
  </mergeCells>
  <phoneticPr fontId="4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9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1" sqref="B31"/>
    </sheetView>
  </sheetViews>
  <sheetFormatPr defaultColWidth="9" defaultRowHeight="16.5" customHeight="1" x14ac:dyDescent="0.3"/>
  <cols>
    <col min="1" max="1" width="12.875" style="7" bestFit="1" customWidth="1"/>
    <col min="2" max="2" width="15.75" style="7" bestFit="1" customWidth="1"/>
    <col min="3" max="3" width="16.25" style="7" bestFit="1" customWidth="1"/>
    <col min="4" max="4" width="18" style="5" customWidth="1"/>
    <col min="5" max="5" width="9.625" style="7" bestFit="1" customWidth="1"/>
    <col min="6" max="6" width="9.625" style="8" bestFit="1" customWidth="1"/>
    <col min="7" max="10" width="9.625" style="8" customWidth="1"/>
    <col min="11" max="11" width="14.375" style="8" bestFit="1" customWidth="1"/>
    <col min="12" max="12" width="11.25" style="7" bestFit="1" customWidth="1"/>
    <col min="13" max="13" width="16.75" style="42" customWidth="1"/>
    <col min="14" max="15" width="17" style="7" customWidth="1"/>
    <col min="16" max="16" width="12.125" style="7" bestFit="1" customWidth="1"/>
    <col min="17" max="17" width="14.375" style="7" bestFit="1" customWidth="1"/>
    <col min="18" max="18" width="18.625" style="7" bestFit="1" customWidth="1"/>
    <col min="19" max="19" width="14.875" style="7" bestFit="1" customWidth="1"/>
    <col min="20" max="20" width="14.125" style="7" bestFit="1" customWidth="1"/>
    <col min="21" max="21" width="13.375" style="7" bestFit="1" customWidth="1"/>
    <col min="22" max="23" width="16" style="7" bestFit="1" customWidth="1"/>
    <col min="24" max="24" width="18.375" style="7" bestFit="1" customWidth="1"/>
    <col min="25" max="26" width="18.375" style="7" customWidth="1"/>
    <col min="27" max="27" width="13.625" style="7" bestFit="1" customWidth="1"/>
    <col min="28" max="28" width="15.25" style="7" bestFit="1" customWidth="1"/>
    <col min="29" max="29" width="13.625" style="7" bestFit="1" customWidth="1"/>
    <col min="30" max="30" width="15" style="7" bestFit="1" customWidth="1"/>
    <col min="31" max="31" width="21.25" style="7" bestFit="1" customWidth="1"/>
    <col min="32" max="16384" width="9" style="7"/>
  </cols>
  <sheetData>
    <row r="1" spans="1:31" s="28" customFormat="1" ht="40.5" x14ac:dyDescent="0.3">
      <c r="A1" s="27" t="s">
        <v>965</v>
      </c>
      <c r="B1" s="15" t="s">
        <v>967</v>
      </c>
      <c r="C1" s="27" t="s">
        <v>0</v>
      </c>
      <c r="D1" s="27" t="s">
        <v>1</v>
      </c>
      <c r="E1" s="27" t="s">
        <v>5</v>
      </c>
      <c r="F1" s="27" t="s">
        <v>2</v>
      </c>
      <c r="G1" s="52" t="s">
        <v>1112</v>
      </c>
      <c r="H1" s="52" t="s">
        <v>1113</v>
      </c>
      <c r="I1" s="93" t="s">
        <v>3608</v>
      </c>
      <c r="J1" s="93" t="s">
        <v>3609</v>
      </c>
      <c r="K1" s="27" t="s">
        <v>549</v>
      </c>
      <c r="L1" s="27" t="s">
        <v>19</v>
      </c>
      <c r="M1" s="27" t="s">
        <v>193</v>
      </c>
      <c r="N1" s="27" t="s">
        <v>198</v>
      </c>
      <c r="O1" s="27" t="s">
        <v>187</v>
      </c>
      <c r="P1" s="27" t="s">
        <v>4</v>
      </c>
      <c r="Q1" s="27" t="s">
        <v>550</v>
      </c>
      <c r="R1" s="27" t="s">
        <v>106</v>
      </c>
      <c r="S1" s="27" t="s">
        <v>551</v>
      </c>
      <c r="T1" s="41" t="s">
        <v>191</v>
      </c>
      <c r="U1" s="41" t="s">
        <v>3</v>
      </c>
      <c r="V1" s="41" t="s">
        <v>199</v>
      </c>
      <c r="W1" s="41" t="s">
        <v>200</v>
      </c>
      <c r="X1" s="27" t="s">
        <v>492</v>
      </c>
      <c r="Y1" s="79" t="s">
        <v>1963</v>
      </c>
      <c r="Z1" s="79" t="s">
        <v>1964</v>
      </c>
      <c r="AA1" s="27" t="s">
        <v>21</v>
      </c>
      <c r="AB1" s="27" t="s">
        <v>22</v>
      </c>
      <c r="AC1" s="27" t="s">
        <v>23</v>
      </c>
      <c r="AD1" s="27" t="s">
        <v>24</v>
      </c>
      <c r="AE1" s="27" t="s">
        <v>25</v>
      </c>
    </row>
    <row r="2" spans="1:31" ht="16.5" customHeight="1" x14ac:dyDescent="0.3">
      <c r="A2" s="7">
        <v>10001</v>
      </c>
      <c r="B2" s="2" t="s">
        <v>251</v>
      </c>
      <c r="C2" s="72">
        <v>33346850</v>
      </c>
      <c r="D2" s="5" t="s">
        <v>10</v>
      </c>
      <c r="E2" s="7" t="s">
        <v>345</v>
      </c>
      <c r="F2" s="8">
        <v>40</v>
      </c>
      <c r="G2" s="8" t="s">
        <v>417</v>
      </c>
      <c r="H2" s="8" t="s">
        <v>417</v>
      </c>
      <c r="I2" s="8" t="s">
        <v>732</v>
      </c>
      <c r="J2" s="8" t="s">
        <v>732</v>
      </c>
      <c r="K2" s="8">
        <v>20181210</v>
      </c>
      <c r="L2" s="7" t="s">
        <v>28</v>
      </c>
      <c r="M2" s="42" t="s">
        <v>604</v>
      </c>
      <c r="N2" s="2"/>
      <c r="O2" s="2"/>
      <c r="P2" s="1" t="s">
        <v>491</v>
      </c>
      <c r="Q2" s="7" t="s">
        <v>92</v>
      </c>
      <c r="R2" s="7" t="s">
        <v>92</v>
      </c>
      <c r="T2" s="7" t="s">
        <v>552</v>
      </c>
      <c r="X2" s="7">
        <v>20181210</v>
      </c>
      <c r="Y2" s="7">
        <v>1</v>
      </c>
      <c r="Z2" s="7">
        <v>1</v>
      </c>
    </row>
    <row r="3" spans="1:31" ht="16.5" customHeight="1" x14ac:dyDescent="0.3">
      <c r="A3" s="7">
        <v>10002</v>
      </c>
      <c r="B3" s="2" t="s">
        <v>252</v>
      </c>
      <c r="C3" s="72">
        <v>33349025</v>
      </c>
      <c r="D3" s="5" t="s">
        <v>17</v>
      </c>
      <c r="E3" s="7" t="s">
        <v>455</v>
      </c>
      <c r="F3" s="8">
        <v>52</v>
      </c>
      <c r="G3" s="8">
        <v>160</v>
      </c>
      <c r="H3" s="8">
        <v>65</v>
      </c>
      <c r="I3" s="8" t="s">
        <v>732</v>
      </c>
      <c r="J3" s="8" t="s">
        <v>906</v>
      </c>
      <c r="K3" s="8">
        <v>20190116</v>
      </c>
      <c r="L3" s="7" t="s">
        <v>20</v>
      </c>
      <c r="M3" s="42" t="s">
        <v>75</v>
      </c>
      <c r="N3" s="2"/>
      <c r="O3" s="2"/>
      <c r="P3" s="1" t="s">
        <v>491</v>
      </c>
      <c r="Q3" s="7" t="s">
        <v>92</v>
      </c>
      <c r="R3" s="7" t="s">
        <v>92</v>
      </c>
      <c r="T3" s="7" t="s">
        <v>552</v>
      </c>
      <c r="X3" s="7">
        <v>20190116</v>
      </c>
      <c r="Y3" s="7">
        <v>1</v>
      </c>
      <c r="Z3" s="7">
        <v>1</v>
      </c>
    </row>
    <row r="4" spans="1:31" ht="16.5" customHeight="1" x14ac:dyDescent="0.3">
      <c r="A4" s="7">
        <v>10003</v>
      </c>
      <c r="B4" s="2" t="s">
        <v>253</v>
      </c>
      <c r="C4" s="72">
        <v>33351134</v>
      </c>
      <c r="D4" s="5" t="s">
        <v>18</v>
      </c>
      <c r="E4" s="7" t="s">
        <v>269</v>
      </c>
      <c r="F4" s="8">
        <v>25</v>
      </c>
      <c r="G4" s="8">
        <v>165</v>
      </c>
      <c r="H4" s="8">
        <v>52</v>
      </c>
      <c r="I4" s="8" t="s">
        <v>732</v>
      </c>
      <c r="J4" s="8" t="s">
        <v>732</v>
      </c>
      <c r="K4" s="8">
        <v>20190118</v>
      </c>
      <c r="L4" s="7" t="s">
        <v>20</v>
      </c>
      <c r="M4" s="42" t="s">
        <v>76</v>
      </c>
      <c r="N4" s="2"/>
      <c r="O4" s="2"/>
      <c r="P4" s="1" t="s">
        <v>491</v>
      </c>
      <c r="Q4" s="7" t="s">
        <v>92</v>
      </c>
      <c r="R4" s="7" t="s">
        <v>92</v>
      </c>
      <c r="T4" s="7" t="s">
        <v>552</v>
      </c>
      <c r="X4" s="7">
        <v>20190118</v>
      </c>
      <c r="Y4" s="7">
        <v>1</v>
      </c>
      <c r="Z4" s="7">
        <v>1</v>
      </c>
    </row>
    <row r="5" spans="1:31" ht="16.5" customHeight="1" x14ac:dyDescent="0.3">
      <c r="A5" s="7">
        <v>10004</v>
      </c>
      <c r="B5" s="2" t="s">
        <v>254</v>
      </c>
      <c r="C5" s="72">
        <v>33350935</v>
      </c>
      <c r="D5" s="5" t="s">
        <v>31</v>
      </c>
      <c r="E5" s="7" t="s">
        <v>270</v>
      </c>
      <c r="F5" s="8">
        <v>56</v>
      </c>
      <c r="G5" s="8" t="s">
        <v>1114</v>
      </c>
      <c r="H5" s="8" t="s">
        <v>1115</v>
      </c>
      <c r="I5" s="8" t="s">
        <v>732</v>
      </c>
      <c r="J5" s="8" t="s">
        <v>906</v>
      </c>
      <c r="K5" s="8">
        <v>20190121</v>
      </c>
      <c r="L5" s="7" t="s">
        <v>20</v>
      </c>
      <c r="M5" s="42" t="s">
        <v>605</v>
      </c>
      <c r="N5" s="2"/>
      <c r="O5" s="2"/>
      <c r="P5" s="1" t="s">
        <v>491</v>
      </c>
      <c r="Q5" s="7" t="s">
        <v>192</v>
      </c>
      <c r="R5" s="7" t="s">
        <v>92</v>
      </c>
      <c r="T5" s="7" t="s">
        <v>552</v>
      </c>
      <c r="X5" s="7">
        <v>20190121</v>
      </c>
      <c r="Y5" s="7">
        <v>1</v>
      </c>
      <c r="Z5" s="7">
        <v>1</v>
      </c>
    </row>
    <row r="6" spans="1:31" ht="16.5" customHeight="1" x14ac:dyDescent="0.3">
      <c r="A6" s="7">
        <v>10005</v>
      </c>
      <c r="B6" s="2" t="s">
        <v>255</v>
      </c>
      <c r="C6" s="72">
        <v>33343697</v>
      </c>
      <c r="D6" s="5" t="s">
        <v>32</v>
      </c>
      <c r="E6" s="7" t="s">
        <v>270</v>
      </c>
      <c r="F6" s="8">
        <v>61</v>
      </c>
      <c r="G6" s="8">
        <v>156</v>
      </c>
      <c r="H6" s="8">
        <v>52</v>
      </c>
      <c r="I6" s="8" t="s">
        <v>732</v>
      </c>
      <c r="J6" s="8" t="s">
        <v>732</v>
      </c>
      <c r="K6" s="8">
        <v>20190131</v>
      </c>
      <c r="L6" s="7" t="s">
        <v>36</v>
      </c>
      <c r="M6" s="42" t="s">
        <v>606</v>
      </c>
      <c r="N6" s="2"/>
      <c r="O6" s="2"/>
      <c r="P6" s="1" t="s">
        <v>93</v>
      </c>
      <c r="Q6" s="7" t="s">
        <v>92</v>
      </c>
      <c r="R6" s="7" t="s">
        <v>92</v>
      </c>
      <c r="T6" s="7" t="s">
        <v>553</v>
      </c>
      <c r="X6" s="7">
        <v>20190131</v>
      </c>
      <c r="Y6" s="7">
        <v>1</v>
      </c>
      <c r="Z6" s="7">
        <v>1</v>
      </c>
      <c r="AA6" s="7">
        <v>20190416</v>
      </c>
      <c r="AB6" s="6" t="s">
        <v>512</v>
      </c>
      <c r="AC6" s="7" t="s">
        <v>502</v>
      </c>
      <c r="AD6" s="7">
        <v>20201020</v>
      </c>
    </row>
    <row r="7" spans="1:31" ht="16.5" customHeight="1" x14ac:dyDescent="0.3">
      <c r="A7" s="7">
        <v>10006</v>
      </c>
      <c r="B7" s="2" t="s">
        <v>256</v>
      </c>
      <c r="C7" s="72">
        <v>33348605</v>
      </c>
      <c r="D7" s="5" t="s">
        <v>33</v>
      </c>
      <c r="E7" s="7" t="s">
        <v>269</v>
      </c>
      <c r="F7" s="8">
        <v>42</v>
      </c>
      <c r="G7" s="8">
        <v>181.1</v>
      </c>
      <c r="H7" s="8">
        <v>89.2</v>
      </c>
      <c r="I7" s="8" t="s">
        <v>906</v>
      </c>
      <c r="J7" s="8" t="s">
        <v>906</v>
      </c>
      <c r="K7" s="8">
        <v>20190131</v>
      </c>
      <c r="L7" s="7" t="s">
        <v>36</v>
      </c>
      <c r="M7" s="42" t="s">
        <v>37</v>
      </c>
      <c r="N7" s="2"/>
      <c r="O7" s="2"/>
      <c r="P7" s="1" t="s">
        <v>92</v>
      </c>
      <c r="Q7" s="7" t="s">
        <v>92</v>
      </c>
      <c r="R7" s="7" t="s">
        <v>92</v>
      </c>
      <c r="T7" s="7" t="s">
        <v>552</v>
      </c>
      <c r="X7" s="7">
        <v>20190131</v>
      </c>
      <c r="Y7" s="7">
        <v>1</v>
      </c>
      <c r="Z7" s="7">
        <v>1</v>
      </c>
      <c r="AA7" s="7">
        <v>20190425</v>
      </c>
      <c r="AB7" s="7">
        <v>20190828</v>
      </c>
    </row>
    <row r="8" spans="1:31" ht="16.5" customHeight="1" x14ac:dyDescent="0.3">
      <c r="A8" s="7">
        <v>10007</v>
      </c>
      <c r="B8" s="2" t="s">
        <v>257</v>
      </c>
      <c r="C8" s="72">
        <v>31204983</v>
      </c>
      <c r="D8" s="5" t="s">
        <v>35</v>
      </c>
      <c r="E8" s="7" t="s">
        <v>269</v>
      </c>
      <c r="F8" s="8">
        <v>55</v>
      </c>
      <c r="G8" s="8" t="s">
        <v>1116</v>
      </c>
      <c r="H8" s="8" t="s">
        <v>1116</v>
      </c>
      <c r="I8" s="8" t="s">
        <v>906</v>
      </c>
      <c r="J8" s="8" t="s">
        <v>732</v>
      </c>
      <c r="K8" s="8">
        <v>20190208</v>
      </c>
      <c r="L8" s="7" t="s">
        <v>20</v>
      </c>
      <c r="M8" s="42" t="s">
        <v>75</v>
      </c>
      <c r="N8" s="2"/>
      <c r="O8" s="2"/>
      <c r="P8" s="1" t="s">
        <v>92</v>
      </c>
      <c r="Q8" s="7" t="s">
        <v>92</v>
      </c>
      <c r="R8" s="7" t="s">
        <v>92</v>
      </c>
      <c r="T8" s="7" t="s">
        <v>531</v>
      </c>
      <c r="X8" s="7">
        <v>20190208</v>
      </c>
      <c r="Y8" s="7">
        <v>1</v>
      </c>
      <c r="Z8" s="7">
        <v>1</v>
      </c>
      <c r="AA8" s="7" t="s">
        <v>77</v>
      </c>
      <c r="AB8" s="7">
        <v>20190816</v>
      </c>
    </row>
    <row r="9" spans="1:31" ht="16.5" customHeight="1" x14ac:dyDescent="0.3">
      <c r="A9" s="7">
        <v>10008</v>
      </c>
      <c r="B9" s="2" t="s">
        <v>258</v>
      </c>
      <c r="C9" s="72">
        <v>20275668</v>
      </c>
      <c r="D9" s="5" t="s">
        <v>43</v>
      </c>
      <c r="E9" s="7" t="s">
        <v>270</v>
      </c>
      <c r="F9" s="8">
        <v>78</v>
      </c>
      <c r="G9" s="8" t="s">
        <v>1117</v>
      </c>
      <c r="H9" s="8" t="s">
        <v>1114</v>
      </c>
      <c r="I9" s="8" t="s">
        <v>732</v>
      </c>
      <c r="J9" s="8" t="s">
        <v>732</v>
      </c>
      <c r="K9" s="8">
        <v>20190308</v>
      </c>
      <c r="L9" s="7" t="s">
        <v>20</v>
      </c>
      <c r="M9" s="42" t="s">
        <v>607</v>
      </c>
      <c r="N9" s="2" t="s">
        <v>2062</v>
      </c>
      <c r="O9" s="2"/>
      <c r="P9" s="7" t="s">
        <v>268</v>
      </c>
      <c r="Q9" s="7" t="s">
        <v>192</v>
      </c>
      <c r="R9" s="7" t="s">
        <v>192</v>
      </c>
      <c r="T9" s="7" t="s">
        <v>554</v>
      </c>
      <c r="X9" s="7">
        <v>20190308</v>
      </c>
      <c r="Y9" s="7">
        <v>1</v>
      </c>
      <c r="Z9" s="7">
        <v>1</v>
      </c>
    </row>
    <row r="10" spans="1:31" ht="16.5" customHeight="1" x14ac:dyDescent="0.3">
      <c r="A10" s="7">
        <v>10009</v>
      </c>
      <c r="B10" s="2" t="s">
        <v>259</v>
      </c>
      <c r="C10" s="72">
        <v>33356453</v>
      </c>
      <c r="D10" s="5" t="s">
        <v>49</v>
      </c>
      <c r="E10" s="7" t="s">
        <v>270</v>
      </c>
      <c r="F10" s="8">
        <v>28</v>
      </c>
      <c r="G10" s="8">
        <v>168</v>
      </c>
      <c r="H10" s="8">
        <v>49</v>
      </c>
      <c r="I10" s="8" t="s">
        <v>732</v>
      </c>
      <c r="J10" s="8" t="s">
        <v>906</v>
      </c>
      <c r="K10" s="8">
        <v>20190321</v>
      </c>
      <c r="L10" s="7" t="s">
        <v>46</v>
      </c>
      <c r="M10" s="42" t="s">
        <v>76</v>
      </c>
      <c r="N10" s="2"/>
      <c r="O10" s="2"/>
      <c r="P10" s="1" t="s">
        <v>92</v>
      </c>
      <c r="Q10" s="7" t="s">
        <v>192</v>
      </c>
      <c r="R10" s="7" t="s">
        <v>66</v>
      </c>
      <c r="T10" s="7" t="s">
        <v>555</v>
      </c>
      <c r="U10" s="7">
        <v>20190321</v>
      </c>
      <c r="X10" s="7" t="s">
        <v>511</v>
      </c>
      <c r="Y10" s="7">
        <v>1</v>
      </c>
      <c r="AE10" s="7" t="s">
        <v>1615</v>
      </c>
    </row>
    <row r="11" spans="1:31" ht="16.5" customHeight="1" x14ac:dyDescent="0.3">
      <c r="A11" s="7">
        <v>10010</v>
      </c>
      <c r="B11" s="2" t="s">
        <v>260</v>
      </c>
      <c r="C11" s="72">
        <v>33356406</v>
      </c>
      <c r="D11" s="5" t="s">
        <v>51</v>
      </c>
      <c r="E11" s="7" t="s">
        <v>269</v>
      </c>
      <c r="F11" s="8">
        <v>59</v>
      </c>
      <c r="G11" s="8" t="s">
        <v>1114</v>
      </c>
      <c r="H11" s="8" t="s">
        <v>1116</v>
      </c>
      <c r="I11" s="8" t="s">
        <v>732</v>
      </c>
      <c r="J11" s="8" t="s">
        <v>732</v>
      </c>
      <c r="K11" s="8">
        <v>20190321</v>
      </c>
      <c r="L11" s="7" t="s">
        <v>50</v>
      </c>
      <c r="M11" s="42" t="s">
        <v>76</v>
      </c>
      <c r="N11" s="2"/>
      <c r="O11" s="2"/>
      <c r="P11" s="1" t="s">
        <v>92</v>
      </c>
      <c r="Q11" s="7" t="s">
        <v>92</v>
      </c>
      <c r="R11" s="7" t="s">
        <v>92</v>
      </c>
      <c r="T11" s="7" t="s">
        <v>553</v>
      </c>
      <c r="X11" s="7">
        <v>20190321</v>
      </c>
      <c r="Y11" s="7">
        <v>1</v>
      </c>
      <c r="Z11" s="7">
        <v>1</v>
      </c>
      <c r="AA11" s="7">
        <v>20190702</v>
      </c>
    </row>
    <row r="12" spans="1:31" ht="16.5" customHeight="1" x14ac:dyDescent="0.3">
      <c r="A12" s="7">
        <v>10011</v>
      </c>
      <c r="B12" s="2" t="s">
        <v>496</v>
      </c>
      <c r="C12" s="72">
        <v>33349978</v>
      </c>
      <c r="D12" s="5" t="s">
        <v>55</v>
      </c>
      <c r="E12" s="7" t="s">
        <v>270</v>
      </c>
      <c r="F12" s="8">
        <v>85</v>
      </c>
      <c r="G12" s="8">
        <v>144.69999999999999</v>
      </c>
      <c r="H12" s="8">
        <v>45</v>
      </c>
      <c r="I12" s="8" t="s">
        <v>732</v>
      </c>
      <c r="J12" s="8" t="s">
        <v>732</v>
      </c>
      <c r="K12" s="8">
        <v>20190326</v>
      </c>
      <c r="L12" s="7" t="s">
        <v>56</v>
      </c>
      <c r="M12" s="42" t="s">
        <v>367</v>
      </c>
      <c r="N12" s="7" t="s">
        <v>2063</v>
      </c>
      <c r="P12" s="1" t="s">
        <v>190</v>
      </c>
      <c r="Q12" s="7" t="s">
        <v>192</v>
      </c>
      <c r="R12" s="7" t="s">
        <v>66</v>
      </c>
      <c r="S12" s="7" t="s">
        <v>66</v>
      </c>
      <c r="T12" s="7" t="s">
        <v>554</v>
      </c>
      <c r="X12" s="7" t="s">
        <v>2177</v>
      </c>
      <c r="Y12" s="7">
        <v>1</v>
      </c>
      <c r="AA12" s="7" t="s">
        <v>366</v>
      </c>
      <c r="AB12" s="7" t="s">
        <v>366</v>
      </c>
      <c r="AC12" s="7" t="s">
        <v>73</v>
      </c>
      <c r="AD12" s="7">
        <v>20200428</v>
      </c>
      <c r="AE12" s="7" t="s">
        <v>525</v>
      </c>
    </row>
    <row r="15" spans="1:31" ht="16.5" customHeight="1" x14ac:dyDescent="0.3">
      <c r="R15" s="3"/>
      <c r="S15" s="3"/>
    </row>
    <row r="19" spans="3:3" ht="16.5" customHeight="1" x14ac:dyDescent="0.3">
      <c r="C19" s="5"/>
    </row>
  </sheetData>
  <autoFilter ref="A1:AE19">
    <sortState ref="A2:AE19">
      <sortCondition ref="B1:B19"/>
    </sortState>
  </autoFilter>
  <phoneticPr fontId="41" type="noConversion"/>
  <conditionalFormatting sqref="A1:A1048576">
    <cfRule type="duplicateValues" dxfId="14" priority="15"/>
  </conditionalFormatting>
  <conditionalFormatting sqref="C9 C2:C5 C11:C1048576">
    <cfRule type="duplicateValues" dxfId="13" priority="12"/>
  </conditionalFormatting>
  <conditionalFormatting sqref="C8">
    <cfRule type="duplicateValues" dxfId="12" priority="10"/>
  </conditionalFormatting>
  <conditionalFormatting sqref="C8">
    <cfRule type="duplicateValues" dxfId="11" priority="11" stopIfTrue="1"/>
  </conditionalFormatting>
  <conditionalFormatting sqref="C7">
    <cfRule type="duplicateValues" dxfId="10" priority="8"/>
  </conditionalFormatting>
  <conditionalFormatting sqref="C7">
    <cfRule type="duplicateValues" dxfId="9" priority="9" stopIfTrue="1"/>
  </conditionalFormatting>
  <conditionalFormatting sqref="C6">
    <cfRule type="duplicateValues" dxfId="8" priority="6"/>
  </conditionalFormatting>
  <conditionalFormatting sqref="C6">
    <cfRule type="duplicateValues" dxfId="7" priority="7" stopIfTrue="1"/>
  </conditionalFormatting>
  <conditionalFormatting sqref="C9 C2:C5 C11:C65400">
    <cfRule type="duplicateValues" dxfId="6" priority="13" stopIfTrue="1"/>
  </conditionalFormatting>
  <conditionalFormatting sqref="C2">
    <cfRule type="duplicateValues" dxfId="5" priority="14" stopIfTrue="1"/>
  </conditionalFormatting>
  <conditionalFormatting sqref="C10">
    <cfRule type="duplicateValues" dxfId="4" priority="4"/>
  </conditionalFormatting>
  <conditionalFormatting sqref="C10">
    <cfRule type="duplicateValues" dxfId="3" priority="5" stopIfTrue="1"/>
  </conditionalFormatting>
  <conditionalFormatting sqref="C2:C1048576">
    <cfRule type="duplicateValues" dxfId="2" priority="3"/>
  </conditionalFormatting>
  <conditionalFormatting sqref="X1:AE1 C1:S1">
    <cfRule type="duplicateValues" dxfId="1" priority="31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R1048550"/>
  <sheetViews>
    <sheetView zoomScale="85" zoomScaleNormal="85" workbookViewId="0">
      <pane xSplit="4" ySplit="1" topLeftCell="E260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ColWidth="17.625" defaultRowHeight="16.5" customHeight="1" x14ac:dyDescent="0.3"/>
  <cols>
    <col min="1" max="1" width="9.5" style="17" bestFit="1" customWidth="1"/>
    <col min="2" max="2" width="16.75" style="16" bestFit="1" customWidth="1"/>
    <col min="3" max="3" width="17.375" style="17" bestFit="1" customWidth="1"/>
    <col min="4" max="4" width="14.25" style="19" bestFit="1" customWidth="1"/>
    <col min="5" max="5" width="20.375" style="16" bestFit="1" customWidth="1"/>
    <col min="6" max="6" width="16" style="16" customWidth="1"/>
    <col min="7" max="7" width="23.125" style="16" customWidth="1"/>
    <col min="8" max="8" width="18.75" style="17" customWidth="1"/>
    <col min="9" max="9" width="15.75" style="17" customWidth="1"/>
    <col min="10" max="10" width="24.375" style="17" customWidth="1"/>
    <col min="11" max="11" width="21.75" style="17" customWidth="1"/>
    <col min="12" max="12" width="12.125" style="17" customWidth="1"/>
    <col min="13" max="13" width="13.125" style="17" customWidth="1"/>
    <col min="14" max="14" width="15.875" style="17" customWidth="1"/>
    <col min="15" max="15" width="10.25" style="17" customWidth="1"/>
    <col min="16" max="16" width="13" style="17" customWidth="1"/>
    <col min="17" max="17" width="13.875" style="17" customWidth="1"/>
    <col min="18" max="18" width="17.75" style="36" customWidth="1"/>
    <col min="19" max="16384" width="17.625" style="17"/>
  </cols>
  <sheetData>
    <row r="1" spans="1:18" s="21" customFormat="1" ht="49.5" x14ac:dyDescent="0.3">
      <c r="A1" s="103" t="s">
        <v>965</v>
      </c>
      <c r="B1" s="104" t="s">
        <v>967</v>
      </c>
      <c r="C1" s="102" t="s">
        <v>0</v>
      </c>
      <c r="D1" s="105" t="s">
        <v>1</v>
      </c>
      <c r="E1" s="102" t="s">
        <v>197</v>
      </c>
      <c r="F1" s="20" t="s">
        <v>4228</v>
      </c>
      <c r="G1" s="177" t="s">
        <v>4371</v>
      </c>
      <c r="H1" s="102" t="s">
        <v>4</v>
      </c>
      <c r="I1" s="39" t="s">
        <v>558</v>
      </c>
      <c r="J1" s="39" t="s">
        <v>559</v>
      </c>
      <c r="K1" s="39" t="s">
        <v>560</v>
      </c>
      <c r="L1" s="102" t="s">
        <v>493</v>
      </c>
      <c r="M1" s="102" t="s">
        <v>546</v>
      </c>
      <c r="N1" s="102" t="s">
        <v>106</v>
      </c>
      <c r="O1" s="102" t="s">
        <v>1288</v>
      </c>
      <c r="P1" s="102" t="s">
        <v>191</v>
      </c>
      <c r="Q1" s="102" t="s">
        <v>3</v>
      </c>
      <c r="R1" s="107" t="s">
        <v>532</v>
      </c>
    </row>
    <row r="2" spans="1:18" s="16" customFormat="1" ht="16.5" customHeight="1" x14ac:dyDescent="0.3">
      <c r="A2" s="16">
        <v>1</v>
      </c>
      <c r="B2" s="14" t="s">
        <v>140</v>
      </c>
      <c r="C2" s="16">
        <v>33355755</v>
      </c>
      <c r="D2" s="4" t="s">
        <v>44</v>
      </c>
      <c r="E2" s="16">
        <v>20190313</v>
      </c>
      <c r="G2" s="9" t="s">
        <v>2178</v>
      </c>
      <c r="H2" s="11" t="s">
        <v>92</v>
      </c>
      <c r="I2" s="11" t="s">
        <v>561</v>
      </c>
      <c r="J2" s="17">
        <v>2</v>
      </c>
      <c r="K2" s="17">
        <v>1</v>
      </c>
      <c r="L2" s="23" t="s">
        <v>91</v>
      </c>
      <c r="M2" s="16" t="s">
        <v>91</v>
      </c>
      <c r="N2" s="16" t="s">
        <v>91</v>
      </c>
      <c r="O2" s="16" t="s">
        <v>93</v>
      </c>
      <c r="P2" s="16" t="s">
        <v>376</v>
      </c>
      <c r="Q2" s="16" t="s">
        <v>376</v>
      </c>
      <c r="R2" s="38"/>
    </row>
    <row r="3" spans="1:18" s="162" customFormat="1" ht="16.5" customHeight="1" x14ac:dyDescent="0.3">
      <c r="A3" s="162">
        <v>2</v>
      </c>
      <c r="B3" s="163" t="s">
        <v>141</v>
      </c>
      <c r="C3" s="162">
        <v>33355430</v>
      </c>
      <c r="D3" s="164" t="s">
        <v>45</v>
      </c>
      <c r="E3" s="162">
        <v>20190315</v>
      </c>
      <c r="G3" s="162" t="s">
        <v>54</v>
      </c>
      <c r="H3" s="165" t="s">
        <v>548</v>
      </c>
      <c r="I3" s="165" t="s">
        <v>561</v>
      </c>
      <c r="J3" s="165">
        <v>2</v>
      </c>
      <c r="K3" s="165">
        <v>1</v>
      </c>
      <c r="L3" s="165" t="s">
        <v>91</v>
      </c>
      <c r="M3" s="162" t="s">
        <v>91</v>
      </c>
      <c r="N3" s="162" t="s">
        <v>91</v>
      </c>
      <c r="O3" s="162" t="s">
        <v>93</v>
      </c>
      <c r="P3" s="165" t="s">
        <v>374</v>
      </c>
      <c r="Q3" s="162">
        <v>20190315</v>
      </c>
      <c r="R3" s="166"/>
    </row>
    <row r="4" spans="1:18" s="16" customFormat="1" ht="16.5" customHeight="1" x14ac:dyDescent="0.3">
      <c r="A4" s="16">
        <v>3</v>
      </c>
      <c r="B4" s="14" t="s">
        <v>142</v>
      </c>
      <c r="C4" s="16">
        <v>33356589</v>
      </c>
      <c r="D4" s="4" t="s">
        <v>48</v>
      </c>
      <c r="E4" s="16">
        <v>20190321</v>
      </c>
      <c r="G4" s="25"/>
      <c r="H4" s="23" t="s">
        <v>548</v>
      </c>
      <c r="I4" s="23" t="s">
        <v>561</v>
      </c>
      <c r="J4" s="23">
        <v>2</v>
      </c>
      <c r="K4" s="23">
        <v>1</v>
      </c>
      <c r="L4" s="23" t="s">
        <v>91</v>
      </c>
      <c r="M4" s="16" t="s">
        <v>91</v>
      </c>
      <c r="N4" s="16" t="s">
        <v>91</v>
      </c>
      <c r="O4" s="16" t="s">
        <v>93</v>
      </c>
      <c r="P4" s="24" t="s">
        <v>210</v>
      </c>
      <c r="Q4" s="11" t="s">
        <v>210</v>
      </c>
      <c r="R4" s="38"/>
    </row>
    <row r="5" spans="1:18" s="16" customFormat="1" ht="16.5" customHeight="1" x14ac:dyDescent="0.3">
      <c r="A5" s="16">
        <v>4</v>
      </c>
      <c r="B5" s="14" t="s">
        <v>143</v>
      </c>
      <c r="C5" s="16">
        <v>33356334</v>
      </c>
      <c r="D5" s="4" t="s">
        <v>57</v>
      </c>
      <c r="E5" s="16">
        <v>20190327</v>
      </c>
      <c r="H5" s="23" t="s">
        <v>548</v>
      </c>
      <c r="I5" s="23" t="s">
        <v>561</v>
      </c>
      <c r="J5" s="23">
        <v>2</v>
      </c>
      <c r="K5" s="23">
        <v>2</v>
      </c>
      <c r="L5" s="23" t="s">
        <v>91</v>
      </c>
      <c r="M5" s="16" t="s">
        <v>91</v>
      </c>
      <c r="N5" s="16" t="s">
        <v>91</v>
      </c>
      <c r="O5" s="16" t="s">
        <v>93</v>
      </c>
      <c r="P5" s="23" t="s">
        <v>92</v>
      </c>
      <c r="Q5" s="16">
        <v>20190327</v>
      </c>
      <c r="R5" s="38"/>
    </row>
    <row r="6" spans="1:18" s="16" customFormat="1" ht="16.5" customHeight="1" x14ac:dyDescent="0.3">
      <c r="A6" s="16">
        <v>5</v>
      </c>
      <c r="B6" s="14" t="s">
        <v>144</v>
      </c>
      <c r="C6" s="16">
        <v>33357684</v>
      </c>
      <c r="D6" s="4" t="s">
        <v>58</v>
      </c>
      <c r="E6" s="16">
        <v>20190402</v>
      </c>
      <c r="H6" s="16" t="s">
        <v>91</v>
      </c>
      <c r="I6" s="23" t="s">
        <v>561</v>
      </c>
      <c r="J6" s="23">
        <v>2</v>
      </c>
      <c r="K6" s="23">
        <v>2</v>
      </c>
      <c r="L6" s="16" t="s">
        <v>91</v>
      </c>
      <c r="M6" s="16" t="s">
        <v>91</v>
      </c>
      <c r="N6" s="16" t="s">
        <v>91</v>
      </c>
      <c r="O6" s="16" t="s">
        <v>93</v>
      </c>
      <c r="P6" s="23" t="s">
        <v>92</v>
      </c>
      <c r="Q6" s="16">
        <v>20190514</v>
      </c>
      <c r="R6" s="38"/>
    </row>
    <row r="7" spans="1:18" s="16" customFormat="1" ht="16.5" customHeight="1" x14ac:dyDescent="0.3">
      <c r="A7" s="16">
        <v>6</v>
      </c>
      <c r="B7" s="14" t="s">
        <v>145</v>
      </c>
      <c r="C7" s="16">
        <v>33357191</v>
      </c>
      <c r="D7" s="4" t="s">
        <v>60</v>
      </c>
      <c r="E7" s="16">
        <v>20190410</v>
      </c>
      <c r="H7" s="16" t="s">
        <v>91</v>
      </c>
      <c r="I7" s="16">
        <v>10</v>
      </c>
      <c r="J7" s="16">
        <v>1</v>
      </c>
      <c r="K7" s="16">
        <v>1</v>
      </c>
      <c r="L7" s="16" t="s">
        <v>91</v>
      </c>
      <c r="M7" s="16" t="s">
        <v>91</v>
      </c>
      <c r="N7" s="16" t="s">
        <v>91</v>
      </c>
      <c r="O7" s="16" t="s">
        <v>93</v>
      </c>
      <c r="P7" s="23" t="s">
        <v>92</v>
      </c>
      <c r="Q7" s="16">
        <v>20190410</v>
      </c>
      <c r="R7" s="38"/>
    </row>
    <row r="8" spans="1:18" ht="16.5" customHeight="1" x14ac:dyDescent="0.3">
      <c r="A8" s="16">
        <v>7</v>
      </c>
      <c r="B8" s="14" t="s">
        <v>146</v>
      </c>
      <c r="C8" s="17">
        <v>33213188</v>
      </c>
      <c r="D8" s="161" t="s">
        <v>62</v>
      </c>
      <c r="E8" s="16">
        <v>20190412</v>
      </c>
      <c r="H8" s="17" t="s">
        <v>91</v>
      </c>
      <c r="I8" s="9" t="s">
        <v>561</v>
      </c>
      <c r="J8" s="17">
        <v>2</v>
      </c>
      <c r="K8" s="17">
        <v>1</v>
      </c>
      <c r="L8" s="17" t="s">
        <v>91</v>
      </c>
      <c r="M8" s="17" t="s">
        <v>91</v>
      </c>
      <c r="N8" s="17" t="s">
        <v>91</v>
      </c>
      <c r="O8" s="17" t="s">
        <v>93</v>
      </c>
      <c r="P8" s="23" t="s">
        <v>92</v>
      </c>
      <c r="Q8" s="16">
        <v>20190412</v>
      </c>
      <c r="R8" s="38"/>
    </row>
    <row r="9" spans="1:18" s="16" customFormat="1" ht="16.5" customHeight="1" x14ac:dyDescent="0.3">
      <c r="A9" s="16">
        <v>8</v>
      </c>
      <c r="B9" s="14" t="s">
        <v>147</v>
      </c>
      <c r="C9" s="16">
        <v>33358804</v>
      </c>
      <c r="D9" s="4" t="s">
        <v>63</v>
      </c>
      <c r="E9" s="16">
        <v>20190417</v>
      </c>
      <c r="H9" s="16" t="s">
        <v>91</v>
      </c>
      <c r="I9" s="9" t="s">
        <v>561</v>
      </c>
      <c r="J9" s="17">
        <v>2</v>
      </c>
      <c r="K9" s="17">
        <v>1</v>
      </c>
      <c r="L9" s="16" t="s">
        <v>91</v>
      </c>
      <c r="M9" s="16" t="s">
        <v>91</v>
      </c>
      <c r="N9" s="16" t="s">
        <v>91</v>
      </c>
      <c r="O9" s="16" t="s">
        <v>93</v>
      </c>
      <c r="P9" s="23" t="s">
        <v>92</v>
      </c>
      <c r="Q9" s="16">
        <v>20190417</v>
      </c>
      <c r="R9" s="38"/>
    </row>
    <row r="10" spans="1:18" s="16" customFormat="1" ht="16.5" customHeight="1" x14ac:dyDescent="0.3">
      <c r="A10" s="16">
        <v>9</v>
      </c>
      <c r="B10" s="14" t="s">
        <v>148</v>
      </c>
      <c r="C10" s="16">
        <v>33355866</v>
      </c>
      <c r="D10" s="4" t="s">
        <v>64</v>
      </c>
      <c r="E10" s="16">
        <v>20190419</v>
      </c>
      <c r="H10" s="16" t="s">
        <v>91</v>
      </c>
      <c r="I10" s="9" t="s">
        <v>561</v>
      </c>
      <c r="J10" s="17">
        <v>2</v>
      </c>
      <c r="K10" s="17">
        <v>1</v>
      </c>
      <c r="L10" s="16" t="s">
        <v>91</v>
      </c>
      <c r="M10" s="16" t="s">
        <v>91</v>
      </c>
      <c r="N10" s="16" t="s">
        <v>91</v>
      </c>
      <c r="O10" s="16" t="s">
        <v>93</v>
      </c>
      <c r="P10" s="23" t="s">
        <v>374</v>
      </c>
      <c r="Q10" s="16">
        <v>20200422</v>
      </c>
      <c r="R10" s="38"/>
    </row>
    <row r="11" spans="1:18" s="16" customFormat="1" ht="16.5" customHeight="1" x14ac:dyDescent="0.3">
      <c r="A11" s="16">
        <v>10</v>
      </c>
      <c r="B11" s="14" t="s">
        <v>149</v>
      </c>
      <c r="C11" s="16">
        <v>33359359</v>
      </c>
      <c r="D11" s="4" t="s">
        <v>65</v>
      </c>
      <c r="E11" s="16">
        <v>20190424</v>
      </c>
      <c r="H11" s="23" t="s">
        <v>91</v>
      </c>
      <c r="I11" s="23">
        <v>10</v>
      </c>
      <c r="J11" s="23">
        <v>3</v>
      </c>
      <c r="K11" s="23">
        <v>2</v>
      </c>
      <c r="L11" s="23" t="s">
        <v>91</v>
      </c>
      <c r="M11" s="16" t="s">
        <v>91</v>
      </c>
      <c r="N11" s="16" t="s">
        <v>91</v>
      </c>
      <c r="O11" s="16" t="s">
        <v>93</v>
      </c>
      <c r="P11" s="16" t="s">
        <v>376</v>
      </c>
      <c r="Q11" s="16" t="s">
        <v>376</v>
      </c>
      <c r="R11" s="38"/>
    </row>
    <row r="12" spans="1:18" s="162" customFormat="1" ht="16.5" customHeight="1" x14ac:dyDescent="0.3">
      <c r="A12" s="162">
        <v>11</v>
      </c>
      <c r="B12" s="163" t="s">
        <v>150</v>
      </c>
      <c r="C12" s="162">
        <v>33360234</v>
      </c>
      <c r="D12" s="167" t="s">
        <v>557</v>
      </c>
      <c r="E12" s="162">
        <v>20190508</v>
      </c>
      <c r="G12" s="168"/>
      <c r="H12" s="162" t="s">
        <v>91</v>
      </c>
      <c r="I12" s="168" t="s">
        <v>561</v>
      </c>
      <c r="J12" s="162">
        <v>2</v>
      </c>
      <c r="K12" s="162">
        <v>1</v>
      </c>
      <c r="L12" s="162" t="s">
        <v>91</v>
      </c>
      <c r="M12" s="162" t="s">
        <v>91</v>
      </c>
      <c r="N12" s="162" t="s">
        <v>91</v>
      </c>
      <c r="O12" s="162" t="s">
        <v>93</v>
      </c>
      <c r="P12" s="169" t="s">
        <v>210</v>
      </c>
      <c r="Q12" s="170" t="s">
        <v>210</v>
      </c>
      <c r="R12" s="166"/>
    </row>
    <row r="13" spans="1:18" s="16" customFormat="1" ht="16.5" customHeight="1" x14ac:dyDescent="0.3">
      <c r="A13" s="16">
        <v>12</v>
      </c>
      <c r="B13" s="14" t="s">
        <v>151</v>
      </c>
      <c r="C13" s="16">
        <v>33247665</v>
      </c>
      <c r="D13" s="4" t="s">
        <v>67</v>
      </c>
      <c r="E13" s="16">
        <v>20190514</v>
      </c>
      <c r="H13" s="16" t="s">
        <v>91</v>
      </c>
      <c r="I13" s="16">
        <v>10</v>
      </c>
      <c r="J13" s="16">
        <v>3</v>
      </c>
      <c r="K13" s="16">
        <v>2</v>
      </c>
      <c r="L13" s="16" t="s">
        <v>91</v>
      </c>
      <c r="M13" s="16" t="s">
        <v>91</v>
      </c>
      <c r="N13" s="16" t="s">
        <v>91</v>
      </c>
      <c r="O13" s="16" t="s">
        <v>93</v>
      </c>
      <c r="P13" s="23" t="s">
        <v>374</v>
      </c>
      <c r="Q13" s="16">
        <v>20190514</v>
      </c>
      <c r="R13" s="38"/>
    </row>
    <row r="14" spans="1:18" s="16" customFormat="1" ht="16.5" customHeight="1" x14ac:dyDescent="0.3">
      <c r="A14" s="16">
        <v>13</v>
      </c>
      <c r="B14" s="14" t="s">
        <v>152</v>
      </c>
      <c r="C14" s="16">
        <v>33270860</v>
      </c>
      <c r="D14" s="16" t="s">
        <v>68</v>
      </c>
      <c r="E14" s="16">
        <v>20190517</v>
      </c>
      <c r="F14" s="9" t="s">
        <v>993</v>
      </c>
      <c r="H14" s="16" t="s">
        <v>91</v>
      </c>
      <c r="I14" s="9" t="s">
        <v>562</v>
      </c>
      <c r="J14" s="16">
        <v>2</v>
      </c>
      <c r="K14" s="16">
        <v>1</v>
      </c>
      <c r="L14" s="16" t="s">
        <v>91</v>
      </c>
      <c r="M14" s="16" t="s">
        <v>91</v>
      </c>
      <c r="N14" s="16" t="s">
        <v>91</v>
      </c>
      <c r="O14" s="16" t="s">
        <v>93</v>
      </c>
      <c r="P14" s="23" t="s">
        <v>374</v>
      </c>
      <c r="Q14" s="16">
        <v>20190517</v>
      </c>
      <c r="R14" s="38"/>
    </row>
    <row r="15" spans="1:18" s="16" customFormat="1" ht="16.5" customHeight="1" x14ac:dyDescent="0.3">
      <c r="A15" s="16">
        <v>14</v>
      </c>
      <c r="B15" s="14" t="s">
        <v>153</v>
      </c>
      <c r="C15" s="16">
        <v>33342667</v>
      </c>
      <c r="D15" s="4" t="s">
        <v>69</v>
      </c>
      <c r="E15" s="16">
        <v>20190524</v>
      </c>
      <c r="F15" s="9" t="s">
        <v>2061</v>
      </c>
      <c r="H15" s="11" t="s">
        <v>92</v>
      </c>
      <c r="I15" s="11" t="s">
        <v>561</v>
      </c>
      <c r="J15" s="17">
        <v>2</v>
      </c>
      <c r="K15" s="17">
        <v>1</v>
      </c>
      <c r="L15" s="17" t="s">
        <v>91</v>
      </c>
      <c r="M15" s="16" t="s">
        <v>91</v>
      </c>
      <c r="N15" s="16" t="s">
        <v>91</v>
      </c>
      <c r="O15" s="16" t="s">
        <v>93</v>
      </c>
      <c r="P15" s="23" t="s">
        <v>371</v>
      </c>
      <c r="Q15" s="23" t="s">
        <v>371</v>
      </c>
      <c r="R15" s="38"/>
    </row>
    <row r="16" spans="1:18" s="162" customFormat="1" ht="16.5" customHeight="1" x14ac:dyDescent="0.3">
      <c r="A16" s="162">
        <v>15</v>
      </c>
      <c r="B16" s="163" t="s">
        <v>154</v>
      </c>
      <c r="C16" s="162">
        <v>33362039</v>
      </c>
      <c r="D16" s="162" t="s">
        <v>70</v>
      </c>
      <c r="E16" s="162">
        <v>20190603</v>
      </c>
      <c r="H16" s="165" t="s">
        <v>91</v>
      </c>
      <c r="I16" s="165" t="s">
        <v>561</v>
      </c>
      <c r="J16" s="165">
        <v>2</v>
      </c>
      <c r="K16" s="165">
        <v>1</v>
      </c>
      <c r="L16" s="165" t="s">
        <v>91</v>
      </c>
      <c r="M16" s="162" t="s">
        <v>91</v>
      </c>
      <c r="N16" s="162" t="s">
        <v>91</v>
      </c>
      <c r="O16" s="162" t="s">
        <v>93</v>
      </c>
      <c r="P16" s="162" t="s">
        <v>376</v>
      </c>
      <c r="Q16" s="162" t="s">
        <v>376</v>
      </c>
      <c r="R16" s="166"/>
    </row>
    <row r="17" spans="1:18" s="162" customFormat="1" ht="16.5" customHeight="1" x14ac:dyDescent="0.3">
      <c r="A17" s="162">
        <v>16</v>
      </c>
      <c r="B17" s="163" t="s">
        <v>155</v>
      </c>
      <c r="C17" s="162">
        <v>33363126</v>
      </c>
      <c r="D17" s="162" t="s">
        <v>71</v>
      </c>
      <c r="E17" s="162">
        <v>20190607</v>
      </c>
      <c r="H17" s="165" t="s">
        <v>548</v>
      </c>
      <c r="I17" s="165" t="s">
        <v>561</v>
      </c>
      <c r="J17" s="165">
        <v>2</v>
      </c>
      <c r="K17" s="165">
        <v>2</v>
      </c>
      <c r="L17" s="165" t="s">
        <v>91</v>
      </c>
      <c r="M17" s="162" t="s">
        <v>91</v>
      </c>
      <c r="N17" s="162" t="s">
        <v>91</v>
      </c>
      <c r="O17" s="162" t="s">
        <v>93</v>
      </c>
      <c r="P17" s="165" t="s">
        <v>374</v>
      </c>
      <c r="Q17" s="162">
        <v>20190607</v>
      </c>
      <c r="R17" s="166"/>
    </row>
    <row r="18" spans="1:18" s="162" customFormat="1" ht="16.5" customHeight="1" x14ac:dyDescent="0.3">
      <c r="A18" s="162">
        <v>17</v>
      </c>
      <c r="B18" s="163" t="s">
        <v>156</v>
      </c>
      <c r="C18" s="162">
        <v>33362670</v>
      </c>
      <c r="D18" s="164" t="s">
        <v>72</v>
      </c>
      <c r="E18" s="162">
        <v>20190614</v>
      </c>
      <c r="H18" s="162" t="s">
        <v>91</v>
      </c>
      <c r="I18" s="168" t="s">
        <v>561</v>
      </c>
      <c r="J18" s="162">
        <v>2</v>
      </c>
      <c r="K18" s="162">
        <v>1</v>
      </c>
      <c r="L18" s="162" t="s">
        <v>91</v>
      </c>
      <c r="M18" s="162" t="s">
        <v>91</v>
      </c>
      <c r="N18" s="162" t="s">
        <v>91</v>
      </c>
      <c r="O18" s="162" t="s">
        <v>93</v>
      </c>
      <c r="P18" s="165" t="s">
        <v>374</v>
      </c>
      <c r="Q18" s="162">
        <v>20190614</v>
      </c>
      <c r="R18" s="166"/>
    </row>
    <row r="19" spans="1:18" s="162" customFormat="1" ht="16.5" customHeight="1" x14ac:dyDescent="0.3">
      <c r="A19" s="162">
        <v>18</v>
      </c>
      <c r="B19" s="163" t="s">
        <v>157</v>
      </c>
      <c r="C19" s="162">
        <v>33365066</v>
      </c>
      <c r="D19" s="171" t="s">
        <v>74</v>
      </c>
      <c r="E19" s="162">
        <v>20190703</v>
      </c>
      <c r="H19" s="168" t="s">
        <v>91</v>
      </c>
      <c r="I19" s="168" t="s">
        <v>561</v>
      </c>
      <c r="J19" s="162">
        <v>1</v>
      </c>
      <c r="K19" s="162">
        <v>1</v>
      </c>
      <c r="L19" s="162" t="s">
        <v>91</v>
      </c>
      <c r="M19" s="162" t="s">
        <v>91</v>
      </c>
      <c r="N19" s="162" t="s">
        <v>91</v>
      </c>
      <c r="O19" s="162" t="s">
        <v>93</v>
      </c>
      <c r="P19" s="162" t="s">
        <v>376</v>
      </c>
      <c r="Q19" s="162" t="s">
        <v>376</v>
      </c>
      <c r="R19" s="166"/>
    </row>
    <row r="20" spans="1:18" ht="16.5" customHeight="1" x14ac:dyDescent="0.3">
      <c r="A20" s="16">
        <v>19</v>
      </c>
      <c r="B20" s="14" t="s">
        <v>158</v>
      </c>
      <c r="C20" s="17">
        <v>33363573</v>
      </c>
      <c r="D20" s="161" t="s">
        <v>78</v>
      </c>
      <c r="E20" s="16">
        <v>20190705</v>
      </c>
      <c r="H20" s="16" t="s">
        <v>91</v>
      </c>
      <c r="I20" s="9" t="s">
        <v>561</v>
      </c>
      <c r="J20" s="16">
        <v>1</v>
      </c>
      <c r="K20" s="16">
        <v>1</v>
      </c>
      <c r="L20" s="16" t="s">
        <v>91</v>
      </c>
      <c r="M20" s="16" t="s">
        <v>91</v>
      </c>
      <c r="N20" s="16" t="s">
        <v>91</v>
      </c>
      <c r="O20" s="16" t="s">
        <v>93</v>
      </c>
      <c r="P20" s="23" t="s">
        <v>92</v>
      </c>
      <c r="Q20" s="16">
        <v>20200226</v>
      </c>
      <c r="R20" s="38"/>
    </row>
    <row r="21" spans="1:18" s="172" customFormat="1" ht="16.5" customHeight="1" x14ac:dyDescent="0.3">
      <c r="A21" s="162">
        <v>20</v>
      </c>
      <c r="B21" s="163" t="s">
        <v>159</v>
      </c>
      <c r="C21" s="172">
        <v>33366551</v>
      </c>
      <c r="D21" s="173" t="s">
        <v>3629</v>
      </c>
      <c r="E21" s="162">
        <v>20190717</v>
      </c>
      <c r="F21" s="168" t="s">
        <v>2061</v>
      </c>
      <c r="G21" s="162"/>
      <c r="H21" s="170" t="s">
        <v>92</v>
      </c>
      <c r="I21" s="170" t="s">
        <v>561</v>
      </c>
      <c r="J21" s="172">
        <v>2</v>
      </c>
      <c r="K21" s="172">
        <v>1</v>
      </c>
      <c r="L21" s="172" t="s">
        <v>91</v>
      </c>
      <c r="M21" s="172" t="s">
        <v>91</v>
      </c>
      <c r="N21" s="172" t="s">
        <v>91</v>
      </c>
      <c r="O21" s="172" t="s">
        <v>93</v>
      </c>
      <c r="P21" s="165" t="s">
        <v>371</v>
      </c>
      <c r="Q21" s="165" t="s">
        <v>371</v>
      </c>
      <c r="R21" s="166"/>
    </row>
    <row r="22" spans="1:18" ht="16.5" customHeight="1" x14ac:dyDescent="0.3">
      <c r="A22" s="16">
        <v>21</v>
      </c>
      <c r="B22" s="14" t="s">
        <v>160</v>
      </c>
      <c r="C22" s="17">
        <v>33367212</v>
      </c>
      <c r="D22" s="161" t="s">
        <v>86</v>
      </c>
      <c r="E22" s="16">
        <v>20190724</v>
      </c>
      <c r="H22" s="16" t="s">
        <v>91</v>
      </c>
      <c r="I22" s="9" t="s">
        <v>561</v>
      </c>
      <c r="J22" s="16">
        <v>2</v>
      </c>
      <c r="K22" s="16">
        <v>1</v>
      </c>
      <c r="L22" s="16" t="s">
        <v>91</v>
      </c>
      <c r="M22" s="16" t="s">
        <v>91</v>
      </c>
      <c r="N22" s="16" t="s">
        <v>91</v>
      </c>
      <c r="O22" s="16" t="s">
        <v>93</v>
      </c>
      <c r="P22" s="16" t="s">
        <v>375</v>
      </c>
      <c r="Q22" s="16" t="s">
        <v>375</v>
      </c>
      <c r="R22" s="38"/>
    </row>
    <row r="23" spans="1:18" ht="16.5" customHeight="1" x14ac:dyDescent="0.3">
      <c r="A23" s="16">
        <v>22</v>
      </c>
      <c r="B23" s="14" t="s">
        <v>161</v>
      </c>
      <c r="C23" s="17">
        <v>33194725</v>
      </c>
      <c r="D23" s="161" t="s">
        <v>88</v>
      </c>
      <c r="E23" s="16">
        <v>20190726</v>
      </c>
      <c r="F23" s="9" t="s">
        <v>2061</v>
      </c>
      <c r="G23" s="17"/>
      <c r="H23" s="11" t="s">
        <v>92</v>
      </c>
      <c r="I23" s="17">
        <v>1</v>
      </c>
      <c r="J23" s="11" t="s">
        <v>563</v>
      </c>
      <c r="K23" s="17">
        <v>1</v>
      </c>
      <c r="L23" s="17" t="s">
        <v>91</v>
      </c>
      <c r="M23" s="16" t="s">
        <v>91</v>
      </c>
      <c r="N23" s="16" t="s">
        <v>91</v>
      </c>
      <c r="O23" s="16" t="s">
        <v>93</v>
      </c>
      <c r="P23" s="16" t="s">
        <v>371</v>
      </c>
      <c r="Q23" s="23" t="s">
        <v>371</v>
      </c>
      <c r="R23" s="38"/>
    </row>
    <row r="24" spans="1:18" ht="16.5" customHeight="1" x14ac:dyDescent="0.3">
      <c r="A24" s="16">
        <v>23</v>
      </c>
      <c r="B24" s="14" t="s">
        <v>162</v>
      </c>
      <c r="C24" s="17">
        <v>33366717</v>
      </c>
      <c r="D24" s="161" t="s">
        <v>89</v>
      </c>
      <c r="E24" s="16">
        <v>20190730</v>
      </c>
      <c r="H24" s="16" t="s">
        <v>91</v>
      </c>
      <c r="I24" s="9" t="s">
        <v>561</v>
      </c>
      <c r="J24" s="16">
        <v>1</v>
      </c>
      <c r="K24" s="16">
        <v>1</v>
      </c>
      <c r="L24" s="16" t="s">
        <v>91</v>
      </c>
      <c r="M24" s="16" t="s">
        <v>91</v>
      </c>
      <c r="N24" s="16" t="s">
        <v>91</v>
      </c>
      <c r="O24" s="16" t="s">
        <v>93</v>
      </c>
      <c r="P24" s="23" t="s">
        <v>92</v>
      </c>
      <c r="Q24" s="16">
        <v>20190906</v>
      </c>
      <c r="R24" s="38"/>
    </row>
    <row r="25" spans="1:18" ht="16.5" customHeight="1" x14ac:dyDescent="0.3">
      <c r="A25" s="16">
        <v>24</v>
      </c>
      <c r="B25" s="14" t="s">
        <v>163</v>
      </c>
      <c r="C25" s="17">
        <v>33367703</v>
      </c>
      <c r="D25" s="161" t="s">
        <v>90</v>
      </c>
      <c r="E25" s="16">
        <v>20190731</v>
      </c>
      <c r="H25" s="16" t="s">
        <v>91</v>
      </c>
      <c r="I25" s="9" t="s">
        <v>564</v>
      </c>
      <c r="J25" s="9" t="s">
        <v>565</v>
      </c>
      <c r="K25" s="16">
        <v>1</v>
      </c>
      <c r="L25" s="16" t="s">
        <v>91</v>
      </c>
      <c r="M25" s="16" t="s">
        <v>91</v>
      </c>
      <c r="N25" s="16" t="s">
        <v>91</v>
      </c>
      <c r="O25" s="16" t="s">
        <v>93</v>
      </c>
      <c r="P25" s="16" t="s">
        <v>375</v>
      </c>
      <c r="Q25" s="16" t="s">
        <v>375</v>
      </c>
      <c r="R25" s="38"/>
    </row>
    <row r="26" spans="1:18" ht="16.5" customHeight="1" x14ac:dyDescent="0.3">
      <c r="A26" s="16">
        <v>25</v>
      </c>
      <c r="B26" s="14" t="s">
        <v>164</v>
      </c>
      <c r="C26" s="17">
        <v>33368079</v>
      </c>
      <c r="D26" s="161" t="s">
        <v>94</v>
      </c>
      <c r="E26" s="16">
        <v>20190807</v>
      </c>
      <c r="F26" s="16" t="s">
        <v>213</v>
      </c>
      <c r="H26" s="16" t="s">
        <v>91</v>
      </c>
      <c r="I26" s="9" t="s">
        <v>566</v>
      </c>
      <c r="J26" s="9" t="s">
        <v>567</v>
      </c>
      <c r="K26" s="16">
        <v>1</v>
      </c>
      <c r="L26" s="16" t="s">
        <v>91</v>
      </c>
      <c r="M26" s="16" t="s">
        <v>91</v>
      </c>
      <c r="N26" s="16" t="s">
        <v>91</v>
      </c>
      <c r="O26" s="16" t="s">
        <v>93</v>
      </c>
      <c r="P26" s="23" t="s">
        <v>92</v>
      </c>
      <c r="Q26" s="16">
        <v>20200130</v>
      </c>
      <c r="R26" s="38"/>
    </row>
    <row r="27" spans="1:18" ht="16.5" customHeight="1" x14ac:dyDescent="0.3">
      <c r="A27" s="16">
        <v>26</v>
      </c>
      <c r="B27" s="14" t="s">
        <v>165</v>
      </c>
      <c r="C27" s="17">
        <v>33369409</v>
      </c>
      <c r="D27" s="161" t="s">
        <v>96</v>
      </c>
      <c r="E27" s="16">
        <v>20190821</v>
      </c>
      <c r="H27" s="16" t="s">
        <v>91</v>
      </c>
      <c r="I27" s="9" t="s">
        <v>568</v>
      </c>
      <c r="J27" s="9" t="s">
        <v>569</v>
      </c>
      <c r="K27" s="16">
        <v>1</v>
      </c>
      <c r="L27" s="16" t="s">
        <v>91</v>
      </c>
      <c r="M27" s="16" t="s">
        <v>91</v>
      </c>
      <c r="N27" s="16" t="s">
        <v>91</v>
      </c>
      <c r="O27" s="16" t="s">
        <v>93</v>
      </c>
      <c r="P27" s="16" t="s">
        <v>375</v>
      </c>
      <c r="Q27" s="16" t="s">
        <v>375</v>
      </c>
      <c r="R27" s="38"/>
    </row>
    <row r="28" spans="1:18" s="172" customFormat="1" ht="16.5" customHeight="1" x14ac:dyDescent="0.3">
      <c r="A28" s="162">
        <v>27</v>
      </c>
      <c r="B28" s="163" t="s">
        <v>166</v>
      </c>
      <c r="C28" s="172">
        <v>33369743</v>
      </c>
      <c r="D28" s="174" t="s">
        <v>97</v>
      </c>
      <c r="E28" s="162">
        <v>20190823</v>
      </c>
      <c r="F28" s="168" t="s">
        <v>515</v>
      </c>
      <c r="G28" s="168"/>
      <c r="H28" s="170" t="s">
        <v>92</v>
      </c>
      <c r="I28" s="170" t="s">
        <v>561</v>
      </c>
      <c r="J28" s="172">
        <v>2</v>
      </c>
      <c r="K28" s="172">
        <v>1</v>
      </c>
      <c r="L28" s="165" t="s">
        <v>91</v>
      </c>
      <c r="M28" s="172" t="s">
        <v>91</v>
      </c>
      <c r="N28" s="172" t="s">
        <v>91</v>
      </c>
      <c r="O28" s="172" t="s">
        <v>93</v>
      </c>
      <c r="P28" s="162" t="s">
        <v>371</v>
      </c>
      <c r="Q28" s="165" t="s">
        <v>371</v>
      </c>
      <c r="R28" s="166"/>
    </row>
    <row r="29" spans="1:18" ht="16.5" customHeight="1" x14ac:dyDescent="0.3">
      <c r="A29" s="16">
        <v>28</v>
      </c>
      <c r="B29" s="14" t="s">
        <v>167</v>
      </c>
      <c r="C29" s="17">
        <v>33343496</v>
      </c>
      <c r="D29" s="161" t="s">
        <v>98</v>
      </c>
      <c r="E29" s="16">
        <v>20190823</v>
      </c>
      <c r="H29" s="16" t="s">
        <v>91</v>
      </c>
      <c r="I29" s="9" t="s">
        <v>568</v>
      </c>
      <c r="J29" s="9" t="s">
        <v>569</v>
      </c>
      <c r="K29" s="16">
        <v>1</v>
      </c>
      <c r="L29" s="16" t="s">
        <v>91</v>
      </c>
      <c r="M29" s="16" t="s">
        <v>91</v>
      </c>
      <c r="N29" s="16" t="s">
        <v>91</v>
      </c>
      <c r="O29" s="16" t="s">
        <v>93</v>
      </c>
      <c r="P29" s="23" t="s">
        <v>374</v>
      </c>
      <c r="Q29" s="16">
        <v>20190823</v>
      </c>
      <c r="R29" s="38"/>
    </row>
    <row r="30" spans="1:18" ht="16.5" customHeight="1" x14ac:dyDescent="0.3">
      <c r="A30" s="16">
        <v>29</v>
      </c>
      <c r="B30" s="14" t="s">
        <v>168</v>
      </c>
      <c r="C30" s="17">
        <v>33369126</v>
      </c>
      <c r="D30" s="161" t="s">
        <v>104</v>
      </c>
      <c r="E30" s="16">
        <v>20190830</v>
      </c>
      <c r="F30" s="9" t="s">
        <v>994</v>
      </c>
      <c r="H30" s="16" t="s">
        <v>91</v>
      </c>
      <c r="I30" s="9" t="s">
        <v>568</v>
      </c>
      <c r="J30" s="9" t="s">
        <v>569</v>
      </c>
      <c r="K30" s="16">
        <v>1</v>
      </c>
      <c r="L30" s="16" t="s">
        <v>91</v>
      </c>
      <c r="M30" s="16" t="s">
        <v>91</v>
      </c>
      <c r="N30" s="16" t="s">
        <v>91</v>
      </c>
      <c r="O30" s="16" t="s">
        <v>93</v>
      </c>
      <c r="P30" s="24" t="s">
        <v>210</v>
      </c>
      <c r="Q30" s="9" t="s">
        <v>210</v>
      </c>
      <c r="R30" s="38"/>
    </row>
    <row r="31" spans="1:18" s="172" customFormat="1" ht="16.5" customHeight="1" x14ac:dyDescent="0.3">
      <c r="A31" s="162">
        <v>30</v>
      </c>
      <c r="B31" s="163" t="s">
        <v>169</v>
      </c>
      <c r="C31" s="172">
        <v>33372648</v>
      </c>
      <c r="D31" s="174" t="s">
        <v>107</v>
      </c>
      <c r="E31" s="162">
        <v>20191008</v>
      </c>
      <c r="F31" s="162"/>
      <c r="G31" s="162" t="s">
        <v>205</v>
      </c>
      <c r="H31" s="165" t="s">
        <v>548</v>
      </c>
      <c r="I31" s="165">
        <v>10</v>
      </c>
      <c r="J31" s="165" t="s">
        <v>570</v>
      </c>
      <c r="K31" s="165">
        <v>1</v>
      </c>
      <c r="L31" s="165" t="s">
        <v>91</v>
      </c>
      <c r="M31" s="162" t="s">
        <v>91</v>
      </c>
      <c r="N31" s="162" t="s">
        <v>91</v>
      </c>
      <c r="O31" s="162" t="s">
        <v>93</v>
      </c>
      <c r="P31" s="168" t="s">
        <v>509</v>
      </c>
      <c r="Q31" s="170" t="s">
        <v>210</v>
      </c>
      <c r="R31" s="166" t="s">
        <v>676</v>
      </c>
    </row>
    <row r="32" spans="1:18" ht="16.5" customHeight="1" x14ac:dyDescent="0.3">
      <c r="A32" s="16">
        <v>31</v>
      </c>
      <c r="B32" s="14" t="s">
        <v>170</v>
      </c>
      <c r="C32" s="17">
        <v>33371491</v>
      </c>
      <c r="D32" s="161" t="s">
        <v>108</v>
      </c>
      <c r="E32" s="16">
        <v>20191008</v>
      </c>
      <c r="H32" s="24" t="s">
        <v>91</v>
      </c>
      <c r="I32" s="23" t="s">
        <v>571</v>
      </c>
      <c r="J32" s="23">
        <v>1</v>
      </c>
      <c r="K32" s="23">
        <v>1</v>
      </c>
      <c r="L32" s="23" t="s">
        <v>91</v>
      </c>
      <c r="M32" s="16" t="s">
        <v>91</v>
      </c>
      <c r="N32" s="16" t="s">
        <v>91</v>
      </c>
      <c r="O32" s="16" t="s">
        <v>93</v>
      </c>
      <c r="P32" s="23" t="s">
        <v>92</v>
      </c>
      <c r="Q32" s="16">
        <v>20200512</v>
      </c>
      <c r="R32" s="38"/>
    </row>
    <row r="33" spans="1:18" ht="16.5" customHeight="1" x14ac:dyDescent="0.3">
      <c r="A33" s="16">
        <v>32</v>
      </c>
      <c r="B33" s="14" t="s">
        <v>171</v>
      </c>
      <c r="C33" s="17">
        <v>33357874</v>
      </c>
      <c r="D33" s="161" t="s">
        <v>109</v>
      </c>
      <c r="E33" s="16">
        <v>20191015</v>
      </c>
      <c r="H33" s="16" t="s">
        <v>91</v>
      </c>
      <c r="I33" s="23" t="s">
        <v>571</v>
      </c>
      <c r="J33" s="23">
        <v>1</v>
      </c>
      <c r="K33" s="23">
        <v>1</v>
      </c>
      <c r="L33" s="16" t="s">
        <v>91</v>
      </c>
      <c r="M33" s="16" t="s">
        <v>91</v>
      </c>
      <c r="N33" s="16" t="s">
        <v>91</v>
      </c>
      <c r="O33" s="16" t="s">
        <v>93</v>
      </c>
      <c r="P33" s="16" t="s">
        <v>375</v>
      </c>
      <c r="Q33" s="16" t="s">
        <v>375</v>
      </c>
      <c r="R33" s="38"/>
    </row>
    <row r="34" spans="1:18" ht="16.5" customHeight="1" x14ac:dyDescent="0.3">
      <c r="A34" s="16">
        <v>33</v>
      </c>
      <c r="B34" s="14" t="s">
        <v>172</v>
      </c>
      <c r="C34" s="17">
        <v>33373423</v>
      </c>
      <c r="D34" s="19" t="s">
        <v>111</v>
      </c>
      <c r="E34" s="16">
        <v>20191016</v>
      </c>
      <c r="H34" s="16" t="s">
        <v>91</v>
      </c>
      <c r="I34" s="23" t="s">
        <v>571</v>
      </c>
      <c r="J34" s="23">
        <v>1</v>
      </c>
      <c r="K34" s="23">
        <v>1</v>
      </c>
      <c r="L34" s="16" t="s">
        <v>91</v>
      </c>
      <c r="M34" s="16" t="s">
        <v>91</v>
      </c>
      <c r="N34" s="16" t="s">
        <v>91</v>
      </c>
      <c r="O34" s="16" t="s">
        <v>93</v>
      </c>
      <c r="P34" s="23" t="s">
        <v>92</v>
      </c>
      <c r="Q34" s="16">
        <v>20200514</v>
      </c>
      <c r="R34" s="38" t="s">
        <v>677</v>
      </c>
    </row>
    <row r="35" spans="1:18" ht="16.5" customHeight="1" x14ac:dyDescent="0.3">
      <c r="A35" s="16">
        <v>34</v>
      </c>
      <c r="B35" s="14" t="s">
        <v>173</v>
      </c>
      <c r="C35" s="17">
        <v>33372748</v>
      </c>
      <c r="D35" s="161" t="s">
        <v>112</v>
      </c>
      <c r="E35" s="16">
        <v>20191017</v>
      </c>
      <c r="H35" s="9" t="s">
        <v>91</v>
      </c>
      <c r="I35" s="10" t="s">
        <v>603</v>
      </c>
      <c r="J35" s="16">
        <v>3</v>
      </c>
      <c r="K35" s="10">
        <v>2</v>
      </c>
      <c r="L35" s="16" t="s">
        <v>91</v>
      </c>
      <c r="M35" s="16" t="s">
        <v>91</v>
      </c>
      <c r="N35" s="16" t="s">
        <v>91</v>
      </c>
      <c r="O35" s="16" t="s">
        <v>93</v>
      </c>
      <c r="P35" s="23" t="s">
        <v>92</v>
      </c>
      <c r="Q35" s="16">
        <v>20191017</v>
      </c>
      <c r="R35" s="38"/>
    </row>
    <row r="36" spans="1:18" ht="16.5" customHeight="1" x14ac:dyDescent="0.3">
      <c r="A36" s="16">
        <v>35</v>
      </c>
      <c r="B36" s="14" t="s">
        <v>174</v>
      </c>
      <c r="C36" s="17">
        <v>33374015</v>
      </c>
      <c r="D36" s="161" t="s">
        <v>113</v>
      </c>
      <c r="E36" s="16">
        <v>20191023</v>
      </c>
      <c r="H36" s="16" t="s">
        <v>91</v>
      </c>
      <c r="I36" s="9" t="s">
        <v>564</v>
      </c>
      <c r="J36" s="16">
        <v>1</v>
      </c>
      <c r="K36" s="16">
        <v>1</v>
      </c>
      <c r="L36" s="16" t="s">
        <v>91</v>
      </c>
      <c r="M36" s="16" t="s">
        <v>91</v>
      </c>
      <c r="N36" s="16" t="s">
        <v>91</v>
      </c>
      <c r="O36" s="16" t="s">
        <v>93</v>
      </c>
      <c r="P36" s="16" t="s">
        <v>375</v>
      </c>
      <c r="Q36" s="16" t="s">
        <v>375</v>
      </c>
      <c r="R36" s="38"/>
    </row>
    <row r="37" spans="1:18" ht="16.5" customHeight="1" x14ac:dyDescent="0.3">
      <c r="A37" s="16">
        <v>36</v>
      </c>
      <c r="B37" s="14" t="s">
        <v>175</v>
      </c>
      <c r="C37" s="17">
        <v>33375539</v>
      </c>
      <c r="D37" s="161" t="s">
        <v>114</v>
      </c>
      <c r="E37" s="16">
        <v>20191106</v>
      </c>
      <c r="H37" s="16" t="s">
        <v>91</v>
      </c>
      <c r="I37" s="9" t="s">
        <v>564</v>
      </c>
      <c r="J37" s="16">
        <v>1</v>
      </c>
      <c r="K37" s="16">
        <v>1</v>
      </c>
      <c r="L37" s="16" t="s">
        <v>91</v>
      </c>
      <c r="M37" s="16" t="s">
        <v>91</v>
      </c>
      <c r="N37" s="16" t="s">
        <v>91</v>
      </c>
      <c r="O37" s="16" t="s">
        <v>93</v>
      </c>
      <c r="P37" s="16" t="s">
        <v>375</v>
      </c>
      <c r="Q37" s="16" t="s">
        <v>375</v>
      </c>
      <c r="R37" s="38"/>
    </row>
    <row r="38" spans="1:18" ht="16.5" customHeight="1" x14ac:dyDescent="0.3">
      <c r="A38" s="16">
        <v>37</v>
      </c>
      <c r="B38" s="14" t="s">
        <v>176</v>
      </c>
      <c r="C38" s="17">
        <v>33373781</v>
      </c>
      <c r="D38" s="161" t="s">
        <v>115</v>
      </c>
      <c r="E38" s="17">
        <v>20191108</v>
      </c>
      <c r="F38" s="17"/>
      <c r="H38" s="16" t="s">
        <v>91</v>
      </c>
      <c r="I38" s="9" t="s">
        <v>561</v>
      </c>
      <c r="J38" s="16">
        <v>1</v>
      </c>
      <c r="K38" s="16">
        <v>1</v>
      </c>
      <c r="L38" s="16" t="s">
        <v>91</v>
      </c>
      <c r="M38" s="16" t="s">
        <v>91</v>
      </c>
      <c r="N38" s="16" t="s">
        <v>91</v>
      </c>
      <c r="O38" s="16" t="s">
        <v>93</v>
      </c>
      <c r="P38" s="23" t="s">
        <v>374</v>
      </c>
      <c r="Q38" s="16">
        <v>20191108</v>
      </c>
      <c r="R38" s="38"/>
    </row>
    <row r="39" spans="1:18" s="172" customFormat="1" ht="16.5" customHeight="1" x14ac:dyDescent="0.3">
      <c r="A39" s="162">
        <v>38</v>
      </c>
      <c r="B39" s="163" t="s">
        <v>177</v>
      </c>
      <c r="C39" s="172">
        <v>33376464</v>
      </c>
      <c r="D39" s="174" t="s">
        <v>116</v>
      </c>
      <c r="E39" s="162">
        <v>20191126</v>
      </c>
      <c r="F39" s="162"/>
      <c r="G39" s="162"/>
      <c r="H39" s="170" t="s">
        <v>92</v>
      </c>
      <c r="I39" s="170" t="s">
        <v>561</v>
      </c>
      <c r="J39" s="172">
        <v>2</v>
      </c>
      <c r="K39" s="172">
        <v>1</v>
      </c>
      <c r="L39" s="165" t="s">
        <v>91</v>
      </c>
      <c r="M39" s="162" t="s">
        <v>91</v>
      </c>
      <c r="N39" s="162" t="s">
        <v>91</v>
      </c>
      <c r="O39" s="162" t="s">
        <v>93</v>
      </c>
      <c r="P39" s="162" t="s">
        <v>376</v>
      </c>
      <c r="Q39" s="162" t="s">
        <v>376</v>
      </c>
      <c r="R39" s="166"/>
    </row>
    <row r="40" spans="1:18" s="172" customFormat="1" ht="16.5" customHeight="1" x14ac:dyDescent="0.3">
      <c r="A40" s="162">
        <v>39</v>
      </c>
      <c r="B40" s="163" t="s">
        <v>178</v>
      </c>
      <c r="C40" s="172">
        <v>33377373</v>
      </c>
      <c r="D40" s="174" t="s">
        <v>117</v>
      </c>
      <c r="E40" s="162">
        <v>20191127</v>
      </c>
      <c r="F40" s="162"/>
      <c r="G40" s="162"/>
      <c r="H40" s="162" t="s">
        <v>91</v>
      </c>
      <c r="I40" s="168" t="s">
        <v>561</v>
      </c>
      <c r="J40" s="162">
        <v>1</v>
      </c>
      <c r="K40" s="162">
        <v>1</v>
      </c>
      <c r="L40" s="162" t="s">
        <v>91</v>
      </c>
      <c r="M40" s="162" t="s">
        <v>91</v>
      </c>
      <c r="N40" s="162" t="s">
        <v>91</v>
      </c>
      <c r="O40" s="162" t="s">
        <v>93</v>
      </c>
      <c r="P40" s="165" t="s">
        <v>92</v>
      </c>
      <c r="Q40" s="168">
        <v>20191127</v>
      </c>
      <c r="R40" s="166"/>
    </row>
    <row r="41" spans="1:18" ht="16.5" customHeight="1" x14ac:dyDescent="0.3">
      <c r="A41" s="16">
        <v>40</v>
      </c>
      <c r="B41" s="14" t="s">
        <v>179</v>
      </c>
      <c r="C41" s="17">
        <v>33379735</v>
      </c>
      <c r="D41" s="19" t="s">
        <v>119</v>
      </c>
      <c r="E41" s="16">
        <v>20191224</v>
      </c>
      <c r="H41" s="16" t="s">
        <v>91</v>
      </c>
      <c r="I41" s="9" t="s">
        <v>561</v>
      </c>
      <c r="J41" s="9" t="s">
        <v>572</v>
      </c>
      <c r="K41" s="16">
        <v>1</v>
      </c>
      <c r="L41" s="16" t="s">
        <v>91</v>
      </c>
      <c r="M41" s="16" t="s">
        <v>91</v>
      </c>
      <c r="N41" s="16" t="s">
        <v>91</v>
      </c>
      <c r="O41" s="16" t="s">
        <v>93</v>
      </c>
      <c r="P41" s="23" t="s">
        <v>92</v>
      </c>
      <c r="Q41" s="16">
        <v>20191224</v>
      </c>
      <c r="R41" s="38"/>
    </row>
    <row r="42" spans="1:18" ht="16.5" customHeight="1" x14ac:dyDescent="0.3">
      <c r="A42" s="16">
        <v>41</v>
      </c>
      <c r="B42" s="14" t="s">
        <v>180</v>
      </c>
      <c r="C42" s="17">
        <v>33380482</v>
      </c>
      <c r="D42" s="19" t="s">
        <v>120</v>
      </c>
      <c r="E42" s="16">
        <v>20191231</v>
      </c>
      <c r="H42" s="16" t="s">
        <v>91</v>
      </c>
      <c r="I42" s="9" t="s">
        <v>561</v>
      </c>
      <c r="J42" s="16">
        <v>1</v>
      </c>
      <c r="K42" s="16">
        <v>1</v>
      </c>
      <c r="L42" s="16" t="s">
        <v>91</v>
      </c>
      <c r="M42" s="16" t="s">
        <v>91</v>
      </c>
      <c r="N42" s="16" t="s">
        <v>91</v>
      </c>
      <c r="O42" s="16" t="s">
        <v>93</v>
      </c>
      <c r="P42" s="16" t="s">
        <v>375</v>
      </c>
      <c r="Q42" s="16" t="s">
        <v>375</v>
      </c>
      <c r="R42" s="38"/>
    </row>
    <row r="43" spans="1:18" ht="16.5" customHeight="1" x14ac:dyDescent="0.3">
      <c r="A43" s="16">
        <v>42</v>
      </c>
      <c r="B43" s="14" t="s">
        <v>181</v>
      </c>
      <c r="C43" s="17">
        <v>33380301</v>
      </c>
      <c r="D43" s="19" t="s">
        <v>182</v>
      </c>
      <c r="E43" s="16">
        <v>20200115</v>
      </c>
      <c r="H43" s="16" t="s">
        <v>91</v>
      </c>
      <c r="I43" s="9" t="s">
        <v>561</v>
      </c>
      <c r="J43" s="16">
        <v>1</v>
      </c>
      <c r="K43" s="16">
        <v>1</v>
      </c>
      <c r="L43" s="16" t="s">
        <v>91</v>
      </c>
      <c r="M43" s="16" t="s">
        <v>91</v>
      </c>
      <c r="N43" s="16" t="s">
        <v>91</v>
      </c>
      <c r="O43" s="16" t="s">
        <v>93</v>
      </c>
      <c r="P43" s="23" t="s">
        <v>92</v>
      </c>
      <c r="Q43" s="16">
        <v>20200721</v>
      </c>
      <c r="R43" s="38"/>
    </row>
    <row r="44" spans="1:18" ht="16.5" customHeight="1" x14ac:dyDescent="0.3">
      <c r="A44" s="16">
        <v>43</v>
      </c>
      <c r="B44" s="14" t="s">
        <v>183</v>
      </c>
      <c r="C44" s="17">
        <v>33380156</v>
      </c>
      <c r="D44" s="19" t="s">
        <v>184</v>
      </c>
      <c r="E44" s="16">
        <v>20200117</v>
      </c>
      <c r="F44" s="11" t="s">
        <v>636</v>
      </c>
      <c r="H44" s="23" t="s">
        <v>548</v>
      </c>
      <c r="I44" s="9" t="s">
        <v>561</v>
      </c>
      <c r="J44" s="16">
        <v>1</v>
      </c>
      <c r="K44" s="16">
        <v>1</v>
      </c>
      <c r="L44" s="16" t="s">
        <v>91</v>
      </c>
      <c r="M44" s="16" t="s">
        <v>91</v>
      </c>
      <c r="N44" s="16" t="s">
        <v>91</v>
      </c>
      <c r="O44" s="16" t="s">
        <v>93</v>
      </c>
      <c r="P44" s="16" t="s">
        <v>92</v>
      </c>
      <c r="Q44" s="16">
        <v>20200207</v>
      </c>
      <c r="R44" s="38"/>
    </row>
    <row r="45" spans="1:18" ht="16.5" customHeight="1" x14ac:dyDescent="0.3">
      <c r="A45" s="16">
        <v>44</v>
      </c>
      <c r="B45" s="14" t="s">
        <v>202</v>
      </c>
      <c r="C45" s="17">
        <v>33383039</v>
      </c>
      <c r="D45" s="19" t="s">
        <v>203</v>
      </c>
      <c r="E45" s="16">
        <v>20200205</v>
      </c>
      <c r="F45" s="9" t="s">
        <v>2060</v>
      </c>
      <c r="H45" s="16" t="s">
        <v>91</v>
      </c>
      <c r="I45" s="9" t="s">
        <v>561</v>
      </c>
      <c r="J45" s="16">
        <v>1</v>
      </c>
      <c r="K45" s="16">
        <v>1</v>
      </c>
      <c r="L45" s="16" t="s">
        <v>91</v>
      </c>
      <c r="M45" s="16" t="s">
        <v>91</v>
      </c>
      <c r="N45" s="16" t="s">
        <v>91</v>
      </c>
      <c r="O45" s="9" t="s">
        <v>93</v>
      </c>
      <c r="P45" s="23" t="s">
        <v>92</v>
      </c>
      <c r="Q45" s="16">
        <v>20200506</v>
      </c>
      <c r="R45" s="38"/>
    </row>
    <row r="46" spans="1:18" ht="16.5" customHeight="1" x14ac:dyDescent="0.3">
      <c r="A46" s="16">
        <v>45</v>
      </c>
      <c r="B46" s="14" t="s">
        <v>206</v>
      </c>
      <c r="C46" s="17">
        <v>33383550</v>
      </c>
      <c r="D46" s="19" t="s">
        <v>207</v>
      </c>
      <c r="E46" s="16">
        <v>20200211</v>
      </c>
      <c r="H46" s="16" t="s">
        <v>91</v>
      </c>
      <c r="I46" s="9" t="s">
        <v>561</v>
      </c>
      <c r="J46" s="16">
        <v>1</v>
      </c>
      <c r="K46" s="16">
        <v>1</v>
      </c>
      <c r="L46" s="16" t="s">
        <v>91</v>
      </c>
      <c r="M46" s="16" t="s">
        <v>91</v>
      </c>
      <c r="N46" s="16" t="s">
        <v>91</v>
      </c>
      <c r="O46" s="16" t="s">
        <v>93</v>
      </c>
      <c r="P46" s="23" t="s">
        <v>92</v>
      </c>
      <c r="Q46" s="16">
        <v>20200512</v>
      </c>
      <c r="R46" s="38"/>
    </row>
    <row r="47" spans="1:18" ht="16.5" customHeight="1" x14ac:dyDescent="0.3">
      <c r="A47" s="16">
        <v>46</v>
      </c>
      <c r="B47" s="14" t="s">
        <v>208</v>
      </c>
      <c r="C47" s="17">
        <v>33383754</v>
      </c>
      <c r="D47" s="19" t="s">
        <v>209</v>
      </c>
      <c r="E47" s="16">
        <v>20200212</v>
      </c>
      <c r="H47" s="16" t="s">
        <v>91</v>
      </c>
      <c r="I47" s="9" t="s">
        <v>561</v>
      </c>
      <c r="J47" s="16">
        <v>1</v>
      </c>
      <c r="K47" s="16">
        <v>1</v>
      </c>
      <c r="L47" s="16" t="s">
        <v>91</v>
      </c>
      <c r="M47" s="16" t="s">
        <v>91</v>
      </c>
      <c r="N47" s="16" t="s">
        <v>91</v>
      </c>
      <c r="O47" s="16" t="s">
        <v>93</v>
      </c>
      <c r="P47" s="23" t="s">
        <v>92</v>
      </c>
      <c r="Q47" s="16">
        <v>20200212</v>
      </c>
      <c r="R47" s="38"/>
    </row>
    <row r="48" spans="1:18" ht="16.5" customHeight="1" x14ac:dyDescent="0.3">
      <c r="A48" s="16">
        <v>47</v>
      </c>
      <c r="B48" s="14" t="s">
        <v>211</v>
      </c>
      <c r="C48" s="17">
        <v>33384223</v>
      </c>
      <c r="D48" s="19" t="s">
        <v>212</v>
      </c>
      <c r="E48" s="16">
        <v>20200218</v>
      </c>
      <c r="F48" s="9"/>
      <c r="G48" s="9" t="s">
        <v>517</v>
      </c>
      <c r="H48" s="16" t="s">
        <v>91</v>
      </c>
      <c r="I48" s="9" t="s">
        <v>561</v>
      </c>
      <c r="J48" s="16">
        <v>1</v>
      </c>
      <c r="K48" s="16">
        <v>1</v>
      </c>
      <c r="L48" s="16" t="s">
        <v>91</v>
      </c>
      <c r="M48" s="16" t="s">
        <v>91</v>
      </c>
      <c r="N48" s="16" t="s">
        <v>91</v>
      </c>
      <c r="O48" s="16" t="s">
        <v>93</v>
      </c>
      <c r="P48" s="23" t="s">
        <v>92</v>
      </c>
      <c r="Q48" s="16">
        <v>20200218</v>
      </c>
      <c r="R48" s="38"/>
    </row>
    <row r="49" spans="1:18" ht="16.5" customHeight="1" x14ac:dyDescent="0.3">
      <c r="A49" s="16">
        <v>48</v>
      </c>
      <c r="B49" s="14" t="s">
        <v>228</v>
      </c>
      <c r="C49" s="17">
        <v>33384861</v>
      </c>
      <c r="D49" s="19" t="s">
        <v>229</v>
      </c>
      <c r="E49" s="16">
        <v>20200226</v>
      </c>
      <c r="H49" s="11" t="s">
        <v>92</v>
      </c>
      <c r="I49" s="11" t="s">
        <v>561</v>
      </c>
      <c r="J49" s="17">
        <v>2</v>
      </c>
      <c r="K49" s="17">
        <v>1</v>
      </c>
      <c r="L49" s="17" t="s">
        <v>91</v>
      </c>
      <c r="M49" s="16" t="s">
        <v>91</v>
      </c>
      <c r="N49" s="16" t="s">
        <v>91</v>
      </c>
      <c r="O49" s="16" t="s">
        <v>93</v>
      </c>
      <c r="P49" s="16" t="s">
        <v>376</v>
      </c>
      <c r="Q49" s="16" t="s">
        <v>376</v>
      </c>
      <c r="R49" s="38"/>
    </row>
    <row r="50" spans="1:18" ht="16.5" customHeight="1" x14ac:dyDescent="0.3">
      <c r="A50" s="16">
        <v>49</v>
      </c>
      <c r="B50" s="14" t="s">
        <v>230</v>
      </c>
      <c r="C50" s="17">
        <v>33384794</v>
      </c>
      <c r="D50" s="19" t="s">
        <v>231</v>
      </c>
      <c r="E50" s="16">
        <v>20200303</v>
      </c>
      <c r="H50" s="11" t="s">
        <v>92</v>
      </c>
      <c r="I50" s="9" t="s">
        <v>561</v>
      </c>
      <c r="J50" s="16">
        <v>1</v>
      </c>
      <c r="K50" s="16">
        <v>1</v>
      </c>
      <c r="L50" s="16" t="s">
        <v>91</v>
      </c>
      <c r="M50" s="16" t="s">
        <v>91</v>
      </c>
      <c r="N50" s="16" t="s">
        <v>91</v>
      </c>
      <c r="O50" s="16" t="s">
        <v>93</v>
      </c>
      <c r="P50" s="16" t="s">
        <v>92</v>
      </c>
      <c r="Q50" s="16">
        <v>20200317</v>
      </c>
      <c r="R50" s="38"/>
    </row>
    <row r="51" spans="1:18" ht="16.5" customHeight="1" x14ac:dyDescent="0.3">
      <c r="A51" s="16">
        <v>50</v>
      </c>
      <c r="B51" s="14" t="s">
        <v>380</v>
      </c>
      <c r="C51" s="17">
        <v>33385312</v>
      </c>
      <c r="D51" s="19" t="s">
        <v>232</v>
      </c>
      <c r="E51" s="16">
        <v>20200304</v>
      </c>
      <c r="H51" s="16" t="s">
        <v>91</v>
      </c>
      <c r="I51" s="9" t="s">
        <v>566</v>
      </c>
      <c r="J51" s="16">
        <v>1</v>
      </c>
      <c r="K51" s="16">
        <v>1</v>
      </c>
      <c r="L51" s="16" t="s">
        <v>91</v>
      </c>
      <c r="M51" s="16" t="s">
        <v>91</v>
      </c>
      <c r="N51" s="16" t="s">
        <v>91</v>
      </c>
      <c r="O51" s="16" t="s">
        <v>93</v>
      </c>
      <c r="P51" s="16" t="s">
        <v>92</v>
      </c>
      <c r="Q51" s="16">
        <v>20200714</v>
      </c>
      <c r="R51" s="38"/>
    </row>
    <row r="52" spans="1:18" ht="16.5" customHeight="1" x14ac:dyDescent="0.3">
      <c r="A52" s="16">
        <v>51</v>
      </c>
      <c r="B52" s="14" t="s">
        <v>233</v>
      </c>
      <c r="C52" s="17">
        <v>33385726</v>
      </c>
      <c r="D52" s="19" t="s">
        <v>234</v>
      </c>
      <c r="E52" s="16">
        <v>20200310</v>
      </c>
      <c r="H52" s="11" t="s">
        <v>92</v>
      </c>
      <c r="I52" s="11" t="s">
        <v>561</v>
      </c>
      <c r="J52" s="17">
        <v>2</v>
      </c>
      <c r="K52" s="17">
        <v>1</v>
      </c>
      <c r="L52" s="17" t="s">
        <v>91</v>
      </c>
      <c r="M52" s="16" t="s">
        <v>91</v>
      </c>
      <c r="N52" s="16" t="s">
        <v>91</v>
      </c>
      <c r="O52" s="16" t="s">
        <v>93</v>
      </c>
      <c r="P52" s="16" t="s">
        <v>376</v>
      </c>
      <c r="Q52" s="16" t="s">
        <v>376</v>
      </c>
      <c r="R52" s="38"/>
    </row>
    <row r="53" spans="1:18" ht="16.5" customHeight="1" x14ac:dyDescent="0.3">
      <c r="A53" s="16">
        <v>52</v>
      </c>
      <c r="B53" s="14" t="s">
        <v>237</v>
      </c>
      <c r="C53" s="17">
        <v>33386764</v>
      </c>
      <c r="D53" s="19" t="s">
        <v>238</v>
      </c>
      <c r="E53" s="16">
        <v>20200326</v>
      </c>
      <c r="H53" s="16" t="s">
        <v>91</v>
      </c>
      <c r="I53" s="23" t="s">
        <v>573</v>
      </c>
      <c r="J53" s="16">
        <v>1</v>
      </c>
      <c r="K53" s="16">
        <v>1</v>
      </c>
      <c r="L53" s="16" t="s">
        <v>91</v>
      </c>
      <c r="M53" s="16" t="s">
        <v>91</v>
      </c>
      <c r="N53" s="16" t="s">
        <v>91</v>
      </c>
      <c r="O53" s="16" t="s">
        <v>93</v>
      </c>
      <c r="P53" s="23" t="s">
        <v>92</v>
      </c>
      <c r="Q53" s="16">
        <v>20200403</v>
      </c>
      <c r="R53" s="38"/>
    </row>
    <row r="54" spans="1:18" ht="16.5" customHeight="1" x14ac:dyDescent="0.3">
      <c r="A54" s="16">
        <v>53</v>
      </c>
      <c r="B54" s="14" t="s">
        <v>239</v>
      </c>
      <c r="C54" s="17">
        <v>33387095</v>
      </c>
      <c r="D54" s="19" t="s">
        <v>240</v>
      </c>
      <c r="E54" s="16">
        <v>20200401</v>
      </c>
      <c r="H54" s="16" t="s">
        <v>91</v>
      </c>
      <c r="I54" s="23" t="s">
        <v>573</v>
      </c>
      <c r="J54" s="16">
        <v>1</v>
      </c>
      <c r="K54" s="16">
        <v>1</v>
      </c>
      <c r="L54" s="16" t="s">
        <v>91</v>
      </c>
      <c r="M54" s="16" t="s">
        <v>91</v>
      </c>
      <c r="N54" s="16" t="s">
        <v>91</v>
      </c>
      <c r="O54" s="16" t="s">
        <v>93</v>
      </c>
      <c r="P54" s="16" t="s">
        <v>375</v>
      </c>
      <c r="Q54" s="16" t="s">
        <v>375</v>
      </c>
      <c r="R54" s="38"/>
    </row>
    <row r="55" spans="1:18" ht="16.5" customHeight="1" x14ac:dyDescent="0.3">
      <c r="A55" s="16">
        <v>54</v>
      </c>
      <c r="B55" s="14" t="s">
        <v>244</v>
      </c>
      <c r="C55" s="17">
        <v>33387573</v>
      </c>
      <c r="D55" s="19" t="s">
        <v>245</v>
      </c>
      <c r="E55" s="16">
        <v>20200407</v>
      </c>
      <c r="H55" s="16" t="s">
        <v>91</v>
      </c>
      <c r="I55" s="23" t="s">
        <v>573</v>
      </c>
      <c r="J55" s="16">
        <v>1</v>
      </c>
      <c r="K55" s="16">
        <v>1</v>
      </c>
      <c r="L55" s="16" t="s">
        <v>91</v>
      </c>
      <c r="M55" s="16" t="s">
        <v>91</v>
      </c>
      <c r="N55" s="16" t="s">
        <v>91</v>
      </c>
      <c r="O55" s="16" t="s">
        <v>93</v>
      </c>
      <c r="P55" s="24" t="s">
        <v>210</v>
      </c>
      <c r="Q55" s="11" t="s">
        <v>210</v>
      </c>
      <c r="R55" s="38"/>
    </row>
    <row r="56" spans="1:18" s="172" customFormat="1" ht="16.5" customHeight="1" x14ac:dyDescent="0.3">
      <c r="A56" s="162">
        <v>55</v>
      </c>
      <c r="B56" s="163" t="s">
        <v>266</v>
      </c>
      <c r="C56" s="172">
        <v>33328650</v>
      </c>
      <c r="D56" s="174" t="s">
        <v>267</v>
      </c>
      <c r="E56" s="162">
        <v>20200421</v>
      </c>
      <c r="F56" s="170" t="s">
        <v>637</v>
      </c>
      <c r="G56" s="162"/>
      <c r="H56" s="165" t="s">
        <v>548</v>
      </c>
      <c r="I56" s="165" t="s">
        <v>561</v>
      </c>
      <c r="J56" s="165">
        <v>1</v>
      </c>
      <c r="K56" s="165">
        <v>1</v>
      </c>
      <c r="L56" s="162" t="s">
        <v>91</v>
      </c>
      <c r="M56" s="162" t="s">
        <v>91</v>
      </c>
      <c r="N56" s="162" t="s">
        <v>91</v>
      </c>
      <c r="O56" s="162" t="s">
        <v>93</v>
      </c>
      <c r="P56" s="169" t="s">
        <v>210</v>
      </c>
      <c r="Q56" s="168" t="s">
        <v>210</v>
      </c>
      <c r="R56" s="166"/>
    </row>
    <row r="57" spans="1:18" ht="16.5" customHeight="1" x14ac:dyDescent="0.3">
      <c r="A57" s="16">
        <v>56</v>
      </c>
      <c r="B57" s="14" t="s">
        <v>372</v>
      </c>
      <c r="C57" s="17">
        <v>33389334</v>
      </c>
      <c r="D57" s="19" t="s">
        <v>373</v>
      </c>
      <c r="E57" s="16">
        <v>20200506</v>
      </c>
      <c r="H57" s="11" t="s">
        <v>92</v>
      </c>
      <c r="I57" s="11" t="s">
        <v>561</v>
      </c>
      <c r="J57" s="17">
        <v>2</v>
      </c>
      <c r="K57" s="17">
        <v>1</v>
      </c>
      <c r="L57" s="17" t="s">
        <v>91</v>
      </c>
      <c r="M57" s="16" t="s">
        <v>91</v>
      </c>
      <c r="N57" s="16" t="s">
        <v>91</v>
      </c>
      <c r="O57" s="16" t="s">
        <v>93</v>
      </c>
      <c r="P57" s="16" t="s">
        <v>375</v>
      </c>
      <c r="Q57" s="16" t="s">
        <v>375</v>
      </c>
      <c r="R57" s="38"/>
    </row>
    <row r="58" spans="1:18" ht="16.5" customHeight="1" x14ac:dyDescent="0.3">
      <c r="A58" s="16">
        <v>57</v>
      </c>
      <c r="B58" s="14" t="s">
        <v>382</v>
      </c>
      <c r="C58" s="17">
        <v>33274339</v>
      </c>
      <c r="D58" s="19" t="s">
        <v>383</v>
      </c>
      <c r="E58" s="16">
        <v>20200515</v>
      </c>
      <c r="H58" s="16" t="s">
        <v>91</v>
      </c>
      <c r="I58" s="9" t="s">
        <v>561</v>
      </c>
      <c r="J58" s="16">
        <v>1</v>
      </c>
      <c r="K58" s="16">
        <v>1</v>
      </c>
      <c r="L58" s="16" t="s">
        <v>91</v>
      </c>
      <c r="M58" s="16" t="s">
        <v>91</v>
      </c>
      <c r="N58" s="16" t="s">
        <v>91</v>
      </c>
      <c r="O58" s="16" t="s">
        <v>93</v>
      </c>
      <c r="P58" s="16" t="s">
        <v>92</v>
      </c>
      <c r="Q58" s="16">
        <v>20200602</v>
      </c>
      <c r="R58" s="38"/>
    </row>
    <row r="59" spans="1:18" ht="16.5" customHeight="1" x14ac:dyDescent="0.3">
      <c r="A59" s="16">
        <v>58</v>
      </c>
      <c r="B59" s="14" t="s">
        <v>386</v>
      </c>
      <c r="C59" s="17">
        <v>33390105</v>
      </c>
      <c r="D59" s="19" t="s">
        <v>387</v>
      </c>
      <c r="E59" s="16">
        <v>20200520</v>
      </c>
      <c r="H59" s="16" t="s">
        <v>91</v>
      </c>
      <c r="I59" s="9" t="s">
        <v>561</v>
      </c>
      <c r="J59" s="16">
        <v>1</v>
      </c>
      <c r="K59" s="16">
        <v>1</v>
      </c>
      <c r="L59" s="16" t="s">
        <v>91</v>
      </c>
      <c r="M59" s="16" t="s">
        <v>91</v>
      </c>
      <c r="N59" s="16" t="s">
        <v>91</v>
      </c>
      <c r="O59" s="16" t="s">
        <v>93</v>
      </c>
      <c r="P59" s="16" t="s">
        <v>92</v>
      </c>
      <c r="Q59" s="16">
        <v>20200520</v>
      </c>
      <c r="R59" s="38"/>
    </row>
    <row r="60" spans="1:18" ht="16.5" customHeight="1" x14ac:dyDescent="0.3">
      <c r="A60" s="16">
        <v>59</v>
      </c>
      <c r="B60" s="14" t="s">
        <v>391</v>
      </c>
      <c r="C60" s="17">
        <v>33391966</v>
      </c>
      <c r="D60" s="19" t="s">
        <v>392</v>
      </c>
      <c r="E60" s="16">
        <v>20200603</v>
      </c>
      <c r="F60" s="9" t="s">
        <v>996</v>
      </c>
      <c r="H60" s="11" t="s">
        <v>92</v>
      </c>
      <c r="I60" s="11" t="s">
        <v>561</v>
      </c>
      <c r="J60" s="17">
        <v>2</v>
      </c>
      <c r="K60" s="17">
        <v>1</v>
      </c>
      <c r="L60" s="17" t="s">
        <v>91</v>
      </c>
      <c r="M60" s="16" t="s">
        <v>91</v>
      </c>
      <c r="N60" s="16" t="s">
        <v>91</v>
      </c>
      <c r="O60" s="16" t="s">
        <v>93</v>
      </c>
      <c r="P60" s="24" t="s">
        <v>210</v>
      </c>
      <c r="Q60" s="9" t="s">
        <v>210</v>
      </c>
      <c r="R60" s="38"/>
    </row>
    <row r="61" spans="1:18" ht="16.5" customHeight="1" x14ac:dyDescent="0.3">
      <c r="A61" s="16">
        <v>60</v>
      </c>
      <c r="B61" s="14" t="s">
        <v>395</v>
      </c>
      <c r="C61" s="17">
        <v>33392818</v>
      </c>
      <c r="D61" s="19" t="s">
        <v>396</v>
      </c>
      <c r="E61" s="16">
        <v>20200616</v>
      </c>
      <c r="H61" s="16" t="s">
        <v>91</v>
      </c>
      <c r="I61" s="9" t="s">
        <v>561</v>
      </c>
      <c r="J61" s="16">
        <v>1</v>
      </c>
      <c r="K61" s="16">
        <v>1</v>
      </c>
      <c r="L61" s="16" t="s">
        <v>91</v>
      </c>
      <c r="M61" s="16" t="s">
        <v>91</v>
      </c>
      <c r="N61" s="16" t="s">
        <v>91</v>
      </c>
      <c r="O61" s="16" t="s">
        <v>93</v>
      </c>
      <c r="P61" s="16" t="s">
        <v>92</v>
      </c>
      <c r="Q61" s="17">
        <v>20200617</v>
      </c>
      <c r="R61" s="38"/>
    </row>
    <row r="62" spans="1:18" ht="16.5" customHeight="1" x14ac:dyDescent="0.3">
      <c r="A62" s="16">
        <v>61</v>
      </c>
      <c r="B62" s="14" t="s">
        <v>399</v>
      </c>
      <c r="C62" s="17">
        <v>33393178</v>
      </c>
      <c r="D62" s="19" t="s">
        <v>398</v>
      </c>
      <c r="E62" s="16">
        <v>20200619</v>
      </c>
      <c r="H62" s="16" t="s">
        <v>91</v>
      </c>
      <c r="I62" s="9" t="s">
        <v>561</v>
      </c>
      <c r="J62" s="16">
        <v>1</v>
      </c>
      <c r="K62" s="16">
        <v>1</v>
      </c>
      <c r="L62" s="16" t="s">
        <v>91</v>
      </c>
      <c r="M62" s="16" t="s">
        <v>91</v>
      </c>
      <c r="N62" s="16" t="s">
        <v>91</v>
      </c>
      <c r="O62" s="16" t="s">
        <v>93</v>
      </c>
      <c r="P62" s="16" t="s">
        <v>92</v>
      </c>
      <c r="Q62" s="17">
        <v>20200701</v>
      </c>
      <c r="R62" s="37"/>
    </row>
    <row r="63" spans="1:18" ht="16.5" customHeight="1" x14ac:dyDescent="0.3">
      <c r="A63" s="16">
        <v>62</v>
      </c>
      <c r="B63" s="14" t="s">
        <v>400</v>
      </c>
      <c r="C63" s="17">
        <v>33391495</v>
      </c>
      <c r="D63" s="26" t="s">
        <v>1144</v>
      </c>
      <c r="E63" s="16">
        <v>20200619</v>
      </c>
      <c r="H63" s="16" t="s">
        <v>91</v>
      </c>
      <c r="I63" s="9" t="s">
        <v>574</v>
      </c>
      <c r="J63" s="16">
        <v>1</v>
      </c>
      <c r="K63" s="16">
        <v>1</v>
      </c>
      <c r="L63" s="16" t="s">
        <v>91</v>
      </c>
      <c r="M63" s="16" t="s">
        <v>91</v>
      </c>
      <c r="N63" s="16" t="s">
        <v>91</v>
      </c>
      <c r="O63" s="16" t="s">
        <v>93</v>
      </c>
      <c r="P63" s="24" t="s">
        <v>210</v>
      </c>
      <c r="Q63" s="11" t="s">
        <v>210</v>
      </c>
      <c r="R63" s="38"/>
    </row>
    <row r="64" spans="1:18" ht="16.5" customHeight="1" x14ac:dyDescent="0.3">
      <c r="A64" s="16">
        <v>63</v>
      </c>
      <c r="B64" s="14" t="s">
        <v>401</v>
      </c>
      <c r="C64" s="17">
        <v>20260084</v>
      </c>
      <c r="D64" s="19" t="s">
        <v>402</v>
      </c>
      <c r="E64" s="16">
        <v>20200626</v>
      </c>
      <c r="F64" s="9" t="s">
        <v>1131</v>
      </c>
      <c r="H64" s="16" t="s">
        <v>91</v>
      </c>
      <c r="I64" s="9" t="s">
        <v>573</v>
      </c>
      <c r="J64" s="16">
        <v>1</v>
      </c>
      <c r="K64" s="16">
        <v>1</v>
      </c>
      <c r="L64" s="16" t="s">
        <v>91</v>
      </c>
      <c r="M64" s="16" t="s">
        <v>91</v>
      </c>
      <c r="N64" s="16" t="s">
        <v>91</v>
      </c>
      <c r="O64" s="16" t="s">
        <v>93</v>
      </c>
      <c r="P64" s="16" t="s">
        <v>92</v>
      </c>
      <c r="Q64" s="17">
        <v>20200826</v>
      </c>
      <c r="R64" s="38" t="s">
        <v>673</v>
      </c>
    </row>
    <row r="65" spans="1:18" ht="16.5" customHeight="1" x14ac:dyDescent="0.3">
      <c r="A65" s="16">
        <v>64</v>
      </c>
      <c r="B65" s="14" t="s">
        <v>405</v>
      </c>
      <c r="C65" s="17">
        <v>33394149</v>
      </c>
      <c r="D65" s="19" t="s">
        <v>406</v>
      </c>
      <c r="E65" s="16">
        <v>20200701</v>
      </c>
      <c r="H65" s="16" t="s">
        <v>91</v>
      </c>
      <c r="I65" s="9" t="s">
        <v>564</v>
      </c>
      <c r="J65" s="16">
        <v>1</v>
      </c>
      <c r="K65" s="16">
        <v>1</v>
      </c>
      <c r="L65" s="16" t="s">
        <v>91</v>
      </c>
      <c r="M65" s="16" t="s">
        <v>91</v>
      </c>
      <c r="N65" s="16" t="s">
        <v>91</v>
      </c>
      <c r="O65" s="16" t="s">
        <v>93</v>
      </c>
      <c r="P65" s="16" t="s">
        <v>375</v>
      </c>
      <c r="Q65" s="16" t="s">
        <v>375</v>
      </c>
      <c r="R65" s="38"/>
    </row>
    <row r="66" spans="1:18" ht="16.5" customHeight="1" x14ac:dyDescent="0.3">
      <c r="A66" s="16">
        <v>65</v>
      </c>
      <c r="B66" s="14" t="s">
        <v>409</v>
      </c>
      <c r="C66" s="17">
        <v>33394947</v>
      </c>
      <c r="D66" s="19" t="s">
        <v>410</v>
      </c>
      <c r="E66" s="16">
        <v>20200707</v>
      </c>
      <c r="H66" s="16" t="s">
        <v>91</v>
      </c>
      <c r="I66" s="9" t="s">
        <v>564</v>
      </c>
      <c r="J66" s="16">
        <v>1</v>
      </c>
      <c r="K66" s="16">
        <v>1</v>
      </c>
      <c r="L66" s="16" t="s">
        <v>91</v>
      </c>
      <c r="M66" s="16" t="s">
        <v>91</v>
      </c>
      <c r="N66" s="16" t="s">
        <v>91</v>
      </c>
      <c r="O66" s="16" t="s">
        <v>93</v>
      </c>
      <c r="P66" s="16" t="s">
        <v>92</v>
      </c>
      <c r="Q66" s="17">
        <v>20200707</v>
      </c>
      <c r="R66" s="38" t="s">
        <v>678</v>
      </c>
    </row>
    <row r="67" spans="1:18" ht="16.5" customHeight="1" x14ac:dyDescent="0.3">
      <c r="A67" s="16">
        <v>66</v>
      </c>
      <c r="B67" s="14" t="s">
        <v>412</v>
      </c>
      <c r="C67" s="17">
        <v>33178478</v>
      </c>
      <c r="D67" s="19" t="s">
        <v>413</v>
      </c>
      <c r="E67" s="16">
        <v>20200714</v>
      </c>
      <c r="H67" s="16" t="s">
        <v>91</v>
      </c>
      <c r="I67" s="9" t="s">
        <v>564</v>
      </c>
      <c r="J67" s="16">
        <v>1</v>
      </c>
      <c r="K67" s="16">
        <v>1</v>
      </c>
      <c r="L67" s="16" t="s">
        <v>91</v>
      </c>
      <c r="M67" s="16" t="s">
        <v>91</v>
      </c>
      <c r="N67" s="16" t="s">
        <v>91</v>
      </c>
      <c r="O67" s="16" t="s">
        <v>93</v>
      </c>
      <c r="P67" s="16" t="s">
        <v>92</v>
      </c>
      <c r="Q67" s="17">
        <v>20200714</v>
      </c>
      <c r="R67" s="38" t="s">
        <v>679</v>
      </c>
    </row>
    <row r="68" spans="1:18" s="172" customFormat="1" ht="16.5" customHeight="1" x14ac:dyDescent="0.3">
      <c r="A68" s="162">
        <v>67</v>
      </c>
      <c r="B68" s="163" t="s">
        <v>415</v>
      </c>
      <c r="C68" s="172">
        <v>33395641</v>
      </c>
      <c r="D68" s="174" t="s">
        <v>416</v>
      </c>
      <c r="E68" s="162">
        <v>20200715</v>
      </c>
      <c r="F68" s="162"/>
      <c r="G68" s="162"/>
      <c r="H68" s="162" t="s">
        <v>91</v>
      </c>
      <c r="I68" s="168" t="s">
        <v>564</v>
      </c>
      <c r="J68" s="162">
        <v>1</v>
      </c>
      <c r="K68" s="162">
        <v>1</v>
      </c>
      <c r="L68" s="162" t="s">
        <v>91</v>
      </c>
      <c r="M68" s="162" t="s">
        <v>91</v>
      </c>
      <c r="N68" s="162" t="s">
        <v>91</v>
      </c>
      <c r="O68" s="162" t="s">
        <v>93</v>
      </c>
      <c r="P68" s="162" t="s">
        <v>92</v>
      </c>
      <c r="Q68" s="172">
        <v>20200715</v>
      </c>
      <c r="R68" s="166" t="s">
        <v>680</v>
      </c>
    </row>
    <row r="69" spans="1:18" ht="16.5" customHeight="1" x14ac:dyDescent="0.3">
      <c r="A69" s="16">
        <v>68</v>
      </c>
      <c r="B69" s="14" t="s">
        <v>453</v>
      </c>
      <c r="C69" s="17">
        <v>33395914</v>
      </c>
      <c r="D69" s="19" t="s">
        <v>454</v>
      </c>
      <c r="E69" s="16">
        <v>20200717</v>
      </c>
      <c r="H69" s="16" t="s">
        <v>91</v>
      </c>
      <c r="I69" s="9" t="s">
        <v>564</v>
      </c>
      <c r="J69" s="16">
        <v>1</v>
      </c>
      <c r="K69" s="16">
        <v>1</v>
      </c>
      <c r="L69" s="16" t="s">
        <v>91</v>
      </c>
      <c r="M69" s="9" t="s">
        <v>92</v>
      </c>
      <c r="N69" s="16" t="s">
        <v>91</v>
      </c>
      <c r="O69" s="16" t="s">
        <v>93</v>
      </c>
      <c r="P69" s="16" t="s">
        <v>92</v>
      </c>
      <c r="Q69" s="17">
        <v>20200717</v>
      </c>
      <c r="R69" s="38"/>
    </row>
    <row r="70" spans="1:18" ht="16.5" customHeight="1" x14ac:dyDescent="0.3">
      <c r="A70" s="16">
        <v>69</v>
      </c>
      <c r="B70" s="14" t="s">
        <v>456</v>
      </c>
      <c r="C70" s="17">
        <v>33396180</v>
      </c>
      <c r="D70" s="19" t="s">
        <v>458</v>
      </c>
      <c r="E70" s="16">
        <v>20200722</v>
      </c>
      <c r="H70" s="16" t="s">
        <v>91</v>
      </c>
      <c r="I70" s="9" t="s">
        <v>603</v>
      </c>
      <c r="J70" s="16">
        <v>2</v>
      </c>
      <c r="K70" s="16">
        <v>1</v>
      </c>
      <c r="L70" s="16" t="s">
        <v>91</v>
      </c>
      <c r="M70" s="16" t="s">
        <v>91</v>
      </c>
      <c r="N70" s="16" t="s">
        <v>91</v>
      </c>
      <c r="O70" s="16" t="s">
        <v>93</v>
      </c>
      <c r="P70" s="16" t="s">
        <v>92</v>
      </c>
      <c r="Q70" s="11">
        <v>20201104</v>
      </c>
      <c r="R70" s="38" t="s">
        <v>681</v>
      </c>
    </row>
    <row r="71" spans="1:18" ht="16.5" customHeight="1" x14ac:dyDescent="0.3">
      <c r="A71" s="16">
        <v>70</v>
      </c>
      <c r="B71" s="14" t="s">
        <v>457</v>
      </c>
      <c r="C71" s="17">
        <v>33396237</v>
      </c>
      <c r="D71" s="161" t="s">
        <v>459</v>
      </c>
      <c r="E71" s="16">
        <v>20200723</v>
      </c>
      <c r="F71" s="11" t="s">
        <v>646</v>
      </c>
      <c r="H71" s="16" t="s">
        <v>91</v>
      </c>
      <c r="I71" s="9" t="s">
        <v>561</v>
      </c>
      <c r="J71" s="16">
        <v>1</v>
      </c>
      <c r="K71" s="16">
        <v>1</v>
      </c>
      <c r="L71" s="16" t="s">
        <v>91</v>
      </c>
      <c r="M71" s="16" t="s">
        <v>91</v>
      </c>
      <c r="N71" s="16" t="s">
        <v>91</v>
      </c>
      <c r="O71" s="16" t="s">
        <v>93</v>
      </c>
      <c r="P71" s="16" t="s">
        <v>92</v>
      </c>
      <c r="Q71" s="17">
        <v>20200723</v>
      </c>
      <c r="R71" s="37" t="s">
        <v>682</v>
      </c>
    </row>
    <row r="72" spans="1:18" ht="16.5" customHeight="1" x14ac:dyDescent="0.3">
      <c r="A72" s="16">
        <v>71</v>
      </c>
      <c r="B72" s="14" t="s">
        <v>462</v>
      </c>
      <c r="C72" s="17">
        <v>33397030</v>
      </c>
      <c r="D72" s="19" t="s">
        <v>461</v>
      </c>
      <c r="E72" s="16">
        <v>20200731</v>
      </c>
      <c r="F72" s="9" t="s">
        <v>547</v>
      </c>
      <c r="H72" s="16" t="s">
        <v>91</v>
      </c>
      <c r="I72" s="9" t="s">
        <v>575</v>
      </c>
      <c r="J72" s="16">
        <v>1</v>
      </c>
      <c r="K72" s="16">
        <v>1</v>
      </c>
      <c r="L72" s="16" t="s">
        <v>91</v>
      </c>
      <c r="M72" s="16" t="s">
        <v>91</v>
      </c>
      <c r="N72" s="16" t="s">
        <v>91</v>
      </c>
      <c r="O72" s="16" t="s">
        <v>93</v>
      </c>
      <c r="P72" s="16" t="s">
        <v>92</v>
      </c>
      <c r="Q72" s="17">
        <v>20200731</v>
      </c>
      <c r="R72" s="38"/>
    </row>
    <row r="73" spans="1:18" ht="16.5" customHeight="1" x14ac:dyDescent="0.3">
      <c r="A73" s="16">
        <v>72</v>
      </c>
      <c r="B73" s="14" t="s">
        <v>463</v>
      </c>
      <c r="C73" s="17">
        <v>33397545</v>
      </c>
      <c r="D73" s="19" t="s">
        <v>464</v>
      </c>
      <c r="E73" s="16">
        <v>20200805</v>
      </c>
      <c r="G73" s="9" t="s">
        <v>3168</v>
      </c>
      <c r="H73" s="16" t="s">
        <v>91</v>
      </c>
      <c r="I73" s="16">
        <v>3</v>
      </c>
      <c r="J73" s="16">
        <v>1</v>
      </c>
      <c r="K73" s="16">
        <v>1</v>
      </c>
      <c r="L73" s="16" t="s">
        <v>91</v>
      </c>
      <c r="M73" s="16" t="s">
        <v>91</v>
      </c>
      <c r="N73" s="16" t="s">
        <v>91</v>
      </c>
      <c r="O73" s="16" t="s">
        <v>93</v>
      </c>
      <c r="P73" s="16" t="s">
        <v>92</v>
      </c>
      <c r="Q73" s="17">
        <v>20200805</v>
      </c>
      <c r="R73" s="38" t="s">
        <v>683</v>
      </c>
    </row>
    <row r="74" spans="1:18" ht="16.5" customHeight="1" x14ac:dyDescent="0.3">
      <c r="A74" s="16">
        <v>73</v>
      </c>
      <c r="B74" s="14" t="s">
        <v>466</v>
      </c>
      <c r="C74" s="17">
        <v>31065948</v>
      </c>
      <c r="D74" s="26" t="s">
        <v>601</v>
      </c>
      <c r="E74" s="16">
        <v>20200807</v>
      </c>
      <c r="H74" s="16" t="s">
        <v>91</v>
      </c>
      <c r="I74" s="9" t="s">
        <v>579</v>
      </c>
      <c r="J74" s="9" t="s">
        <v>580</v>
      </c>
      <c r="K74" s="16">
        <v>1</v>
      </c>
      <c r="L74" s="16" t="s">
        <v>91</v>
      </c>
      <c r="M74" s="16" t="s">
        <v>91</v>
      </c>
      <c r="N74" s="16" t="s">
        <v>91</v>
      </c>
      <c r="O74" s="16" t="s">
        <v>93</v>
      </c>
      <c r="P74" s="16" t="s">
        <v>92</v>
      </c>
      <c r="Q74" s="16">
        <v>20200807</v>
      </c>
      <c r="R74" s="37" t="s">
        <v>674</v>
      </c>
    </row>
    <row r="75" spans="1:18" ht="16.5" customHeight="1" x14ac:dyDescent="0.3">
      <c r="A75" s="16">
        <v>74</v>
      </c>
      <c r="B75" s="14" t="s">
        <v>469</v>
      </c>
      <c r="C75" s="17">
        <v>33398023</v>
      </c>
      <c r="D75" s="19" t="s">
        <v>470</v>
      </c>
      <c r="E75" s="16">
        <v>20200812</v>
      </c>
      <c r="H75" s="16" t="s">
        <v>91</v>
      </c>
      <c r="I75" s="9" t="s">
        <v>561</v>
      </c>
      <c r="J75" s="16">
        <v>1</v>
      </c>
      <c r="K75" s="16">
        <v>1</v>
      </c>
      <c r="L75" s="16" t="s">
        <v>91</v>
      </c>
      <c r="M75" s="16" t="s">
        <v>91</v>
      </c>
      <c r="N75" s="16" t="s">
        <v>91</v>
      </c>
      <c r="O75" s="16" t="s">
        <v>93</v>
      </c>
      <c r="P75" s="16" t="s">
        <v>92</v>
      </c>
      <c r="Q75" s="17">
        <v>20200812</v>
      </c>
      <c r="R75" s="37" t="s">
        <v>684</v>
      </c>
    </row>
    <row r="76" spans="1:18" ht="16.5" customHeight="1" x14ac:dyDescent="0.3">
      <c r="A76" s="16">
        <v>75</v>
      </c>
      <c r="B76" s="14" t="s">
        <v>472</v>
      </c>
      <c r="C76" s="17">
        <v>33398699</v>
      </c>
      <c r="D76" s="19" t="s">
        <v>473</v>
      </c>
      <c r="E76" s="16">
        <v>20200819</v>
      </c>
      <c r="H76" s="16" t="s">
        <v>91</v>
      </c>
      <c r="I76" s="9" t="s">
        <v>561</v>
      </c>
      <c r="J76" s="16">
        <v>2</v>
      </c>
      <c r="K76" s="16">
        <v>1</v>
      </c>
      <c r="L76" s="16" t="s">
        <v>91</v>
      </c>
      <c r="M76" s="16" t="s">
        <v>91</v>
      </c>
      <c r="N76" s="16" t="s">
        <v>91</v>
      </c>
      <c r="O76" s="16" t="s">
        <v>93</v>
      </c>
      <c r="P76" s="16" t="s">
        <v>375</v>
      </c>
      <c r="Q76" s="16" t="s">
        <v>375</v>
      </c>
      <c r="R76" s="38" t="s">
        <v>685</v>
      </c>
    </row>
    <row r="77" spans="1:18" ht="16.5" customHeight="1" x14ac:dyDescent="0.3">
      <c r="A77" s="16">
        <v>76</v>
      </c>
      <c r="B77" s="14" t="s">
        <v>475</v>
      </c>
      <c r="C77" s="17">
        <v>33398965</v>
      </c>
      <c r="D77" s="19" t="s">
        <v>474</v>
      </c>
      <c r="E77" s="16">
        <v>20200826</v>
      </c>
      <c r="H77" s="16" t="s">
        <v>91</v>
      </c>
      <c r="I77" s="9" t="s">
        <v>576</v>
      </c>
      <c r="J77" s="16">
        <v>1</v>
      </c>
      <c r="K77" s="16">
        <v>1</v>
      </c>
      <c r="L77" s="16" t="s">
        <v>91</v>
      </c>
      <c r="M77" s="16" t="s">
        <v>91</v>
      </c>
      <c r="N77" s="16" t="s">
        <v>91</v>
      </c>
      <c r="O77" s="16" t="s">
        <v>93</v>
      </c>
      <c r="P77" s="16" t="s">
        <v>375</v>
      </c>
      <c r="Q77" s="16" t="s">
        <v>375</v>
      </c>
      <c r="R77" s="38" t="s">
        <v>686</v>
      </c>
    </row>
    <row r="78" spans="1:18" ht="16.5" customHeight="1" x14ac:dyDescent="0.3">
      <c r="A78" s="16">
        <v>77</v>
      </c>
      <c r="B78" s="14" t="s">
        <v>477</v>
      </c>
      <c r="C78" s="17">
        <v>33399327</v>
      </c>
      <c r="D78" s="161" t="s">
        <v>478</v>
      </c>
      <c r="E78" s="16">
        <v>20200826</v>
      </c>
      <c r="H78" s="16" t="s">
        <v>91</v>
      </c>
      <c r="I78" s="9" t="s">
        <v>561</v>
      </c>
      <c r="J78" s="16">
        <v>1</v>
      </c>
      <c r="K78" s="16">
        <v>1</v>
      </c>
      <c r="L78" s="16" t="s">
        <v>91</v>
      </c>
      <c r="M78" s="16" t="s">
        <v>91</v>
      </c>
      <c r="N78" s="16" t="s">
        <v>91</v>
      </c>
      <c r="O78" s="16" t="s">
        <v>93</v>
      </c>
      <c r="P78" s="16" t="s">
        <v>92</v>
      </c>
      <c r="Q78" s="17">
        <v>20200826</v>
      </c>
      <c r="R78" s="37" t="s">
        <v>687</v>
      </c>
    </row>
    <row r="79" spans="1:18" ht="16.5" customHeight="1" x14ac:dyDescent="0.3">
      <c r="A79" s="16">
        <v>78</v>
      </c>
      <c r="B79" s="14" t="s">
        <v>479</v>
      </c>
      <c r="C79" s="17">
        <v>33399564</v>
      </c>
      <c r="D79" s="19" t="s">
        <v>480</v>
      </c>
      <c r="E79" s="16">
        <v>20200901</v>
      </c>
      <c r="H79" s="16" t="s">
        <v>91</v>
      </c>
      <c r="I79" s="9" t="s">
        <v>561</v>
      </c>
      <c r="J79" s="16">
        <v>1</v>
      </c>
      <c r="K79" s="16">
        <v>1</v>
      </c>
      <c r="L79" s="16" t="s">
        <v>91</v>
      </c>
      <c r="M79" s="16" t="s">
        <v>91</v>
      </c>
      <c r="N79" s="16" t="s">
        <v>91</v>
      </c>
      <c r="O79" s="16" t="s">
        <v>93</v>
      </c>
      <c r="P79" s="11" t="s">
        <v>92</v>
      </c>
      <c r="Q79" s="17">
        <v>20200901</v>
      </c>
      <c r="R79" s="37" t="s">
        <v>688</v>
      </c>
    </row>
    <row r="80" spans="1:18" ht="16.5" customHeight="1" x14ac:dyDescent="0.3">
      <c r="A80" s="16">
        <v>79</v>
      </c>
      <c r="B80" s="14" t="s">
        <v>481</v>
      </c>
      <c r="C80" s="17">
        <v>33400561</v>
      </c>
      <c r="D80" s="19" t="s">
        <v>483</v>
      </c>
      <c r="E80" s="16">
        <v>20200908</v>
      </c>
      <c r="H80" s="16" t="s">
        <v>91</v>
      </c>
      <c r="I80" s="9" t="s">
        <v>603</v>
      </c>
      <c r="J80" s="16">
        <v>1</v>
      </c>
      <c r="K80" s="16">
        <v>1</v>
      </c>
      <c r="L80" s="16" t="s">
        <v>91</v>
      </c>
      <c r="M80" s="16" t="s">
        <v>91</v>
      </c>
      <c r="N80" s="16" t="s">
        <v>91</v>
      </c>
      <c r="O80" s="16" t="s">
        <v>93</v>
      </c>
      <c r="P80" s="16" t="s">
        <v>92</v>
      </c>
      <c r="Q80" s="17">
        <v>20200908</v>
      </c>
      <c r="R80" s="37" t="s">
        <v>533</v>
      </c>
    </row>
    <row r="81" spans="1:18" ht="16.5" customHeight="1" x14ac:dyDescent="0.3">
      <c r="A81" s="16">
        <v>80</v>
      </c>
      <c r="B81" s="14" t="s">
        <v>482</v>
      </c>
      <c r="C81" s="17">
        <v>33399620</v>
      </c>
      <c r="D81" s="161" t="s">
        <v>484</v>
      </c>
      <c r="E81" s="16">
        <v>20200908</v>
      </c>
      <c r="G81" s="9" t="s">
        <v>2235</v>
      </c>
      <c r="H81" s="16" t="s">
        <v>91</v>
      </c>
      <c r="I81" s="9" t="s">
        <v>603</v>
      </c>
      <c r="J81" s="16">
        <v>1</v>
      </c>
      <c r="K81" s="16">
        <v>1</v>
      </c>
      <c r="L81" s="16" t="s">
        <v>91</v>
      </c>
      <c r="M81" s="16" t="s">
        <v>91</v>
      </c>
      <c r="N81" s="16" t="s">
        <v>91</v>
      </c>
      <c r="O81" s="16" t="s">
        <v>93</v>
      </c>
      <c r="P81" s="16" t="s">
        <v>92</v>
      </c>
      <c r="Q81" s="11">
        <v>20200908</v>
      </c>
      <c r="R81" s="37" t="s">
        <v>689</v>
      </c>
    </row>
    <row r="82" spans="1:18" ht="16.5" customHeight="1" x14ac:dyDescent="0.3">
      <c r="A82" s="16">
        <v>81</v>
      </c>
      <c r="B82" s="14" t="s">
        <v>487</v>
      </c>
      <c r="C82" s="17">
        <v>33401513</v>
      </c>
      <c r="D82" s="26" t="s">
        <v>488</v>
      </c>
      <c r="E82" s="16">
        <v>20200916</v>
      </c>
      <c r="H82" s="16" t="s">
        <v>91</v>
      </c>
      <c r="I82" s="9" t="s">
        <v>578</v>
      </c>
      <c r="J82" s="16">
        <v>1</v>
      </c>
      <c r="K82" s="16">
        <v>1</v>
      </c>
      <c r="L82" s="16" t="s">
        <v>91</v>
      </c>
      <c r="M82" s="16" t="s">
        <v>91</v>
      </c>
      <c r="N82" s="16" t="s">
        <v>91</v>
      </c>
      <c r="O82" s="16" t="s">
        <v>93</v>
      </c>
      <c r="P82" s="17" t="s">
        <v>375</v>
      </c>
      <c r="Q82" s="17" t="s">
        <v>375</v>
      </c>
      <c r="R82" s="38" t="s">
        <v>690</v>
      </c>
    </row>
    <row r="83" spans="1:18" s="172" customFormat="1" ht="16.5" customHeight="1" x14ac:dyDescent="0.3">
      <c r="A83" s="162">
        <v>82</v>
      </c>
      <c r="B83" s="163" t="s">
        <v>489</v>
      </c>
      <c r="C83" s="172">
        <v>33401104</v>
      </c>
      <c r="D83" s="173" t="s">
        <v>490</v>
      </c>
      <c r="E83" s="162">
        <v>20200918</v>
      </c>
      <c r="F83" s="162"/>
      <c r="G83" s="162"/>
      <c r="H83" s="162" t="s">
        <v>91</v>
      </c>
      <c r="I83" s="168" t="s">
        <v>578</v>
      </c>
      <c r="J83" s="162">
        <v>2</v>
      </c>
      <c r="K83" s="162">
        <v>1</v>
      </c>
      <c r="L83" s="162" t="s">
        <v>91</v>
      </c>
      <c r="M83" s="162" t="s">
        <v>91</v>
      </c>
      <c r="N83" s="162" t="s">
        <v>91</v>
      </c>
      <c r="O83" s="162" t="s">
        <v>93</v>
      </c>
      <c r="P83" s="170" t="s">
        <v>1209</v>
      </c>
      <c r="Q83" s="170" t="s">
        <v>210</v>
      </c>
      <c r="R83" s="166" t="s">
        <v>691</v>
      </c>
    </row>
    <row r="84" spans="1:18" ht="16.5" customHeight="1" x14ac:dyDescent="0.3">
      <c r="A84" s="16">
        <v>83</v>
      </c>
      <c r="B84" s="14" t="s">
        <v>495</v>
      </c>
      <c r="C84" s="17">
        <v>33378355</v>
      </c>
      <c r="D84" s="26" t="s">
        <v>497</v>
      </c>
      <c r="E84" s="16">
        <v>20200924</v>
      </c>
      <c r="H84" s="16" t="s">
        <v>91</v>
      </c>
      <c r="I84" s="9" t="s">
        <v>561</v>
      </c>
      <c r="J84" s="16">
        <v>1</v>
      </c>
      <c r="K84" s="16">
        <v>1</v>
      </c>
      <c r="L84" s="16" t="s">
        <v>91</v>
      </c>
      <c r="M84" s="16" t="s">
        <v>91</v>
      </c>
      <c r="N84" s="16" t="s">
        <v>91</v>
      </c>
      <c r="O84" s="16" t="s">
        <v>93</v>
      </c>
      <c r="P84" s="16" t="s">
        <v>92</v>
      </c>
      <c r="Q84" s="17">
        <v>20200924</v>
      </c>
      <c r="R84" s="37" t="s">
        <v>692</v>
      </c>
    </row>
    <row r="85" spans="1:18" ht="16.5" customHeight="1" x14ac:dyDescent="0.3">
      <c r="A85" s="16">
        <v>84</v>
      </c>
      <c r="B85" s="14" t="s">
        <v>503</v>
      </c>
      <c r="C85" s="17">
        <v>90015649</v>
      </c>
      <c r="D85" s="26" t="s">
        <v>504</v>
      </c>
      <c r="E85" s="16">
        <v>20201022</v>
      </c>
      <c r="H85" s="16" t="s">
        <v>91</v>
      </c>
      <c r="I85" s="9" t="s">
        <v>603</v>
      </c>
      <c r="J85" s="16">
        <v>2</v>
      </c>
      <c r="K85" s="16">
        <v>1</v>
      </c>
      <c r="L85" s="16" t="s">
        <v>91</v>
      </c>
      <c r="M85" s="16" t="s">
        <v>91</v>
      </c>
      <c r="N85" s="16" t="s">
        <v>91</v>
      </c>
      <c r="O85" s="16" t="s">
        <v>93</v>
      </c>
      <c r="P85" s="11" t="s">
        <v>374</v>
      </c>
      <c r="Q85" s="11" t="s">
        <v>556</v>
      </c>
      <c r="R85" s="37" t="s">
        <v>693</v>
      </c>
    </row>
    <row r="86" spans="1:18" ht="16.5" customHeight="1" x14ac:dyDescent="0.3">
      <c r="A86" s="16">
        <v>85</v>
      </c>
      <c r="B86" s="14" t="s">
        <v>505</v>
      </c>
      <c r="C86" s="17">
        <v>33405769</v>
      </c>
      <c r="D86" s="26" t="s">
        <v>506</v>
      </c>
      <c r="E86" s="16">
        <v>20201027</v>
      </c>
      <c r="H86" s="16" t="s">
        <v>91</v>
      </c>
      <c r="I86" s="9" t="s">
        <v>561</v>
      </c>
      <c r="J86" s="16">
        <v>2</v>
      </c>
      <c r="K86" s="16">
        <v>1</v>
      </c>
      <c r="L86" s="16" t="s">
        <v>91</v>
      </c>
      <c r="M86" s="16" t="s">
        <v>91</v>
      </c>
      <c r="N86" s="16" t="s">
        <v>91</v>
      </c>
      <c r="O86" s="16" t="s">
        <v>93</v>
      </c>
      <c r="P86" s="11" t="s">
        <v>92</v>
      </c>
      <c r="Q86" s="11">
        <v>20201027</v>
      </c>
      <c r="R86" s="37" t="s">
        <v>694</v>
      </c>
    </row>
    <row r="87" spans="1:18" ht="16.5" customHeight="1" x14ac:dyDescent="0.3">
      <c r="A87" s="16">
        <v>86</v>
      </c>
      <c r="B87" s="14" t="s">
        <v>530</v>
      </c>
      <c r="C87" s="17">
        <v>33406727</v>
      </c>
      <c r="D87" s="26" t="s">
        <v>529</v>
      </c>
      <c r="E87" s="16">
        <v>20201125</v>
      </c>
      <c r="H87" s="16" t="s">
        <v>91</v>
      </c>
      <c r="I87" s="9" t="s">
        <v>578</v>
      </c>
      <c r="J87" s="16">
        <v>2</v>
      </c>
      <c r="K87" s="16">
        <v>1</v>
      </c>
      <c r="L87" s="16" t="s">
        <v>91</v>
      </c>
      <c r="M87" s="16" t="s">
        <v>91</v>
      </c>
      <c r="N87" s="16" t="s">
        <v>91</v>
      </c>
      <c r="O87" s="16" t="s">
        <v>93</v>
      </c>
      <c r="P87" s="11" t="s">
        <v>374</v>
      </c>
      <c r="Q87" s="11" t="s">
        <v>583</v>
      </c>
      <c r="R87" s="37" t="s">
        <v>702</v>
      </c>
    </row>
    <row r="88" spans="1:18" ht="16.5" customHeight="1" x14ac:dyDescent="0.3">
      <c r="A88" s="16">
        <v>87</v>
      </c>
      <c r="B88" s="14" t="s">
        <v>2285</v>
      </c>
      <c r="C88" s="17">
        <v>33409017</v>
      </c>
      <c r="D88" s="26" t="s">
        <v>534</v>
      </c>
      <c r="E88" s="16">
        <v>20201201</v>
      </c>
      <c r="H88" s="16" t="s">
        <v>91</v>
      </c>
      <c r="I88" s="9" t="s">
        <v>578</v>
      </c>
      <c r="J88" s="16">
        <v>2</v>
      </c>
      <c r="K88" s="16">
        <v>1</v>
      </c>
      <c r="L88" s="16" t="s">
        <v>91</v>
      </c>
      <c r="M88" s="16" t="s">
        <v>91</v>
      </c>
      <c r="N88" s="16" t="s">
        <v>91</v>
      </c>
      <c r="O88" s="16" t="s">
        <v>93</v>
      </c>
      <c r="P88" s="11" t="s">
        <v>92</v>
      </c>
      <c r="Q88" s="17">
        <v>20201201</v>
      </c>
      <c r="R88" s="37" t="s">
        <v>695</v>
      </c>
    </row>
    <row r="89" spans="1:18" s="172" customFormat="1" ht="16.5" customHeight="1" x14ac:dyDescent="0.3">
      <c r="A89" s="162">
        <v>88</v>
      </c>
      <c r="B89" s="163" t="s">
        <v>535</v>
      </c>
      <c r="C89" s="172">
        <v>33409556</v>
      </c>
      <c r="D89" s="173" t="s">
        <v>541</v>
      </c>
      <c r="E89" s="162">
        <v>20201209</v>
      </c>
      <c r="F89" s="162"/>
      <c r="G89" s="162"/>
      <c r="H89" s="162" t="s">
        <v>91</v>
      </c>
      <c r="I89" s="168" t="s">
        <v>602</v>
      </c>
      <c r="J89" s="162">
        <v>2</v>
      </c>
      <c r="K89" s="162">
        <v>1</v>
      </c>
      <c r="L89" s="162" t="s">
        <v>91</v>
      </c>
      <c r="M89" s="162" t="s">
        <v>91</v>
      </c>
      <c r="N89" s="162" t="s">
        <v>91</v>
      </c>
      <c r="O89" s="162" t="s">
        <v>93</v>
      </c>
      <c r="P89" s="170" t="s">
        <v>92</v>
      </c>
      <c r="Q89" s="172">
        <v>20201209</v>
      </c>
      <c r="R89" s="175" t="s">
        <v>696</v>
      </c>
    </row>
    <row r="90" spans="1:18" ht="16.5" customHeight="1" x14ac:dyDescent="0.3">
      <c r="A90" s="16">
        <v>89</v>
      </c>
      <c r="B90" s="14" t="s">
        <v>537</v>
      </c>
      <c r="C90" s="17">
        <v>33410263</v>
      </c>
      <c r="D90" s="26" t="s">
        <v>577</v>
      </c>
      <c r="E90" s="16">
        <v>20201215</v>
      </c>
      <c r="H90" s="16" t="s">
        <v>91</v>
      </c>
      <c r="I90" s="9" t="s">
        <v>561</v>
      </c>
      <c r="J90" s="16">
        <v>2</v>
      </c>
      <c r="K90" s="16">
        <v>1</v>
      </c>
      <c r="L90" s="16" t="s">
        <v>91</v>
      </c>
      <c r="M90" s="16" t="s">
        <v>91</v>
      </c>
      <c r="N90" s="16" t="s">
        <v>91</v>
      </c>
      <c r="O90" s="16" t="s">
        <v>93</v>
      </c>
      <c r="P90" s="11" t="s">
        <v>92</v>
      </c>
      <c r="Q90" s="17">
        <v>20201215</v>
      </c>
      <c r="R90" s="37" t="s">
        <v>698</v>
      </c>
    </row>
    <row r="91" spans="1:18" ht="16.5" customHeight="1" x14ac:dyDescent="0.3">
      <c r="A91" s="16">
        <v>90</v>
      </c>
      <c r="B91" s="14" t="s">
        <v>538</v>
      </c>
      <c r="C91" s="17">
        <v>33396771</v>
      </c>
      <c r="D91" s="26" t="s">
        <v>581</v>
      </c>
      <c r="E91" s="9" t="s">
        <v>586</v>
      </c>
      <c r="F91" s="9" t="s">
        <v>992</v>
      </c>
      <c r="H91" s="16" t="s">
        <v>91</v>
      </c>
      <c r="I91" s="11" t="s">
        <v>561</v>
      </c>
      <c r="J91" s="17">
        <v>2</v>
      </c>
      <c r="K91" s="17">
        <v>1</v>
      </c>
      <c r="L91" s="16" t="s">
        <v>91</v>
      </c>
      <c r="M91" s="16" t="s">
        <v>91</v>
      </c>
      <c r="N91" s="16" t="s">
        <v>91</v>
      </c>
      <c r="O91" s="16" t="s">
        <v>93</v>
      </c>
      <c r="P91" s="11" t="s">
        <v>92</v>
      </c>
      <c r="Q91" s="17">
        <v>20210121</v>
      </c>
      <c r="R91" s="37" t="s">
        <v>667</v>
      </c>
    </row>
    <row r="92" spans="1:18" ht="16.5" customHeight="1" x14ac:dyDescent="0.3">
      <c r="A92" s="16">
        <v>91</v>
      </c>
      <c r="B92" s="14" t="s">
        <v>539</v>
      </c>
      <c r="C92" s="17">
        <v>33410925</v>
      </c>
      <c r="D92" s="26" t="s">
        <v>584</v>
      </c>
      <c r="E92" s="16">
        <v>20201222</v>
      </c>
      <c r="H92" s="16" t="s">
        <v>91</v>
      </c>
      <c r="I92" s="11" t="s">
        <v>585</v>
      </c>
      <c r="J92" s="17">
        <v>2</v>
      </c>
      <c r="K92" s="17">
        <v>1</v>
      </c>
      <c r="L92" s="16" t="s">
        <v>91</v>
      </c>
      <c r="M92" s="16" t="s">
        <v>91</v>
      </c>
      <c r="N92" s="16" t="s">
        <v>91</v>
      </c>
      <c r="O92" s="16" t="s">
        <v>93</v>
      </c>
      <c r="P92" s="11" t="s">
        <v>92</v>
      </c>
      <c r="Q92" s="17">
        <v>20201222</v>
      </c>
      <c r="R92" s="37" t="s">
        <v>675</v>
      </c>
    </row>
    <row r="93" spans="1:18" ht="16.5" customHeight="1" x14ac:dyDescent="0.3">
      <c r="A93" s="16">
        <v>92</v>
      </c>
      <c r="B93" s="14" t="s">
        <v>540</v>
      </c>
      <c r="C93" s="17">
        <v>33410583</v>
      </c>
      <c r="D93" s="26" t="s">
        <v>587</v>
      </c>
      <c r="E93" s="16">
        <v>20201224</v>
      </c>
      <c r="H93" s="16" t="s">
        <v>91</v>
      </c>
      <c r="I93" s="11" t="s">
        <v>561</v>
      </c>
      <c r="J93" s="17">
        <v>2</v>
      </c>
      <c r="K93" s="17">
        <v>1</v>
      </c>
      <c r="L93" s="16" t="s">
        <v>91</v>
      </c>
      <c r="M93" s="16" t="s">
        <v>91</v>
      </c>
      <c r="N93" s="16" t="s">
        <v>91</v>
      </c>
      <c r="O93" s="16" t="s">
        <v>93</v>
      </c>
      <c r="P93" s="11" t="s">
        <v>92</v>
      </c>
      <c r="Q93" s="17">
        <v>20210105</v>
      </c>
      <c r="R93" s="37" t="s">
        <v>699</v>
      </c>
    </row>
    <row r="94" spans="1:18" ht="16.5" customHeight="1" x14ac:dyDescent="0.3">
      <c r="A94" s="16">
        <v>93</v>
      </c>
      <c r="B94" s="14" t="s">
        <v>608</v>
      </c>
      <c r="C94" s="17">
        <v>33412919</v>
      </c>
      <c r="D94" s="26" t="s">
        <v>609</v>
      </c>
      <c r="E94" s="16">
        <v>20210112</v>
      </c>
      <c r="H94" s="16" t="s">
        <v>91</v>
      </c>
      <c r="I94" s="11" t="s">
        <v>561</v>
      </c>
      <c r="J94" s="17">
        <v>1</v>
      </c>
      <c r="K94" s="17">
        <v>1</v>
      </c>
      <c r="L94" s="16" t="s">
        <v>91</v>
      </c>
      <c r="M94" s="16" t="s">
        <v>91</v>
      </c>
      <c r="N94" s="16" t="s">
        <v>91</v>
      </c>
      <c r="O94" s="16" t="s">
        <v>93</v>
      </c>
      <c r="P94" s="11" t="s">
        <v>623</v>
      </c>
      <c r="Q94" s="11" t="s">
        <v>210</v>
      </c>
      <c r="R94" s="37" t="s">
        <v>700</v>
      </c>
    </row>
    <row r="95" spans="1:18" s="172" customFormat="1" ht="16.5" customHeight="1" x14ac:dyDescent="0.3">
      <c r="A95" s="162">
        <v>94</v>
      </c>
      <c r="B95" s="163" t="s">
        <v>628</v>
      </c>
      <c r="C95" s="172">
        <v>33413843</v>
      </c>
      <c r="D95" s="173" t="s">
        <v>629</v>
      </c>
      <c r="E95" s="162">
        <v>20210119</v>
      </c>
      <c r="F95" s="162"/>
      <c r="G95" s="162"/>
      <c r="H95" s="162" t="s">
        <v>91</v>
      </c>
      <c r="I95" s="170" t="s">
        <v>561</v>
      </c>
      <c r="J95" s="172">
        <v>2</v>
      </c>
      <c r="K95" s="172">
        <v>1</v>
      </c>
      <c r="L95" s="162" t="s">
        <v>91</v>
      </c>
      <c r="M95" s="162" t="s">
        <v>91</v>
      </c>
      <c r="N95" s="162" t="s">
        <v>91</v>
      </c>
      <c r="O95" s="162" t="s">
        <v>93</v>
      </c>
      <c r="P95" s="170" t="s">
        <v>631</v>
      </c>
      <c r="Q95" s="170" t="s">
        <v>632</v>
      </c>
      <c r="R95" s="175" t="s">
        <v>701</v>
      </c>
    </row>
    <row r="96" spans="1:18" ht="16.5" customHeight="1" x14ac:dyDescent="0.3">
      <c r="A96" s="16">
        <v>95</v>
      </c>
      <c r="B96" s="14" t="s">
        <v>672</v>
      </c>
      <c r="C96" s="11">
        <v>33414595</v>
      </c>
      <c r="D96" s="26" t="s">
        <v>3628</v>
      </c>
      <c r="E96" s="16">
        <v>20210202</v>
      </c>
      <c r="G96" s="9" t="s">
        <v>3627</v>
      </c>
      <c r="H96" s="9" t="s">
        <v>709</v>
      </c>
      <c r="I96" s="11" t="s">
        <v>561</v>
      </c>
      <c r="J96" s="17">
        <v>2</v>
      </c>
      <c r="K96" s="17">
        <v>1</v>
      </c>
      <c r="L96" s="16" t="s">
        <v>91</v>
      </c>
      <c r="M96" s="16" t="s">
        <v>91</v>
      </c>
      <c r="N96" s="16" t="s">
        <v>91</v>
      </c>
      <c r="O96" s="16" t="s">
        <v>93</v>
      </c>
      <c r="P96" s="11" t="s">
        <v>92</v>
      </c>
      <c r="Q96" s="17">
        <v>20210202</v>
      </c>
      <c r="R96" s="37"/>
    </row>
    <row r="97" spans="1:18" ht="16.5" customHeight="1" x14ac:dyDescent="0.3">
      <c r="A97" s="16">
        <v>96</v>
      </c>
      <c r="B97" s="14" t="s">
        <v>706</v>
      </c>
      <c r="C97" s="11">
        <v>33415866</v>
      </c>
      <c r="D97" s="26" t="s">
        <v>707</v>
      </c>
      <c r="E97" s="16">
        <v>20210203</v>
      </c>
      <c r="H97" s="16" t="s">
        <v>91</v>
      </c>
      <c r="I97" s="11" t="s">
        <v>561</v>
      </c>
      <c r="J97" s="17">
        <v>2</v>
      </c>
      <c r="K97" s="17">
        <v>1</v>
      </c>
      <c r="L97" s="16" t="s">
        <v>91</v>
      </c>
      <c r="M97" s="16" t="s">
        <v>91</v>
      </c>
      <c r="N97" s="16" t="s">
        <v>91</v>
      </c>
      <c r="O97" s="16" t="s">
        <v>93</v>
      </c>
      <c r="P97" s="11" t="s">
        <v>92</v>
      </c>
      <c r="Q97" s="17">
        <v>20210415</v>
      </c>
      <c r="R97" s="37" t="s">
        <v>708</v>
      </c>
    </row>
    <row r="98" spans="1:18" ht="16.5" customHeight="1" x14ac:dyDescent="0.3">
      <c r="A98" s="16">
        <v>97</v>
      </c>
      <c r="B98" s="14" t="s">
        <v>712</v>
      </c>
      <c r="C98" s="11">
        <v>33416658</v>
      </c>
      <c r="D98" s="26" t="s">
        <v>713</v>
      </c>
      <c r="E98" s="16">
        <v>20210209</v>
      </c>
      <c r="H98" s="16" t="s">
        <v>91</v>
      </c>
      <c r="I98" s="11" t="s">
        <v>561</v>
      </c>
      <c r="J98" s="17">
        <v>2</v>
      </c>
      <c r="K98" s="17">
        <v>1</v>
      </c>
      <c r="L98" s="16" t="s">
        <v>91</v>
      </c>
      <c r="M98" s="16" t="s">
        <v>91</v>
      </c>
      <c r="N98" s="16" t="s">
        <v>91</v>
      </c>
      <c r="O98" s="16" t="s">
        <v>93</v>
      </c>
      <c r="P98" s="11" t="s">
        <v>210</v>
      </c>
      <c r="Q98" s="11" t="s">
        <v>210</v>
      </c>
      <c r="R98" s="37" t="s">
        <v>714</v>
      </c>
    </row>
    <row r="99" spans="1:18" ht="16.5" customHeight="1" x14ac:dyDescent="0.3">
      <c r="A99" s="16">
        <v>98</v>
      </c>
      <c r="B99" s="14" t="s">
        <v>715</v>
      </c>
      <c r="C99" s="161">
        <v>33417358</v>
      </c>
      <c r="D99" s="26" t="s">
        <v>722</v>
      </c>
      <c r="E99" s="16">
        <v>20210217</v>
      </c>
      <c r="H99" s="9" t="s">
        <v>709</v>
      </c>
      <c r="I99" s="11" t="s">
        <v>724</v>
      </c>
      <c r="J99" s="17">
        <v>2</v>
      </c>
      <c r="K99" s="17">
        <v>1</v>
      </c>
      <c r="L99" s="16" t="s">
        <v>91</v>
      </c>
      <c r="M99" s="16" t="s">
        <v>91</v>
      </c>
      <c r="N99" s="16" t="s">
        <v>91</v>
      </c>
      <c r="O99" s="16" t="s">
        <v>93</v>
      </c>
      <c r="P99" s="11" t="s">
        <v>92</v>
      </c>
      <c r="Q99" s="17">
        <v>20210222</v>
      </c>
      <c r="R99" s="37" t="s">
        <v>735</v>
      </c>
    </row>
    <row r="100" spans="1:18" ht="16.5" customHeight="1" x14ac:dyDescent="0.3">
      <c r="A100" s="16">
        <v>99</v>
      </c>
      <c r="B100" s="14" t="s">
        <v>716</v>
      </c>
      <c r="C100" s="26">
        <v>33418375</v>
      </c>
      <c r="D100" s="26" t="s">
        <v>728</v>
      </c>
      <c r="E100" s="16">
        <v>20210224</v>
      </c>
      <c r="H100" s="16" t="s">
        <v>91</v>
      </c>
      <c r="I100" s="11" t="s">
        <v>561</v>
      </c>
      <c r="J100" s="17">
        <v>2</v>
      </c>
      <c r="K100" s="17">
        <v>1</v>
      </c>
      <c r="L100" s="16" t="s">
        <v>91</v>
      </c>
      <c r="M100" s="16" t="s">
        <v>91</v>
      </c>
      <c r="N100" s="16" t="s">
        <v>91</v>
      </c>
      <c r="O100" s="16" t="s">
        <v>93</v>
      </c>
      <c r="P100" s="11" t="s">
        <v>92</v>
      </c>
      <c r="Q100" s="17">
        <v>20210225</v>
      </c>
      <c r="R100" s="37" t="s">
        <v>729</v>
      </c>
    </row>
    <row r="101" spans="1:18" ht="16.5" customHeight="1" x14ac:dyDescent="0.3">
      <c r="A101" s="16">
        <v>100</v>
      </c>
      <c r="B101" s="14" t="s">
        <v>717</v>
      </c>
      <c r="C101" s="26">
        <v>95005553</v>
      </c>
      <c r="D101" s="26" t="s">
        <v>737</v>
      </c>
      <c r="E101" s="16">
        <v>20210303</v>
      </c>
      <c r="H101" s="16" t="s">
        <v>91</v>
      </c>
      <c r="I101" s="11" t="s">
        <v>561</v>
      </c>
      <c r="J101" s="17">
        <v>2</v>
      </c>
      <c r="K101" s="17">
        <v>1</v>
      </c>
      <c r="L101" s="16" t="s">
        <v>91</v>
      </c>
      <c r="M101" s="16" t="s">
        <v>91</v>
      </c>
      <c r="N101" s="16" t="s">
        <v>91</v>
      </c>
      <c r="O101" s="16" t="s">
        <v>93</v>
      </c>
      <c r="P101" s="11" t="s">
        <v>92</v>
      </c>
      <c r="Q101" s="17">
        <v>20210304</v>
      </c>
      <c r="R101" s="37" t="s">
        <v>738</v>
      </c>
    </row>
    <row r="102" spans="1:18" ht="16.5" customHeight="1" x14ac:dyDescent="0.3">
      <c r="A102" s="16">
        <v>101</v>
      </c>
      <c r="B102" s="14" t="s">
        <v>718</v>
      </c>
      <c r="C102" s="26">
        <v>33420309</v>
      </c>
      <c r="D102" s="26" t="s">
        <v>749</v>
      </c>
      <c r="E102" s="16">
        <v>20210310</v>
      </c>
      <c r="F102" s="9" t="s">
        <v>1960</v>
      </c>
      <c r="G102" s="17"/>
      <c r="H102" s="16" t="s">
        <v>91</v>
      </c>
      <c r="I102" s="11" t="s">
        <v>561</v>
      </c>
      <c r="J102" s="17">
        <v>2</v>
      </c>
      <c r="K102" s="17">
        <v>1</v>
      </c>
      <c r="L102" s="16" t="s">
        <v>91</v>
      </c>
      <c r="M102" s="16" t="s">
        <v>91</v>
      </c>
      <c r="N102" s="16" t="s">
        <v>91</v>
      </c>
      <c r="O102" s="16" t="s">
        <v>93</v>
      </c>
      <c r="P102" s="17" t="s">
        <v>375</v>
      </c>
      <c r="Q102" s="17" t="s">
        <v>375</v>
      </c>
      <c r="R102" s="37" t="s">
        <v>1021</v>
      </c>
    </row>
    <row r="103" spans="1:18" ht="16.5" customHeight="1" x14ac:dyDescent="0.3">
      <c r="A103" s="16">
        <v>102</v>
      </c>
      <c r="B103" s="14" t="s">
        <v>719</v>
      </c>
      <c r="C103" s="26">
        <v>30676080</v>
      </c>
      <c r="D103" s="26" t="s">
        <v>752</v>
      </c>
      <c r="E103" s="16">
        <v>20210311</v>
      </c>
      <c r="H103" s="16" t="s">
        <v>91</v>
      </c>
      <c r="I103" s="11" t="s">
        <v>561</v>
      </c>
      <c r="J103" s="17">
        <v>2</v>
      </c>
      <c r="K103" s="17">
        <v>1</v>
      </c>
      <c r="L103" s="16" t="s">
        <v>91</v>
      </c>
      <c r="M103" s="16" t="s">
        <v>91</v>
      </c>
      <c r="N103" s="16" t="s">
        <v>91</v>
      </c>
      <c r="O103" s="16" t="s">
        <v>93</v>
      </c>
      <c r="P103" s="11" t="s">
        <v>92</v>
      </c>
      <c r="Q103" s="17">
        <v>20210323</v>
      </c>
      <c r="R103" s="37" t="s">
        <v>753</v>
      </c>
    </row>
    <row r="104" spans="1:18" ht="16.5" customHeight="1" x14ac:dyDescent="0.3">
      <c r="A104" s="16">
        <v>103</v>
      </c>
      <c r="B104" s="14" t="s">
        <v>720</v>
      </c>
      <c r="C104" s="26">
        <v>33421602</v>
      </c>
      <c r="D104" s="26" t="s">
        <v>776</v>
      </c>
      <c r="E104" s="16">
        <v>20210324</v>
      </c>
      <c r="H104" s="16" t="s">
        <v>91</v>
      </c>
      <c r="I104" s="11" t="s">
        <v>561</v>
      </c>
      <c r="J104" s="17">
        <v>2</v>
      </c>
      <c r="K104" s="17">
        <v>1</v>
      </c>
      <c r="L104" s="16" t="s">
        <v>91</v>
      </c>
      <c r="M104" s="16" t="s">
        <v>91</v>
      </c>
      <c r="N104" s="16" t="s">
        <v>91</v>
      </c>
      <c r="O104" s="11" t="s">
        <v>92</v>
      </c>
      <c r="P104" s="11" t="s">
        <v>92</v>
      </c>
      <c r="Q104" s="17">
        <v>20210325</v>
      </c>
      <c r="R104" s="37" t="s">
        <v>777</v>
      </c>
    </row>
    <row r="105" spans="1:18" ht="16.5" customHeight="1" x14ac:dyDescent="0.3">
      <c r="A105" s="16">
        <v>104</v>
      </c>
      <c r="B105" s="14" t="s">
        <v>766</v>
      </c>
      <c r="C105" s="26">
        <v>33423541</v>
      </c>
      <c r="D105" s="26" t="s">
        <v>781</v>
      </c>
      <c r="E105" s="16">
        <v>20210331</v>
      </c>
      <c r="H105" s="16" t="s">
        <v>91</v>
      </c>
      <c r="I105" s="11" t="s">
        <v>561</v>
      </c>
      <c r="J105" s="17">
        <v>2</v>
      </c>
      <c r="K105" s="17">
        <v>1</v>
      </c>
      <c r="L105" s="16" t="s">
        <v>91</v>
      </c>
      <c r="M105" s="16" t="s">
        <v>91</v>
      </c>
      <c r="N105" s="16" t="s">
        <v>91</v>
      </c>
      <c r="O105" s="16" t="s">
        <v>93</v>
      </c>
      <c r="P105" s="11" t="s">
        <v>1445</v>
      </c>
      <c r="Q105" s="17">
        <v>20210402</v>
      </c>
      <c r="R105" s="37" t="s">
        <v>782</v>
      </c>
    </row>
    <row r="106" spans="1:18" ht="16.5" customHeight="1" x14ac:dyDescent="0.3">
      <c r="A106" s="16">
        <v>105</v>
      </c>
      <c r="B106" s="14" t="s">
        <v>767</v>
      </c>
      <c r="C106" s="26">
        <v>33422615</v>
      </c>
      <c r="D106" s="26" t="s">
        <v>784</v>
      </c>
      <c r="E106" s="16">
        <v>20210405</v>
      </c>
      <c r="H106" s="16" t="s">
        <v>91</v>
      </c>
      <c r="I106" s="11" t="s">
        <v>561</v>
      </c>
      <c r="J106" s="17">
        <v>2</v>
      </c>
      <c r="K106" s="17">
        <v>1</v>
      </c>
      <c r="L106" s="16" t="s">
        <v>91</v>
      </c>
      <c r="M106" s="16" t="s">
        <v>91</v>
      </c>
      <c r="N106" s="16" t="s">
        <v>91</v>
      </c>
      <c r="O106" s="16" t="s">
        <v>93</v>
      </c>
      <c r="P106" s="11" t="s">
        <v>785</v>
      </c>
      <c r="Q106" s="17">
        <v>20210405</v>
      </c>
      <c r="R106" s="37" t="s">
        <v>786</v>
      </c>
    </row>
    <row r="107" spans="1:18" ht="16.5" customHeight="1" x14ac:dyDescent="0.3">
      <c r="A107" s="16">
        <v>106</v>
      </c>
      <c r="B107" s="14" t="s">
        <v>768</v>
      </c>
      <c r="C107" s="26">
        <v>33424537</v>
      </c>
      <c r="D107" s="26" t="s">
        <v>783</v>
      </c>
      <c r="E107" s="16">
        <v>20210406</v>
      </c>
      <c r="H107" s="16" t="s">
        <v>91</v>
      </c>
      <c r="I107" s="11" t="s">
        <v>561</v>
      </c>
      <c r="J107" s="17">
        <v>2</v>
      </c>
      <c r="K107" s="17">
        <v>1</v>
      </c>
      <c r="L107" s="16" t="s">
        <v>91</v>
      </c>
      <c r="M107" s="16" t="s">
        <v>91</v>
      </c>
      <c r="N107" s="16" t="s">
        <v>91</v>
      </c>
      <c r="O107" s="16" t="s">
        <v>93</v>
      </c>
      <c r="P107" s="11" t="s">
        <v>92</v>
      </c>
      <c r="Q107" s="17">
        <v>20210406</v>
      </c>
      <c r="R107" s="37" t="s">
        <v>787</v>
      </c>
    </row>
    <row r="108" spans="1:18" ht="16.5" customHeight="1" x14ac:dyDescent="0.3">
      <c r="A108" s="16">
        <v>107</v>
      </c>
      <c r="B108" s="14" t="s">
        <v>769</v>
      </c>
      <c r="C108" s="26">
        <v>33425299</v>
      </c>
      <c r="D108" s="26" t="s">
        <v>912</v>
      </c>
      <c r="E108" s="16">
        <v>20210414</v>
      </c>
      <c r="F108" s="9" t="s">
        <v>1967</v>
      </c>
      <c r="H108" s="16" t="s">
        <v>91</v>
      </c>
      <c r="I108" s="11" t="s">
        <v>561</v>
      </c>
      <c r="J108" s="17">
        <v>2</v>
      </c>
      <c r="K108" s="17">
        <v>1</v>
      </c>
      <c r="L108" s="16" t="s">
        <v>91</v>
      </c>
      <c r="M108" s="16" t="s">
        <v>91</v>
      </c>
      <c r="N108" s="16" t="s">
        <v>91</v>
      </c>
      <c r="O108" s="16" t="s">
        <v>93</v>
      </c>
      <c r="P108" s="11" t="s">
        <v>92</v>
      </c>
      <c r="Q108" s="17">
        <v>20210415</v>
      </c>
      <c r="R108" s="37" t="s">
        <v>913</v>
      </c>
    </row>
    <row r="109" spans="1:18" ht="16.5" customHeight="1" x14ac:dyDescent="0.3">
      <c r="A109" s="16">
        <v>108</v>
      </c>
      <c r="B109" s="14" t="s">
        <v>770</v>
      </c>
      <c r="C109" s="26">
        <v>33425364</v>
      </c>
      <c r="D109" s="26" t="s">
        <v>914</v>
      </c>
      <c r="E109" s="16">
        <v>20210414</v>
      </c>
      <c r="G109" s="9" t="s">
        <v>1707</v>
      </c>
      <c r="H109" s="16" t="s">
        <v>91</v>
      </c>
      <c r="I109" s="11" t="s">
        <v>561</v>
      </c>
      <c r="J109" s="17">
        <v>2</v>
      </c>
      <c r="K109" s="17">
        <v>1</v>
      </c>
      <c r="L109" s="16" t="s">
        <v>91</v>
      </c>
      <c r="M109" s="16" t="s">
        <v>91</v>
      </c>
      <c r="N109" s="16" t="s">
        <v>91</v>
      </c>
      <c r="O109" s="9" t="s">
        <v>93</v>
      </c>
      <c r="P109" s="11" t="s">
        <v>374</v>
      </c>
      <c r="Q109" s="11" t="s">
        <v>923</v>
      </c>
      <c r="R109" s="37" t="s">
        <v>915</v>
      </c>
    </row>
    <row r="110" spans="1:18" ht="16.5" customHeight="1" x14ac:dyDescent="0.3">
      <c r="A110" s="16">
        <v>109</v>
      </c>
      <c r="B110" s="14" t="s">
        <v>771</v>
      </c>
      <c r="C110" s="26">
        <v>33425882</v>
      </c>
      <c r="D110" s="26" t="s">
        <v>920</v>
      </c>
      <c r="E110" s="16">
        <v>20210420</v>
      </c>
      <c r="H110" s="16" t="s">
        <v>91</v>
      </c>
      <c r="I110" s="11" t="s">
        <v>561</v>
      </c>
      <c r="J110" s="17">
        <v>2</v>
      </c>
      <c r="K110" s="17">
        <v>1</v>
      </c>
      <c r="L110" s="16" t="s">
        <v>91</v>
      </c>
      <c r="M110" s="16" t="s">
        <v>91</v>
      </c>
      <c r="N110" s="16" t="s">
        <v>91</v>
      </c>
      <c r="O110" s="16" t="s">
        <v>93</v>
      </c>
      <c r="P110" s="11" t="s">
        <v>92</v>
      </c>
      <c r="Q110" s="17">
        <v>20210422</v>
      </c>
      <c r="R110" s="37" t="s">
        <v>921</v>
      </c>
    </row>
    <row r="111" spans="1:18" ht="16.5" customHeight="1" x14ac:dyDescent="0.3">
      <c r="A111" s="16">
        <v>110</v>
      </c>
      <c r="B111" s="14" t="s">
        <v>772</v>
      </c>
      <c r="C111" s="26">
        <v>33424836</v>
      </c>
      <c r="D111" s="26" t="s">
        <v>925</v>
      </c>
      <c r="E111" s="16">
        <v>20210421</v>
      </c>
      <c r="H111" s="16" t="s">
        <v>91</v>
      </c>
      <c r="I111" s="11" t="s">
        <v>561</v>
      </c>
      <c r="J111" s="17">
        <v>2</v>
      </c>
      <c r="K111" s="17">
        <v>1</v>
      </c>
      <c r="L111" s="16" t="s">
        <v>91</v>
      </c>
      <c r="M111" s="16" t="s">
        <v>91</v>
      </c>
      <c r="N111" s="16" t="s">
        <v>91</v>
      </c>
      <c r="O111" s="16" t="s">
        <v>93</v>
      </c>
      <c r="P111" s="11" t="s">
        <v>92</v>
      </c>
      <c r="Q111" s="17">
        <v>20210423</v>
      </c>
      <c r="R111" s="37" t="s">
        <v>929</v>
      </c>
    </row>
    <row r="112" spans="1:18" ht="16.5" customHeight="1" x14ac:dyDescent="0.3">
      <c r="A112" s="16">
        <v>111</v>
      </c>
      <c r="B112" s="14" t="s">
        <v>773</v>
      </c>
      <c r="C112" s="26">
        <v>31005542</v>
      </c>
      <c r="D112" s="26" t="s">
        <v>926</v>
      </c>
      <c r="E112" s="16">
        <v>20210421</v>
      </c>
      <c r="H112" s="16" t="s">
        <v>91</v>
      </c>
      <c r="I112" s="11" t="s">
        <v>561</v>
      </c>
      <c r="J112" s="17">
        <v>2</v>
      </c>
      <c r="K112" s="17">
        <v>1</v>
      </c>
      <c r="L112" s="16" t="s">
        <v>91</v>
      </c>
      <c r="M112" s="16" t="s">
        <v>91</v>
      </c>
      <c r="N112" s="16" t="s">
        <v>91</v>
      </c>
      <c r="O112" s="16" t="s">
        <v>93</v>
      </c>
      <c r="P112" s="11" t="s">
        <v>92</v>
      </c>
      <c r="Q112" s="17">
        <v>20210423</v>
      </c>
      <c r="R112" s="37" t="s">
        <v>927</v>
      </c>
    </row>
    <row r="113" spans="1:18" ht="16.5" customHeight="1" x14ac:dyDescent="0.3">
      <c r="A113" s="16">
        <v>112</v>
      </c>
      <c r="B113" s="14" t="s">
        <v>774</v>
      </c>
      <c r="C113" s="26">
        <v>33424981</v>
      </c>
      <c r="D113" s="26" t="s">
        <v>940</v>
      </c>
      <c r="E113" s="16">
        <v>20210423</v>
      </c>
      <c r="H113" s="16" t="s">
        <v>91</v>
      </c>
      <c r="I113" s="11" t="s">
        <v>561</v>
      </c>
      <c r="J113" s="17">
        <v>2</v>
      </c>
      <c r="K113" s="17">
        <v>1</v>
      </c>
      <c r="L113" s="16" t="s">
        <v>91</v>
      </c>
      <c r="M113" s="16" t="s">
        <v>91</v>
      </c>
      <c r="N113" s="16" t="s">
        <v>91</v>
      </c>
      <c r="O113" s="16" t="s">
        <v>93</v>
      </c>
      <c r="P113" s="11" t="s">
        <v>92</v>
      </c>
      <c r="Q113" s="17">
        <v>20210506</v>
      </c>
      <c r="R113" s="37" t="s">
        <v>941</v>
      </c>
    </row>
    <row r="114" spans="1:18" ht="16.5" customHeight="1" x14ac:dyDescent="0.3">
      <c r="A114" s="16">
        <v>113</v>
      </c>
      <c r="B114" s="14" t="s">
        <v>775</v>
      </c>
      <c r="C114" s="26">
        <v>33139371</v>
      </c>
      <c r="D114" s="26" t="s">
        <v>947</v>
      </c>
      <c r="E114" s="16">
        <v>20210504</v>
      </c>
      <c r="H114" s="9" t="s">
        <v>192</v>
      </c>
      <c r="I114" s="11" t="s">
        <v>561</v>
      </c>
      <c r="J114" s="17">
        <v>2</v>
      </c>
      <c r="K114" s="17">
        <v>1</v>
      </c>
      <c r="L114" s="16" t="s">
        <v>91</v>
      </c>
      <c r="M114" s="16" t="s">
        <v>91</v>
      </c>
      <c r="N114" s="16" t="s">
        <v>91</v>
      </c>
      <c r="O114" s="16" t="s">
        <v>93</v>
      </c>
      <c r="P114" s="11" t="s">
        <v>210</v>
      </c>
      <c r="Q114" s="11" t="s">
        <v>210</v>
      </c>
      <c r="R114" s="37" t="s">
        <v>948</v>
      </c>
    </row>
    <row r="115" spans="1:18" ht="16.5" customHeight="1" x14ac:dyDescent="0.3">
      <c r="A115" s="16">
        <v>114</v>
      </c>
      <c r="B115" s="14" t="s">
        <v>930</v>
      </c>
      <c r="C115" s="26">
        <v>33429238</v>
      </c>
      <c r="D115" s="26" t="s">
        <v>952</v>
      </c>
      <c r="E115" s="16">
        <v>20210518</v>
      </c>
      <c r="H115" s="16" t="s">
        <v>91</v>
      </c>
      <c r="I115" s="11" t="s">
        <v>561</v>
      </c>
      <c r="J115" s="17">
        <v>2</v>
      </c>
      <c r="K115" s="17">
        <v>1</v>
      </c>
      <c r="L115" s="16" t="s">
        <v>91</v>
      </c>
      <c r="M115" s="16" t="s">
        <v>91</v>
      </c>
      <c r="N115" s="16" t="s">
        <v>91</v>
      </c>
      <c r="O115" s="16" t="s">
        <v>93</v>
      </c>
      <c r="P115" s="11" t="s">
        <v>92</v>
      </c>
      <c r="Q115" s="17">
        <v>20210520</v>
      </c>
      <c r="R115" s="37" t="s">
        <v>953</v>
      </c>
    </row>
    <row r="116" spans="1:18" ht="16.5" customHeight="1" x14ac:dyDescent="0.3">
      <c r="A116" s="16">
        <v>115</v>
      </c>
      <c r="B116" s="14" t="s">
        <v>931</v>
      </c>
      <c r="C116" s="26">
        <v>33428653</v>
      </c>
      <c r="D116" s="26" t="s">
        <v>957</v>
      </c>
      <c r="E116" s="16">
        <v>20210521</v>
      </c>
      <c r="F116" s="9"/>
      <c r="G116" s="9" t="s">
        <v>1036</v>
      </c>
      <c r="H116" s="16" t="s">
        <v>91</v>
      </c>
      <c r="I116" s="11" t="s">
        <v>561</v>
      </c>
      <c r="J116" s="17">
        <v>2</v>
      </c>
      <c r="K116" s="17">
        <v>1</v>
      </c>
      <c r="L116" s="16" t="s">
        <v>91</v>
      </c>
      <c r="M116" s="16" t="s">
        <v>91</v>
      </c>
      <c r="N116" s="16" t="s">
        <v>91</v>
      </c>
      <c r="O116" s="16" t="s">
        <v>93</v>
      </c>
      <c r="P116" s="11" t="s">
        <v>92</v>
      </c>
      <c r="Q116" s="17">
        <v>20210531</v>
      </c>
      <c r="R116" s="37" t="s">
        <v>958</v>
      </c>
    </row>
    <row r="117" spans="1:18" ht="16.5" customHeight="1" x14ac:dyDescent="0.3">
      <c r="A117" s="16">
        <v>116</v>
      </c>
      <c r="B117" s="14" t="s">
        <v>932</v>
      </c>
      <c r="C117" s="26">
        <v>33431024</v>
      </c>
      <c r="D117" s="26" t="s">
        <v>1001</v>
      </c>
      <c r="E117" s="16">
        <v>20210602</v>
      </c>
      <c r="H117" s="16" t="s">
        <v>91</v>
      </c>
      <c r="I117" s="11" t="s">
        <v>561</v>
      </c>
      <c r="J117" s="17">
        <v>2</v>
      </c>
      <c r="K117" s="17">
        <v>1</v>
      </c>
      <c r="L117" s="16" t="s">
        <v>91</v>
      </c>
      <c r="M117" s="16" t="s">
        <v>91</v>
      </c>
      <c r="N117" s="16" t="s">
        <v>91</v>
      </c>
      <c r="O117" s="16" t="s">
        <v>93</v>
      </c>
      <c r="P117" s="11" t="s">
        <v>92</v>
      </c>
      <c r="Q117" s="17">
        <v>20210604</v>
      </c>
      <c r="R117" s="37" t="s">
        <v>1002</v>
      </c>
    </row>
    <row r="118" spans="1:18" ht="16.5" customHeight="1" x14ac:dyDescent="0.3">
      <c r="A118" s="16">
        <v>117</v>
      </c>
      <c r="B118" s="14" t="s">
        <v>933</v>
      </c>
      <c r="C118" s="26">
        <v>33432102</v>
      </c>
      <c r="D118" s="26" t="s">
        <v>1007</v>
      </c>
      <c r="E118" s="16">
        <v>20210610</v>
      </c>
      <c r="H118" s="16" t="s">
        <v>91</v>
      </c>
      <c r="I118" s="17">
        <v>1</v>
      </c>
      <c r="J118" s="17">
        <v>1</v>
      </c>
      <c r="K118" s="17">
        <v>2</v>
      </c>
      <c r="L118" s="16" t="s">
        <v>91</v>
      </c>
      <c r="M118" s="16" t="s">
        <v>91</v>
      </c>
      <c r="N118" s="16" t="s">
        <v>91</v>
      </c>
      <c r="O118" s="16" t="s">
        <v>93</v>
      </c>
      <c r="P118" s="11" t="s">
        <v>1008</v>
      </c>
      <c r="Q118" s="11" t="s">
        <v>1008</v>
      </c>
      <c r="R118" s="37" t="s">
        <v>1009</v>
      </c>
    </row>
    <row r="119" spans="1:18" ht="16.5" customHeight="1" x14ac:dyDescent="0.3">
      <c r="A119" s="16">
        <v>118</v>
      </c>
      <c r="B119" s="14" t="s">
        <v>934</v>
      </c>
      <c r="C119" s="26">
        <v>33432300</v>
      </c>
      <c r="D119" s="26" t="s">
        <v>1010</v>
      </c>
      <c r="E119" s="16">
        <v>20210611</v>
      </c>
      <c r="H119" s="16" t="s">
        <v>91</v>
      </c>
      <c r="I119" s="11" t="s">
        <v>561</v>
      </c>
      <c r="J119" s="17">
        <v>2</v>
      </c>
      <c r="K119" s="17">
        <v>1</v>
      </c>
      <c r="L119" s="16" t="s">
        <v>91</v>
      </c>
      <c r="M119" s="16" t="s">
        <v>91</v>
      </c>
      <c r="N119" s="16" t="s">
        <v>91</v>
      </c>
      <c r="O119" s="16" t="s">
        <v>93</v>
      </c>
      <c r="P119" s="11" t="s">
        <v>374</v>
      </c>
      <c r="Q119" s="17">
        <v>20210613</v>
      </c>
      <c r="R119" s="37" t="s">
        <v>1011</v>
      </c>
    </row>
    <row r="120" spans="1:18" ht="16.5" customHeight="1" x14ac:dyDescent="0.3">
      <c r="A120" s="16">
        <v>119</v>
      </c>
      <c r="B120" s="14" t="s">
        <v>935</v>
      </c>
      <c r="C120" s="26">
        <v>33433684</v>
      </c>
      <c r="D120" s="26" t="s">
        <v>1022</v>
      </c>
      <c r="E120" s="16">
        <v>20210623</v>
      </c>
      <c r="H120" s="16" t="s">
        <v>91</v>
      </c>
      <c r="I120" s="11" t="s">
        <v>561</v>
      </c>
      <c r="J120" s="17">
        <v>2</v>
      </c>
      <c r="K120" s="17">
        <v>1</v>
      </c>
      <c r="L120" s="16" t="s">
        <v>91</v>
      </c>
      <c r="M120" s="16" t="s">
        <v>91</v>
      </c>
      <c r="N120" s="16" t="s">
        <v>91</v>
      </c>
      <c r="O120" s="16" t="s">
        <v>93</v>
      </c>
      <c r="P120" s="11" t="s">
        <v>92</v>
      </c>
      <c r="Q120" s="17">
        <v>20210625</v>
      </c>
      <c r="R120" s="37" t="s">
        <v>1023</v>
      </c>
    </row>
    <row r="121" spans="1:18" ht="16.5" customHeight="1" x14ac:dyDescent="0.3">
      <c r="A121" s="16">
        <v>120</v>
      </c>
      <c r="B121" s="14" t="s">
        <v>936</v>
      </c>
      <c r="C121" s="26">
        <v>33279651</v>
      </c>
      <c r="D121" s="26" t="s">
        <v>1028</v>
      </c>
      <c r="E121" s="16">
        <v>20210623</v>
      </c>
      <c r="H121" s="16" t="s">
        <v>91</v>
      </c>
      <c r="I121" s="11" t="s">
        <v>561</v>
      </c>
      <c r="J121" s="17">
        <v>2</v>
      </c>
      <c r="K121" s="17">
        <v>1</v>
      </c>
      <c r="L121" s="16" t="s">
        <v>91</v>
      </c>
      <c r="M121" s="16" t="s">
        <v>91</v>
      </c>
      <c r="N121" s="16" t="s">
        <v>91</v>
      </c>
      <c r="O121" s="16" t="s">
        <v>93</v>
      </c>
      <c r="P121" s="11" t="s">
        <v>92</v>
      </c>
      <c r="Q121" s="17">
        <v>20210625</v>
      </c>
      <c r="R121" s="37" t="s">
        <v>1033</v>
      </c>
    </row>
    <row r="122" spans="1:18" ht="16.5" customHeight="1" x14ac:dyDescent="0.3">
      <c r="A122" s="16">
        <v>121</v>
      </c>
      <c r="B122" s="14" t="s">
        <v>937</v>
      </c>
      <c r="C122" s="26">
        <v>33433353</v>
      </c>
      <c r="D122" s="26" t="s">
        <v>1029</v>
      </c>
      <c r="E122" s="16">
        <v>20210624</v>
      </c>
      <c r="H122" s="16" t="s">
        <v>91</v>
      </c>
      <c r="I122" s="11" t="s">
        <v>561</v>
      </c>
      <c r="J122" s="17">
        <v>2</v>
      </c>
      <c r="K122" s="17">
        <v>1</v>
      </c>
      <c r="L122" s="16" t="s">
        <v>91</v>
      </c>
      <c r="M122" s="16" t="s">
        <v>91</v>
      </c>
      <c r="N122" s="16" t="s">
        <v>91</v>
      </c>
      <c r="O122" s="16" t="s">
        <v>93</v>
      </c>
      <c r="P122" s="11" t="s">
        <v>92</v>
      </c>
      <c r="Q122" s="17">
        <v>20210624</v>
      </c>
      <c r="R122" s="37" t="s">
        <v>1030</v>
      </c>
    </row>
    <row r="123" spans="1:18" ht="16.5" customHeight="1" x14ac:dyDescent="0.3">
      <c r="A123" s="16">
        <v>122</v>
      </c>
      <c r="B123" s="14" t="s">
        <v>938</v>
      </c>
      <c r="C123" s="26">
        <v>33434735</v>
      </c>
      <c r="D123" s="26" t="s">
        <v>1040</v>
      </c>
      <c r="E123" s="16">
        <v>20210629</v>
      </c>
      <c r="F123" s="9"/>
      <c r="H123" s="16" t="s">
        <v>91</v>
      </c>
      <c r="I123" s="11" t="s">
        <v>561</v>
      </c>
      <c r="J123" s="17">
        <v>2</v>
      </c>
      <c r="K123" s="17">
        <v>1</v>
      </c>
      <c r="L123" s="16" t="s">
        <v>91</v>
      </c>
      <c r="M123" s="16" t="s">
        <v>91</v>
      </c>
      <c r="N123" s="16" t="s">
        <v>91</v>
      </c>
      <c r="O123" s="16" t="s">
        <v>93</v>
      </c>
      <c r="P123" s="11" t="s">
        <v>374</v>
      </c>
      <c r="Q123" s="17">
        <v>20210701</v>
      </c>
      <c r="R123" s="37" t="s">
        <v>1042</v>
      </c>
    </row>
    <row r="124" spans="1:18" ht="16.5" customHeight="1" x14ac:dyDescent="0.3">
      <c r="A124" s="16">
        <v>123</v>
      </c>
      <c r="B124" s="14" t="s">
        <v>939</v>
      </c>
      <c r="C124" s="26">
        <v>33413589</v>
      </c>
      <c r="D124" s="26" t="s">
        <v>1048</v>
      </c>
      <c r="E124" s="16">
        <v>20210702</v>
      </c>
      <c r="F124" s="9"/>
      <c r="H124" s="16" t="s">
        <v>91</v>
      </c>
      <c r="I124" s="11" t="s">
        <v>561</v>
      </c>
      <c r="J124" s="17">
        <v>2</v>
      </c>
      <c r="K124" s="17">
        <v>1</v>
      </c>
      <c r="L124" s="16" t="s">
        <v>91</v>
      </c>
      <c r="M124" s="16" t="s">
        <v>91</v>
      </c>
      <c r="N124" s="16" t="s">
        <v>91</v>
      </c>
      <c r="O124" s="16" t="s">
        <v>93</v>
      </c>
      <c r="P124" s="11" t="s">
        <v>92</v>
      </c>
      <c r="Q124" s="17">
        <v>20210705</v>
      </c>
      <c r="R124" s="37" t="s">
        <v>1049</v>
      </c>
    </row>
    <row r="125" spans="1:18" s="172" customFormat="1" ht="16.5" customHeight="1" x14ac:dyDescent="0.3">
      <c r="A125" s="162">
        <v>124</v>
      </c>
      <c r="B125" s="163" t="s">
        <v>1013</v>
      </c>
      <c r="C125" s="173">
        <v>31403773</v>
      </c>
      <c r="D125" s="173" t="s">
        <v>1065</v>
      </c>
      <c r="E125" s="162">
        <v>20210707</v>
      </c>
      <c r="F125" s="168" t="s">
        <v>2061</v>
      </c>
      <c r="G125" s="168"/>
      <c r="H125" s="170" t="s">
        <v>92</v>
      </c>
      <c r="I125" s="170" t="s">
        <v>561</v>
      </c>
      <c r="J125" s="172">
        <v>2</v>
      </c>
      <c r="K125" s="172">
        <v>1</v>
      </c>
      <c r="L125" s="170" t="s">
        <v>92</v>
      </c>
      <c r="M125" s="170" t="s">
        <v>92</v>
      </c>
      <c r="N125" s="170" t="s">
        <v>92</v>
      </c>
      <c r="O125" s="172" t="s">
        <v>93</v>
      </c>
      <c r="P125" s="170" t="s">
        <v>375</v>
      </c>
      <c r="Q125" s="172" t="s">
        <v>375</v>
      </c>
      <c r="R125" s="175" t="s">
        <v>1066</v>
      </c>
    </row>
    <row r="126" spans="1:18" ht="16.5" customHeight="1" x14ac:dyDescent="0.3">
      <c r="A126" s="16">
        <v>125</v>
      </c>
      <c r="B126" s="14" t="s">
        <v>1014</v>
      </c>
      <c r="C126" s="26">
        <v>33435692</v>
      </c>
      <c r="D126" s="26" t="s">
        <v>1067</v>
      </c>
      <c r="E126" s="16">
        <v>20210707</v>
      </c>
      <c r="F126" s="9"/>
      <c r="G126" s="9" t="s">
        <v>2171</v>
      </c>
      <c r="H126" s="16" t="s">
        <v>91</v>
      </c>
      <c r="I126" s="11" t="s">
        <v>1576</v>
      </c>
      <c r="J126" s="17">
        <v>1</v>
      </c>
      <c r="K126" s="17">
        <v>1</v>
      </c>
      <c r="L126" s="16" t="s">
        <v>91</v>
      </c>
      <c r="M126" s="16" t="s">
        <v>91</v>
      </c>
      <c r="N126" s="16" t="s">
        <v>91</v>
      </c>
      <c r="O126" s="17" t="s">
        <v>93</v>
      </c>
      <c r="P126" s="11" t="s">
        <v>1457</v>
      </c>
      <c r="Q126" s="11" t="s">
        <v>210</v>
      </c>
      <c r="R126" s="37" t="s">
        <v>1072</v>
      </c>
    </row>
    <row r="127" spans="1:18" ht="16.5" customHeight="1" x14ac:dyDescent="0.3">
      <c r="A127" s="16">
        <v>126</v>
      </c>
      <c r="B127" s="14" t="s">
        <v>1015</v>
      </c>
      <c r="C127" s="26">
        <v>33435047</v>
      </c>
      <c r="D127" s="26" t="s">
        <v>1080</v>
      </c>
      <c r="E127" s="16">
        <v>20210709</v>
      </c>
      <c r="F127" s="9"/>
      <c r="H127" s="16" t="s">
        <v>91</v>
      </c>
      <c r="I127" s="11" t="s">
        <v>561</v>
      </c>
      <c r="J127" s="17">
        <v>2</v>
      </c>
      <c r="K127" s="17">
        <v>1</v>
      </c>
      <c r="L127" s="16" t="s">
        <v>91</v>
      </c>
      <c r="M127" s="16" t="s">
        <v>91</v>
      </c>
      <c r="N127" s="16" t="s">
        <v>91</v>
      </c>
      <c r="O127" s="16" t="s">
        <v>93</v>
      </c>
      <c r="P127" s="11" t="s">
        <v>92</v>
      </c>
      <c r="Q127" s="17">
        <v>20210713</v>
      </c>
      <c r="R127" s="37" t="s">
        <v>1081</v>
      </c>
    </row>
    <row r="128" spans="1:18" ht="16.5" customHeight="1" x14ac:dyDescent="0.3">
      <c r="A128" s="16">
        <v>127</v>
      </c>
      <c r="B128" s="14" t="s">
        <v>1016</v>
      </c>
      <c r="C128" s="26">
        <v>33436557</v>
      </c>
      <c r="D128" s="26" t="s">
        <v>1086</v>
      </c>
      <c r="E128" s="16">
        <v>20210714</v>
      </c>
      <c r="F128" s="9"/>
      <c r="G128" s="9" t="s">
        <v>1954</v>
      </c>
      <c r="H128" s="16" t="s">
        <v>91</v>
      </c>
      <c r="I128" s="11" t="s">
        <v>561</v>
      </c>
      <c r="J128" s="17">
        <v>2</v>
      </c>
      <c r="K128" s="17">
        <v>1</v>
      </c>
      <c r="L128" s="16" t="s">
        <v>91</v>
      </c>
      <c r="M128" s="16" t="s">
        <v>91</v>
      </c>
      <c r="N128" s="16" t="s">
        <v>91</v>
      </c>
      <c r="O128" s="16" t="s">
        <v>93</v>
      </c>
      <c r="P128" s="11" t="s">
        <v>92</v>
      </c>
      <c r="Q128" s="17">
        <v>20210714</v>
      </c>
      <c r="R128" s="37" t="s">
        <v>1087</v>
      </c>
    </row>
    <row r="129" spans="1:18" ht="16.5" customHeight="1" x14ac:dyDescent="0.3">
      <c r="A129" s="16">
        <v>128</v>
      </c>
      <c r="B129" s="14" t="s">
        <v>1017</v>
      </c>
      <c r="C129" s="26">
        <v>20014630</v>
      </c>
      <c r="D129" s="26" t="s">
        <v>1091</v>
      </c>
      <c r="E129" s="16">
        <v>20210716</v>
      </c>
      <c r="F129" s="9"/>
      <c r="H129" s="16" t="s">
        <v>91</v>
      </c>
      <c r="I129" s="11" t="s">
        <v>561</v>
      </c>
      <c r="J129" s="17">
        <v>2</v>
      </c>
      <c r="K129" s="17">
        <v>1</v>
      </c>
      <c r="L129" s="16" t="s">
        <v>91</v>
      </c>
      <c r="M129" s="16" t="s">
        <v>91</v>
      </c>
      <c r="N129" s="16" t="s">
        <v>91</v>
      </c>
      <c r="O129" s="16" t="s">
        <v>93</v>
      </c>
      <c r="P129" s="11" t="s">
        <v>92</v>
      </c>
      <c r="Q129" s="17">
        <v>20210716</v>
      </c>
      <c r="R129" s="37" t="s">
        <v>1092</v>
      </c>
    </row>
    <row r="130" spans="1:18" ht="16.5" customHeight="1" x14ac:dyDescent="0.3">
      <c r="A130" s="16">
        <v>129</v>
      </c>
      <c r="B130" s="14" t="s">
        <v>1018</v>
      </c>
      <c r="C130" s="26">
        <v>33436361</v>
      </c>
      <c r="D130" s="26" t="s">
        <v>1108</v>
      </c>
      <c r="E130" s="16">
        <v>20210719</v>
      </c>
      <c r="F130" s="9"/>
      <c r="H130" s="16" t="s">
        <v>91</v>
      </c>
      <c r="I130" s="11" t="s">
        <v>561</v>
      </c>
      <c r="J130" s="17">
        <v>2</v>
      </c>
      <c r="K130" s="17">
        <v>1</v>
      </c>
      <c r="L130" s="16" t="s">
        <v>91</v>
      </c>
      <c r="M130" s="16" t="s">
        <v>91</v>
      </c>
      <c r="N130" s="16" t="s">
        <v>91</v>
      </c>
      <c r="O130" s="16" t="s">
        <v>93</v>
      </c>
      <c r="P130" s="11" t="s">
        <v>92</v>
      </c>
      <c r="Q130" s="17">
        <v>20210720</v>
      </c>
      <c r="R130" s="37" t="s">
        <v>1109</v>
      </c>
    </row>
    <row r="131" spans="1:18" ht="16.5" customHeight="1" x14ac:dyDescent="0.3">
      <c r="A131" s="16">
        <v>130</v>
      </c>
      <c r="B131" s="14" t="s">
        <v>1019</v>
      </c>
      <c r="C131" s="26">
        <v>33439847</v>
      </c>
      <c r="D131" s="26" t="s">
        <v>1165</v>
      </c>
      <c r="E131" s="16">
        <v>20210811</v>
      </c>
      <c r="F131" s="9"/>
      <c r="H131" s="11" t="s">
        <v>1166</v>
      </c>
      <c r="I131" s="11" t="s">
        <v>561</v>
      </c>
      <c r="J131" s="17">
        <v>2</v>
      </c>
      <c r="K131" s="17">
        <v>1</v>
      </c>
      <c r="L131" s="11" t="s">
        <v>1166</v>
      </c>
      <c r="M131" s="11" t="s">
        <v>1167</v>
      </c>
      <c r="N131" s="11" t="s">
        <v>1166</v>
      </c>
      <c r="O131" s="11" t="s">
        <v>93</v>
      </c>
      <c r="P131" s="11" t="s">
        <v>1168</v>
      </c>
      <c r="Q131" s="17">
        <v>20210811</v>
      </c>
      <c r="R131" s="106" t="s">
        <v>1225</v>
      </c>
    </row>
    <row r="132" spans="1:18" ht="16.5" customHeight="1" x14ac:dyDescent="0.3">
      <c r="A132" s="16">
        <v>131</v>
      </c>
      <c r="B132" s="14" t="s">
        <v>1038</v>
      </c>
      <c r="C132" s="26">
        <v>33450465</v>
      </c>
      <c r="D132" s="26" t="s">
        <v>1210</v>
      </c>
      <c r="E132" s="16">
        <v>20210817</v>
      </c>
      <c r="F132" s="9"/>
      <c r="H132" s="11" t="s">
        <v>394</v>
      </c>
      <c r="I132" s="11" t="s">
        <v>561</v>
      </c>
      <c r="J132" s="17">
        <v>2</v>
      </c>
      <c r="K132" s="17">
        <v>1</v>
      </c>
      <c r="L132" s="11" t="s">
        <v>1211</v>
      </c>
      <c r="M132" s="11" t="s">
        <v>1213</v>
      </c>
      <c r="N132" s="11" t="s">
        <v>394</v>
      </c>
      <c r="O132" s="11" t="s">
        <v>93</v>
      </c>
      <c r="P132" s="11" t="s">
        <v>1213</v>
      </c>
      <c r="Q132" s="17">
        <v>20210817</v>
      </c>
      <c r="R132" s="37" t="s">
        <v>1214</v>
      </c>
    </row>
    <row r="133" spans="1:18" ht="16.5" customHeight="1" x14ac:dyDescent="0.3">
      <c r="A133" s="16">
        <v>132</v>
      </c>
      <c r="B133" s="14" t="s">
        <v>1039</v>
      </c>
      <c r="C133" s="26">
        <v>33451492</v>
      </c>
      <c r="D133" s="26" t="s">
        <v>1221</v>
      </c>
      <c r="E133" s="16">
        <v>20210825</v>
      </c>
      <c r="F133" s="9"/>
      <c r="G133" s="9" t="s">
        <v>2230</v>
      </c>
      <c r="H133" s="11" t="s">
        <v>92</v>
      </c>
      <c r="I133" s="11" t="s">
        <v>561</v>
      </c>
      <c r="J133" s="17">
        <v>2</v>
      </c>
      <c r="K133" s="17">
        <v>1</v>
      </c>
      <c r="L133" s="11" t="s">
        <v>1222</v>
      </c>
      <c r="M133" s="11" t="s">
        <v>1222</v>
      </c>
      <c r="N133" s="11" t="s">
        <v>1222</v>
      </c>
      <c r="O133" s="11" t="s">
        <v>93</v>
      </c>
      <c r="P133" s="11" t="s">
        <v>374</v>
      </c>
      <c r="Q133" s="17">
        <v>20210826</v>
      </c>
      <c r="R133" s="37" t="s">
        <v>1224</v>
      </c>
    </row>
    <row r="134" spans="1:18" ht="16.5" customHeight="1" x14ac:dyDescent="0.3">
      <c r="A134" s="16">
        <v>133</v>
      </c>
      <c r="B134" s="14" t="s">
        <v>1244</v>
      </c>
      <c r="C134" s="26">
        <v>33452014</v>
      </c>
      <c r="D134" s="26" t="s">
        <v>1248</v>
      </c>
      <c r="E134" s="16">
        <v>20210909</v>
      </c>
      <c r="F134" s="9"/>
      <c r="G134" s="9" t="s">
        <v>1749</v>
      </c>
      <c r="H134" s="11" t="s">
        <v>92</v>
      </c>
      <c r="I134" s="11" t="s">
        <v>561</v>
      </c>
      <c r="J134" s="17">
        <v>2</v>
      </c>
      <c r="K134" s="17">
        <v>1</v>
      </c>
      <c r="L134" s="11" t="s">
        <v>1222</v>
      </c>
      <c r="M134" s="11" t="s">
        <v>1222</v>
      </c>
      <c r="N134" s="11" t="s">
        <v>1222</v>
      </c>
      <c r="O134" s="11" t="s">
        <v>93</v>
      </c>
      <c r="P134" s="11" t="s">
        <v>92</v>
      </c>
      <c r="Q134" s="17">
        <v>20210909</v>
      </c>
      <c r="R134" s="37" t="s">
        <v>1263</v>
      </c>
    </row>
    <row r="135" spans="1:18" ht="16.5" customHeight="1" x14ac:dyDescent="0.3">
      <c r="A135" s="16">
        <v>134</v>
      </c>
      <c r="B135" s="14" t="s">
        <v>1245</v>
      </c>
      <c r="C135" s="26">
        <v>33451780</v>
      </c>
      <c r="D135" s="26" t="s">
        <v>1256</v>
      </c>
      <c r="E135" s="16">
        <v>20210915</v>
      </c>
      <c r="F135" s="9"/>
      <c r="H135" s="11" t="s">
        <v>92</v>
      </c>
      <c r="I135" s="11" t="s">
        <v>561</v>
      </c>
      <c r="J135" s="17">
        <v>2</v>
      </c>
      <c r="K135" s="17">
        <v>1</v>
      </c>
      <c r="L135" s="11" t="s">
        <v>1222</v>
      </c>
      <c r="M135" s="11" t="s">
        <v>1222</v>
      </c>
      <c r="N135" s="11" t="s">
        <v>1222</v>
      </c>
      <c r="O135" s="11" t="s">
        <v>93</v>
      </c>
      <c r="P135" s="11" t="s">
        <v>374</v>
      </c>
      <c r="Q135" s="17">
        <v>20210915</v>
      </c>
      <c r="R135" s="37" t="s">
        <v>1265</v>
      </c>
    </row>
    <row r="136" spans="1:18" ht="16.5" customHeight="1" x14ac:dyDescent="0.3">
      <c r="A136" s="16">
        <v>135</v>
      </c>
      <c r="B136" s="14" t="s">
        <v>1098</v>
      </c>
      <c r="C136" s="26">
        <v>33454388</v>
      </c>
      <c r="D136" s="26" t="s">
        <v>1273</v>
      </c>
      <c r="E136" s="16">
        <v>20210929</v>
      </c>
      <c r="F136" s="9"/>
      <c r="H136" s="11" t="s">
        <v>92</v>
      </c>
      <c r="I136" s="11" t="s">
        <v>561</v>
      </c>
      <c r="J136" s="17">
        <v>2</v>
      </c>
      <c r="K136" s="17">
        <v>1</v>
      </c>
      <c r="L136" s="11" t="s">
        <v>92</v>
      </c>
      <c r="M136" s="11" t="s">
        <v>92</v>
      </c>
      <c r="N136" s="11" t="s">
        <v>92</v>
      </c>
      <c r="O136" s="11" t="s">
        <v>92</v>
      </c>
      <c r="P136" s="11" t="s">
        <v>92</v>
      </c>
      <c r="Q136" s="17">
        <v>20210930</v>
      </c>
      <c r="R136" s="37" t="s">
        <v>1298</v>
      </c>
    </row>
    <row r="137" spans="1:18" ht="16.5" customHeight="1" x14ac:dyDescent="0.3">
      <c r="A137" s="16">
        <v>136</v>
      </c>
      <c r="B137" s="14" t="s">
        <v>1099</v>
      </c>
      <c r="C137" s="26">
        <v>33456538</v>
      </c>
      <c r="D137" s="26" t="s">
        <v>1285</v>
      </c>
      <c r="E137" s="16">
        <v>20211013</v>
      </c>
      <c r="F137" s="9"/>
      <c r="H137" s="11" t="s">
        <v>92</v>
      </c>
      <c r="I137" s="11" t="s">
        <v>561</v>
      </c>
      <c r="J137" s="17">
        <v>2</v>
      </c>
      <c r="K137" s="17">
        <v>1</v>
      </c>
      <c r="L137" s="11" t="s">
        <v>92</v>
      </c>
      <c r="M137" s="11" t="s">
        <v>92</v>
      </c>
      <c r="N137" s="11" t="s">
        <v>92</v>
      </c>
      <c r="O137" s="11" t="s">
        <v>92</v>
      </c>
      <c r="P137" s="11" t="s">
        <v>92</v>
      </c>
      <c r="Q137" s="17">
        <v>20211025</v>
      </c>
      <c r="R137" s="37" t="s">
        <v>1289</v>
      </c>
    </row>
    <row r="138" spans="1:18" ht="16.5" customHeight="1" x14ac:dyDescent="0.3">
      <c r="A138" s="16">
        <v>137</v>
      </c>
      <c r="B138" s="14" t="s">
        <v>1100</v>
      </c>
      <c r="C138" s="26">
        <v>33457433</v>
      </c>
      <c r="D138" s="26" t="s">
        <v>1294</v>
      </c>
      <c r="E138" s="9">
        <v>20211021</v>
      </c>
      <c r="F138" s="9"/>
      <c r="H138" s="11" t="s">
        <v>92</v>
      </c>
      <c r="I138" s="11" t="s">
        <v>561</v>
      </c>
      <c r="J138" s="17">
        <v>2</v>
      </c>
      <c r="K138" s="17">
        <v>1</v>
      </c>
      <c r="L138" s="11" t="s">
        <v>92</v>
      </c>
      <c r="M138" s="11" t="s">
        <v>92</v>
      </c>
      <c r="N138" s="11" t="s">
        <v>92</v>
      </c>
      <c r="O138" s="11" t="s">
        <v>92</v>
      </c>
      <c r="P138" s="11" t="s">
        <v>92</v>
      </c>
      <c r="Q138" s="17">
        <v>20211026</v>
      </c>
      <c r="R138" s="37" t="s">
        <v>1297</v>
      </c>
    </row>
    <row r="139" spans="1:18" ht="16.5" customHeight="1" x14ac:dyDescent="0.3">
      <c r="A139" s="16">
        <v>138</v>
      </c>
      <c r="B139" s="14" t="s">
        <v>1101</v>
      </c>
      <c r="C139" s="26">
        <v>33456765</v>
      </c>
      <c r="D139" s="26" t="s">
        <v>1311</v>
      </c>
      <c r="E139" s="16">
        <v>20211029</v>
      </c>
      <c r="F139" s="9"/>
      <c r="H139" s="11" t="s">
        <v>92</v>
      </c>
      <c r="I139" s="11" t="s">
        <v>561</v>
      </c>
      <c r="J139" s="17">
        <v>2</v>
      </c>
      <c r="K139" s="17">
        <v>1</v>
      </c>
      <c r="L139" s="11" t="s">
        <v>92</v>
      </c>
      <c r="M139" s="11" t="s">
        <v>92</v>
      </c>
      <c r="N139" s="11" t="s">
        <v>92</v>
      </c>
      <c r="O139" s="11" t="s">
        <v>92</v>
      </c>
      <c r="P139" s="11" t="s">
        <v>210</v>
      </c>
      <c r="Q139" s="11" t="s">
        <v>210</v>
      </c>
      <c r="R139" s="37" t="s">
        <v>1317</v>
      </c>
    </row>
    <row r="140" spans="1:18" s="172" customFormat="1" ht="16.5" customHeight="1" x14ac:dyDescent="0.3">
      <c r="A140" s="162">
        <v>139</v>
      </c>
      <c r="B140" s="163" t="s">
        <v>1102</v>
      </c>
      <c r="C140" s="173">
        <v>33460741</v>
      </c>
      <c r="D140" s="173" t="s">
        <v>1449</v>
      </c>
      <c r="E140" s="162">
        <v>20211117</v>
      </c>
      <c r="F140" s="168"/>
      <c r="G140" s="162"/>
      <c r="H140" s="170" t="s">
        <v>92</v>
      </c>
      <c r="I140" s="170" t="s">
        <v>561</v>
      </c>
      <c r="J140" s="172">
        <v>2</v>
      </c>
      <c r="K140" s="172">
        <v>1</v>
      </c>
      <c r="L140" s="170" t="s">
        <v>92</v>
      </c>
      <c r="M140" s="170" t="s">
        <v>92</v>
      </c>
      <c r="N140" s="170" t="s">
        <v>92</v>
      </c>
      <c r="O140" s="170" t="s">
        <v>3127</v>
      </c>
      <c r="P140" s="170" t="s">
        <v>210</v>
      </c>
      <c r="Q140" s="170" t="s">
        <v>210</v>
      </c>
      <c r="R140" s="175" t="s">
        <v>1452</v>
      </c>
    </row>
    <row r="141" spans="1:18" ht="16.5" customHeight="1" x14ac:dyDescent="0.3">
      <c r="A141" s="16">
        <v>140</v>
      </c>
      <c r="B141" s="14" t="s">
        <v>1103</v>
      </c>
      <c r="C141" s="26">
        <v>33461433</v>
      </c>
      <c r="D141" s="26" t="s">
        <v>1467</v>
      </c>
      <c r="E141" s="16">
        <v>20211123</v>
      </c>
      <c r="F141" s="9"/>
      <c r="H141" s="11" t="s">
        <v>92</v>
      </c>
      <c r="I141" s="11" t="s">
        <v>561</v>
      </c>
      <c r="J141" s="17">
        <v>2</v>
      </c>
      <c r="K141" s="17">
        <v>1</v>
      </c>
      <c r="L141" s="11" t="s">
        <v>92</v>
      </c>
      <c r="M141" s="11" t="s">
        <v>92</v>
      </c>
      <c r="N141" s="11" t="s">
        <v>92</v>
      </c>
      <c r="O141" s="9" t="s">
        <v>101</v>
      </c>
      <c r="P141" s="11" t="s">
        <v>210</v>
      </c>
      <c r="Q141" s="11" t="s">
        <v>210</v>
      </c>
      <c r="R141" s="37" t="s">
        <v>1460</v>
      </c>
    </row>
    <row r="142" spans="1:18" s="172" customFormat="1" ht="16.5" customHeight="1" x14ac:dyDescent="0.3">
      <c r="A142" s="162">
        <v>141</v>
      </c>
      <c r="B142" s="163" t="s">
        <v>1104</v>
      </c>
      <c r="C142" s="173">
        <v>33461461</v>
      </c>
      <c r="D142" s="173" t="s">
        <v>1466</v>
      </c>
      <c r="E142" s="162">
        <v>20211124</v>
      </c>
      <c r="F142" s="168"/>
      <c r="G142" s="168" t="s">
        <v>1472</v>
      </c>
      <c r="H142" s="170" t="s">
        <v>92</v>
      </c>
      <c r="I142" s="170" t="s">
        <v>561</v>
      </c>
      <c r="J142" s="172">
        <v>2</v>
      </c>
      <c r="K142" s="172">
        <v>1</v>
      </c>
      <c r="L142" s="170" t="s">
        <v>92</v>
      </c>
      <c r="M142" s="170" t="s">
        <v>92</v>
      </c>
      <c r="N142" s="170" t="s">
        <v>92</v>
      </c>
      <c r="O142" s="168" t="s">
        <v>101</v>
      </c>
      <c r="P142" s="170" t="s">
        <v>92</v>
      </c>
      <c r="Q142" s="172">
        <v>20211124</v>
      </c>
      <c r="R142" s="175" t="s">
        <v>1477</v>
      </c>
    </row>
    <row r="143" spans="1:18" ht="16.5" customHeight="1" x14ac:dyDescent="0.3">
      <c r="A143" s="16">
        <v>142</v>
      </c>
      <c r="B143" s="14" t="s">
        <v>1105</v>
      </c>
      <c r="C143" s="26">
        <v>33461604</v>
      </c>
      <c r="D143" s="26" t="s">
        <v>1473</v>
      </c>
      <c r="E143" s="16">
        <v>20211126</v>
      </c>
      <c r="F143" s="9"/>
      <c r="H143" s="11" t="s">
        <v>92</v>
      </c>
      <c r="I143" s="11" t="s">
        <v>561</v>
      </c>
      <c r="J143" s="17">
        <v>2</v>
      </c>
      <c r="K143" s="17">
        <v>1</v>
      </c>
      <c r="L143" s="11" t="s">
        <v>92</v>
      </c>
      <c r="M143" s="11" t="s">
        <v>92</v>
      </c>
      <c r="N143" s="11" t="s">
        <v>92</v>
      </c>
      <c r="O143" s="9" t="s">
        <v>101</v>
      </c>
      <c r="P143" s="11" t="s">
        <v>375</v>
      </c>
      <c r="Q143" s="11" t="s">
        <v>375</v>
      </c>
      <c r="R143" s="37" t="s">
        <v>1474</v>
      </c>
    </row>
    <row r="144" spans="1:18" ht="16.5" customHeight="1" x14ac:dyDescent="0.3">
      <c r="A144" s="16">
        <v>143</v>
      </c>
      <c r="B144" s="14" t="s">
        <v>1106</v>
      </c>
      <c r="C144" s="26">
        <v>33462262</v>
      </c>
      <c r="D144" s="26" t="s">
        <v>1482</v>
      </c>
      <c r="E144" s="16">
        <v>20211129</v>
      </c>
      <c r="F144" s="9"/>
      <c r="H144" s="11" t="s">
        <v>92</v>
      </c>
      <c r="I144" s="11" t="s">
        <v>561</v>
      </c>
      <c r="J144" s="17">
        <v>2</v>
      </c>
      <c r="K144" s="17">
        <v>1</v>
      </c>
      <c r="L144" s="11" t="s">
        <v>92</v>
      </c>
      <c r="M144" s="11" t="s">
        <v>92</v>
      </c>
      <c r="N144" s="11" t="s">
        <v>92</v>
      </c>
      <c r="O144" s="9" t="s">
        <v>101</v>
      </c>
      <c r="P144" s="11" t="s">
        <v>375</v>
      </c>
      <c r="Q144" s="11" t="s">
        <v>1715</v>
      </c>
      <c r="R144" s="37" t="s">
        <v>1483</v>
      </c>
    </row>
    <row r="145" spans="1:18" ht="16.5" customHeight="1" x14ac:dyDescent="0.3">
      <c r="A145" s="16">
        <v>144</v>
      </c>
      <c r="B145" s="14" t="s">
        <v>1107</v>
      </c>
      <c r="C145" s="26">
        <v>33462611</v>
      </c>
      <c r="D145" s="26" t="s">
        <v>1488</v>
      </c>
      <c r="E145" s="16">
        <v>20211203</v>
      </c>
      <c r="F145" s="9"/>
      <c r="H145" s="11" t="s">
        <v>92</v>
      </c>
      <c r="I145" s="11" t="s">
        <v>561</v>
      </c>
      <c r="J145" s="17">
        <v>2</v>
      </c>
      <c r="K145" s="17">
        <v>1</v>
      </c>
      <c r="L145" s="11" t="s">
        <v>92</v>
      </c>
      <c r="M145" s="11" t="s">
        <v>92</v>
      </c>
      <c r="N145" s="11" t="s">
        <v>92</v>
      </c>
      <c r="O145" s="9" t="s">
        <v>101</v>
      </c>
      <c r="P145" s="11" t="s">
        <v>92</v>
      </c>
      <c r="Q145" s="17">
        <v>20211203</v>
      </c>
      <c r="R145" s="37" t="s">
        <v>1491</v>
      </c>
    </row>
    <row r="146" spans="1:18" ht="16.5" customHeight="1" x14ac:dyDescent="0.3">
      <c r="A146" s="16">
        <v>145</v>
      </c>
      <c r="B146" s="14" t="s">
        <v>1493</v>
      </c>
      <c r="C146" s="26">
        <v>33385735</v>
      </c>
      <c r="D146" s="26" t="s">
        <v>1494</v>
      </c>
      <c r="E146" s="16">
        <v>20211207</v>
      </c>
      <c r="F146" s="9"/>
      <c r="H146" s="11" t="s">
        <v>92</v>
      </c>
      <c r="I146" s="11" t="s">
        <v>561</v>
      </c>
      <c r="J146" s="17">
        <v>2</v>
      </c>
      <c r="K146" s="17">
        <v>1</v>
      </c>
      <c r="L146" s="11" t="s">
        <v>92</v>
      </c>
      <c r="M146" s="11" t="s">
        <v>92</v>
      </c>
      <c r="N146" s="11" t="s">
        <v>92</v>
      </c>
      <c r="O146" s="9" t="s">
        <v>101</v>
      </c>
      <c r="P146" s="11" t="s">
        <v>375</v>
      </c>
      <c r="Q146" s="11" t="s">
        <v>375</v>
      </c>
      <c r="R146" s="38" t="s">
        <v>1498</v>
      </c>
    </row>
    <row r="147" spans="1:18" ht="16.5" customHeight="1" x14ac:dyDescent="0.3">
      <c r="A147" s="16">
        <v>146</v>
      </c>
      <c r="B147" s="14" t="s">
        <v>1501</v>
      </c>
      <c r="C147" s="26">
        <v>33462271</v>
      </c>
      <c r="D147" s="26" t="s">
        <v>1502</v>
      </c>
      <c r="E147" s="16">
        <v>20211209</v>
      </c>
      <c r="F147" s="9"/>
      <c r="H147" s="11" t="s">
        <v>92</v>
      </c>
      <c r="I147" s="11" t="s">
        <v>561</v>
      </c>
      <c r="J147" s="17">
        <v>2</v>
      </c>
      <c r="K147" s="17">
        <v>1</v>
      </c>
      <c r="L147" s="11" t="s">
        <v>92</v>
      </c>
      <c r="M147" s="11" t="s">
        <v>92</v>
      </c>
      <c r="N147" s="11" t="s">
        <v>92</v>
      </c>
      <c r="O147" s="11" t="s">
        <v>92</v>
      </c>
      <c r="P147" s="11" t="s">
        <v>92</v>
      </c>
      <c r="Q147" s="16">
        <v>20211209</v>
      </c>
      <c r="R147" s="37" t="s">
        <v>1515</v>
      </c>
    </row>
    <row r="148" spans="1:18" ht="16.5" customHeight="1" x14ac:dyDescent="0.3">
      <c r="A148" s="16">
        <v>147</v>
      </c>
      <c r="B148" s="14" t="s">
        <v>1503</v>
      </c>
      <c r="C148" s="26">
        <v>33463668</v>
      </c>
      <c r="D148" s="26" t="s">
        <v>1508</v>
      </c>
      <c r="E148" s="16">
        <v>20211209</v>
      </c>
      <c r="F148" s="9"/>
      <c r="H148" s="11" t="s">
        <v>92</v>
      </c>
      <c r="I148" s="11" t="s">
        <v>561</v>
      </c>
      <c r="J148" s="17">
        <v>2</v>
      </c>
      <c r="K148" s="17">
        <v>1</v>
      </c>
      <c r="L148" s="11" t="s">
        <v>92</v>
      </c>
      <c r="M148" s="11" t="s">
        <v>92</v>
      </c>
      <c r="N148" s="11" t="s">
        <v>92</v>
      </c>
      <c r="O148" s="17" t="s">
        <v>93</v>
      </c>
      <c r="P148" s="11" t="s">
        <v>210</v>
      </c>
      <c r="Q148" s="11" t="s">
        <v>210</v>
      </c>
      <c r="R148" s="37" t="s">
        <v>1516</v>
      </c>
    </row>
    <row r="149" spans="1:18" ht="16.5" customHeight="1" x14ac:dyDescent="0.3">
      <c r="A149" s="16">
        <v>148</v>
      </c>
      <c r="B149" s="14" t="s">
        <v>1504</v>
      </c>
      <c r="C149" s="26">
        <v>33463522</v>
      </c>
      <c r="D149" s="26" t="s">
        <v>1511</v>
      </c>
      <c r="E149" s="16">
        <v>20211214</v>
      </c>
      <c r="F149" s="9"/>
      <c r="H149" s="11" t="s">
        <v>92</v>
      </c>
      <c r="I149" s="11" t="s">
        <v>561</v>
      </c>
      <c r="J149" s="17">
        <v>2</v>
      </c>
      <c r="K149" s="17">
        <v>1</v>
      </c>
      <c r="L149" s="11" t="s">
        <v>92</v>
      </c>
      <c r="M149" s="11" t="s">
        <v>92</v>
      </c>
      <c r="N149" s="11" t="s">
        <v>92</v>
      </c>
      <c r="O149" s="11" t="s">
        <v>92</v>
      </c>
      <c r="P149" s="11" t="s">
        <v>375</v>
      </c>
      <c r="Q149" s="11" t="s">
        <v>375</v>
      </c>
      <c r="R149" s="37" t="s">
        <v>1517</v>
      </c>
    </row>
    <row r="150" spans="1:18" s="172" customFormat="1" ht="16.5" customHeight="1" x14ac:dyDescent="0.3">
      <c r="A150" s="162">
        <v>149</v>
      </c>
      <c r="B150" s="163" t="s">
        <v>1505</v>
      </c>
      <c r="C150" s="173">
        <v>33464227</v>
      </c>
      <c r="D150" s="173" t="s">
        <v>1512</v>
      </c>
      <c r="E150" s="162">
        <v>20211214</v>
      </c>
      <c r="F150" s="168"/>
      <c r="G150" s="168" t="s">
        <v>1472</v>
      </c>
      <c r="H150" s="170" t="s">
        <v>92</v>
      </c>
      <c r="I150" s="170" t="s">
        <v>561</v>
      </c>
      <c r="J150" s="172">
        <v>2</v>
      </c>
      <c r="K150" s="172">
        <v>1</v>
      </c>
      <c r="L150" s="170" t="s">
        <v>92</v>
      </c>
      <c r="M150" s="170" t="s">
        <v>92</v>
      </c>
      <c r="N150" s="170" t="s">
        <v>92</v>
      </c>
      <c r="O150" s="170" t="s">
        <v>93</v>
      </c>
      <c r="P150" s="170" t="s">
        <v>623</v>
      </c>
      <c r="Q150" s="170" t="s">
        <v>623</v>
      </c>
      <c r="R150" s="175" t="s">
        <v>1518</v>
      </c>
    </row>
    <row r="151" spans="1:18" ht="16.5" customHeight="1" x14ac:dyDescent="0.3">
      <c r="A151" s="16">
        <v>150</v>
      </c>
      <c r="B151" s="14" t="s">
        <v>1506</v>
      </c>
      <c r="C151" s="26">
        <v>33466283</v>
      </c>
      <c r="D151" s="26" t="s">
        <v>1548</v>
      </c>
      <c r="E151" s="16">
        <v>20220104</v>
      </c>
      <c r="F151" s="9"/>
      <c r="G151" s="9" t="s">
        <v>1472</v>
      </c>
      <c r="H151" s="11" t="s">
        <v>92</v>
      </c>
      <c r="I151" s="11" t="s">
        <v>561</v>
      </c>
      <c r="J151" s="17">
        <v>2</v>
      </c>
      <c r="K151" s="17">
        <v>1</v>
      </c>
      <c r="L151" s="11" t="s">
        <v>92</v>
      </c>
      <c r="M151" s="11" t="s">
        <v>92</v>
      </c>
      <c r="N151" s="11" t="s">
        <v>92</v>
      </c>
      <c r="O151" s="11" t="s">
        <v>93</v>
      </c>
      <c r="P151" s="11" t="s">
        <v>92</v>
      </c>
      <c r="Q151" s="11">
        <v>20220113</v>
      </c>
      <c r="R151" s="37" t="s">
        <v>1549</v>
      </c>
    </row>
    <row r="152" spans="1:18" ht="16.5" customHeight="1" x14ac:dyDescent="0.3">
      <c r="A152" s="16">
        <v>151</v>
      </c>
      <c r="B152" s="14" t="s">
        <v>1507</v>
      </c>
      <c r="C152" s="49">
        <v>33458847</v>
      </c>
      <c r="D152" s="26" t="s">
        <v>1551</v>
      </c>
      <c r="E152" s="16">
        <v>20220104</v>
      </c>
      <c r="F152" s="9"/>
      <c r="H152" s="11" t="s">
        <v>92</v>
      </c>
      <c r="I152" s="11" t="s">
        <v>561</v>
      </c>
      <c r="J152" s="17">
        <v>2</v>
      </c>
      <c r="K152" s="17">
        <v>1</v>
      </c>
      <c r="L152" s="11" t="s">
        <v>92</v>
      </c>
      <c r="M152" s="11" t="s">
        <v>92</v>
      </c>
      <c r="N152" s="11" t="s">
        <v>92</v>
      </c>
      <c r="O152" s="11" t="s">
        <v>92</v>
      </c>
      <c r="P152" s="11" t="s">
        <v>92</v>
      </c>
      <c r="Q152" s="16">
        <v>20220104</v>
      </c>
      <c r="R152" s="37" t="s">
        <v>1552</v>
      </c>
    </row>
    <row r="153" spans="1:18" ht="16.5" customHeight="1" x14ac:dyDescent="0.3">
      <c r="A153" s="16">
        <v>152</v>
      </c>
      <c r="B153" s="14" t="s">
        <v>1559</v>
      </c>
      <c r="C153" s="49">
        <v>20291088</v>
      </c>
      <c r="D153" s="26" t="s">
        <v>1560</v>
      </c>
      <c r="E153" s="16">
        <v>20220107</v>
      </c>
      <c r="F153" s="9"/>
      <c r="H153" s="11" t="s">
        <v>92</v>
      </c>
      <c r="I153" s="11" t="s">
        <v>561</v>
      </c>
      <c r="J153" s="17">
        <v>2</v>
      </c>
      <c r="K153" s="17">
        <v>1</v>
      </c>
      <c r="L153" s="11" t="s">
        <v>92</v>
      </c>
      <c r="M153" s="11" t="s">
        <v>92</v>
      </c>
      <c r="N153" s="11" t="s">
        <v>92</v>
      </c>
      <c r="O153" s="11" t="s">
        <v>92</v>
      </c>
      <c r="P153" s="11" t="s">
        <v>374</v>
      </c>
      <c r="Q153" s="16">
        <v>20220110</v>
      </c>
      <c r="R153" s="38" t="s">
        <v>1561</v>
      </c>
    </row>
    <row r="154" spans="1:18" ht="15.75" customHeight="1" x14ac:dyDescent="0.3">
      <c r="A154" s="16">
        <v>153</v>
      </c>
      <c r="B154" s="14" t="s">
        <v>1564</v>
      </c>
      <c r="C154" s="49">
        <v>33467386</v>
      </c>
      <c r="D154" s="26" t="s">
        <v>1566</v>
      </c>
      <c r="E154" s="16">
        <v>20220112</v>
      </c>
      <c r="F154" s="9"/>
      <c r="G154" s="9" t="s">
        <v>1472</v>
      </c>
      <c r="H154" s="11" t="s">
        <v>92</v>
      </c>
      <c r="I154" s="11" t="s">
        <v>561</v>
      </c>
      <c r="J154" s="17">
        <v>2</v>
      </c>
      <c r="K154" s="17">
        <v>1</v>
      </c>
      <c r="L154" s="11" t="s">
        <v>92</v>
      </c>
      <c r="M154" s="11" t="s">
        <v>92</v>
      </c>
      <c r="N154" s="11" t="s">
        <v>92</v>
      </c>
      <c r="O154" s="11" t="s">
        <v>93</v>
      </c>
      <c r="P154" s="11" t="s">
        <v>210</v>
      </c>
      <c r="Q154" s="11" t="s">
        <v>210</v>
      </c>
      <c r="R154" s="38" t="s">
        <v>1567</v>
      </c>
    </row>
    <row r="155" spans="1:18" ht="16.5" customHeight="1" x14ac:dyDescent="0.3">
      <c r="A155" s="16">
        <v>154</v>
      </c>
      <c r="B155" s="14" t="s">
        <v>1565</v>
      </c>
      <c r="C155" s="49">
        <v>33467502</v>
      </c>
      <c r="D155" s="26" t="s">
        <v>1573</v>
      </c>
      <c r="E155" s="16">
        <v>20220112</v>
      </c>
      <c r="F155" s="9"/>
      <c r="H155" s="11" t="s">
        <v>92</v>
      </c>
      <c r="I155" s="11" t="s">
        <v>561</v>
      </c>
      <c r="J155" s="17">
        <v>2</v>
      </c>
      <c r="K155" s="17">
        <v>1</v>
      </c>
      <c r="L155" s="11" t="s">
        <v>92</v>
      </c>
      <c r="M155" s="11" t="s">
        <v>92</v>
      </c>
      <c r="N155" s="11" t="s">
        <v>92</v>
      </c>
      <c r="O155" s="17" t="s">
        <v>93</v>
      </c>
      <c r="P155" s="11" t="s">
        <v>92</v>
      </c>
      <c r="Q155" s="17">
        <v>20220112</v>
      </c>
      <c r="R155" s="38" t="s">
        <v>1574</v>
      </c>
    </row>
    <row r="156" spans="1:18" ht="16.5" customHeight="1" x14ac:dyDescent="0.3">
      <c r="A156" s="16">
        <v>155</v>
      </c>
      <c r="B156" s="14" t="s">
        <v>1579</v>
      </c>
      <c r="C156" s="49">
        <v>33468020</v>
      </c>
      <c r="D156" s="26" t="s">
        <v>1580</v>
      </c>
      <c r="E156" s="16">
        <v>20220119</v>
      </c>
      <c r="F156" s="9"/>
      <c r="H156" s="11" t="s">
        <v>92</v>
      </c>
      <c r="I156" s="11" t="s">
        <v>561</v>
      </c>
      <c r="J156" s="17">
        <v>2</v>
      </c>
      <c r="K156" s="17">
        <v>1</v>
      </c>
      <c r="L156" s="11" t="s">
        <v>92</v>
      </c>
      <c r="M156" s="11" t="s">
        <v>92</v>
      </c>
      <c r="N156" s="11" t="s">
        <v>92</v>
      </c>
      <c r="O156" s="11" t="s">
        <v>92</v>
      </c>
      <c r="P156" s="11" t="s">
        <v>1585</v>
      </c>
      <c r="Q156" s="17">
        <v>20220119</v>
      </c>
      <c r="R156" s="37" t="s">
        <v>1581</v>
      </c>
    </row>
    <row r="157" spans="1:18" ht="16.5" customHeight="1" x14ac:dyDescent="0.3">
      <c r="A157" s="16">
        <v>156</v>
      </c>
      <c r="B157" s="14" t="s">
        <v>1586</v>
      </c>
      <c r="C157" s="49">
        <v>33468575</v>
      </c>
      <c r="D157" s="26" t="s">
        <v>1587</v>
      </c>
      <c r="E157" s="16">
        <v>20220120</v>
      </c>
      <c r="F157" s="9"/>
      <c r="G157" s="9"/>
      <c r="H157" s="11" t="s">
        <v>92</v>
      </c>
      <c r="I157" s="11" t="s">
        <v>561</v>
      </c>
      <c r="J157" s="17">
        <v>2</v>
      </c>
      <c r="K157" s="17">
        <v>1</v>
      </c>
      <c r="L157" s="11" t="s">
        <v>92</v>
      </c>
      <c r="M157" s="11" t="s">
        <v>92</v>
      </c>
      <c r="N157" s="11" t="s">
        <v>92</v>
      </c>
      <c r="O157" s="17" t="s">
        <v>93</v>
      </c>
      <c r="P157" s="11" t="s">
        <v>374</v>
      </c>
      <c r="Q157" s="11">
        <v>20220121</v>
      </c>
      <c r="R157" s="38" t="s">
        <v>1588</v>
      </c>
    </row>
    <row r="158" spans="1:18" ht="15.75" customHeight="1" x14ac:dyDescent="0.3">
      <c r="A158" s="16">
        <v>157</v>
      </c>
      <c r="B158" s="14" t="s">
        <v>1591</v>
      </c>
      <c r="C158" s="49">
        <v>33467953</v>
      </c>
      <c r="D158" s="26" t="s">
        <v>1592</v>
      </c>
      <c r="E158" s="16">
        <v>20220124</v>
      </c>
      <c r="F158" s="9"/>
      <c r="H158" s="11" t="s">
        <v>92</v>
      </c>
      <c r="I158" s="11" t="s">
        <v>561</v>
      </c>
      <c r="J158" s="17">
        <v>2</v>
      </c>
      <c r="K158" s="17">
        <v>1</v>
      </c>
      <c r="L158" s="11" t="s">
        <v>92</v>
      </c>
      <c r="M158" s="11" t="s">
        <v>92</v>
      </c>
      <c r="N158" s="11" t="s">
        <v>92</v>
      </c>
      <c r="O158" s="11" t="s">
        <v>1606</v>
      </c>
      <c r="P158" s="11" t="s">
        <v>92</v>
      </c>
      <c r="Q158" s="17">
        <v>20220126</v>
      </c>
      <c r="R158" s="37" t="s">
        <v>1593</v>
      </c>
    </row>
    <row r="159" spans="1:18" ht="16.5" customHeight="1" x14ac:dyDescent="0.3">
      <c r="A159" s="16">
        <v>158</v>
      </c>
      <c r="B159" s="14" t="s">
        <v>1599</v>
      </c>
      <c r="C159" s="49">
        <v>33466733</v>
      </c>
      <c r="D159" s="26" t="s">
        <v>1600</v>
      </c>
      <c r="E159" s="16">
        <v>20220125</v>
      </c>
      <c r="F159" s="9"/>
      <c r="G159" s="9" t="s">
        <v>1472</v>
      </c>
      <c r="H159" s="11" t="s">
        <v>92</v>
      </c>
      <c r="I159" s="11" t="s">
        <v>561</v>
      </c>
      <c r="J159" s="17">
        <v>2</v>
      </c>
      <c r="K159" s="17">
        <v>1</v>
      </c>
      <c r="L159" s="11" t="s">
        <v>92</v>
      </c>
      <c r="M159" s="11" t="s">
        <v>92</v>
      </c>
      <c r="N159" s="11" t="s">
        <v>92</v>
      </c>
      <c r="O159" s="11" t="s">
        <v>93</v>
      </c>
      <c r="P159" s="11" t="s">
        <v>92</v>
      </c>
      <c r="Q159" s="17">
        <v>20220126</v>
      </c>
      <c r="R159" s="37" t="s">
        <v>1601</v>
      </c>
    </row>
    <row r="160" spans="1:18" ht="16.5" customHeight="1" x14ac:dyDescent="0.3">
      <c r="A160" s="16">
        <v>159</v>
      </c>
      <c r="B160" s="14" t="s">
        <v>1607</v>
      </c>
      <c r="C160" s="49">
        <v>33469562</v>
      </c>
      <c r="D160" s="26" t="s">
        <v>1608</v>
      </c>
      <c r="E160" s="16">
        <v>20220204</v>
      </c>
      <c r="F160" s="9"/>
      <c r="H160" s="11" t="s">
        <v>92</v>
      </c>
      <c r="I160" s="11" t="s">
        <v>561</v>
      </c>
      <c r="J160" s="17">
        <v>2</v>
      </c>
      <c r="K160" s="17">
        <v>1</v>
      </c>
      <c r="L160" s="11" t="s">
        <v>92</v>
      </c>
      <c r="M160" s="11" t="s">
        <v>92</v>
      </c>
      <c r="N160" s="11" t="s">
        <v>92</v>
      </c>
      <c r="O160" s="17" t="s">
        <v>93</v>
      </c>
      <c r="P160" s="11" t="s">
        <v>375</v>
      </c>
      <c r="Q160" s="11" t="s">
        <v>375</v>
      </c>
      <c r="R160" s="37" t="s">
        <v>1613</v>
      </c>
    </row>
    <row r="161" spans="1:18" s="172" customFormat="1" ht="16.5" customHeight="1" x14ac:dyDescent="0.3">
      <c r="A161" s="162">
        <v>160</v>
      </c>
      <c r="B161" s="163" t="s">
        <v>1616</v>
      </c>
      <c r="C161" s="176">
        <v>90056563</v>
      </c>
      <c r="D161" s="173" t="s">
        <v>1617</v>
      </c>
      <c r="E161" s="162">
        <v>20220209</v>
      </c>
      <c r="F161" s="168"/>
      <c r="G161" s="168" t="s">
        <v>1618</v>
      </c>
      <c r="H161" s="170" t="s">
        <v>92</v>
      </c>
      <c r="I161" s="170" t="s">
        <v>561</v>
      </c>
      <c r="J161" s="172">
        <v>2</v>
      </c>
      <c r="K161" s="172">
        <v>1</v>
      </c>
      <c r="L161" s="170" t="s">
        <v>92</v>
      </c>
      <c r="M161" s="170" t="s">
        <v>92</v>
      </c>
      <c r="N161" s="170" t="s">
        <v>92</v>
      </c>
      <c r="O161" s="170" t="s">
        <v>93</v>
      </c>
      <c r="P161" s="170" t="s">
        <v>92</v>
      </c>
      <c r="Q161" s="170">
        <v>20220210</v>
      </c>
      <c r="R161" s="175" t="s">
        <v>1619</v>
      </c>
    </row>
    <row r="162" spans="1:18" ht="16.5" customHeight="1" x14ac:dyDescent="0.3">
      <c r="A162" s="16">
        <v>161</v>
      </c>
      <c r="B162" s="14" t="s">
        <v>1641</v>
      </c>
      <c r="C162" s="49">
        <v>33468134</v>
      </c>
      <c r="D162" s="26" t="s">
        <v>1642</v>
      </c>
      <c r="E162" s="16">
        <v>20220223</v>
      </c>
      <c r="F162" s="9"/>
      <c r="G162" s="9" t="s">
        <v>1472</v>
      </c>
      <c r="H162" s="11" t="s">
        <v>92</v>
      </c>
      <c r="I162" s="11" t="s">
        <v>561</v>
      </c>
      <c r="J162" s="17">
        <v>2</v>
      </c>
      <c r="K162" s="17">
        <v>1</v>
      </c>
      <c r="L162" s="11" t="s">
        <v>92</v>
      </c>
      <c r="M162" s="11" t="s">
        <v>92</v>
      </c>
      <c r="N162" s="11" t="s">
        <v>92</v>
      </c>
      <c r="O162" s="11" t="s">
        <v>93</v>
      </c>
      <c r="P162" s="11" t="s">
        <v>210</v>
      </c>
      <c r="Q162" s="11" t="s">
        <v>210</v>
      </c>
      <c r="R162" s="38" t="s">
        <v>1643</v>
      </c>
    </row>
    <row r="163" spans="1:18" ht="16.5" customHeight="1" x14ac:dyDescent="0.3">
      <c r="A163" s="16">
        <v>162</v>
      </c>
      <c r="B163" s="14" t="s">
        <v>1658</v>
      </c>
      <c r="C163" s="49">
        <v>33472329</v>
      </c>
      <c r="D163" s="26" t="s">
        <v>1659</v>
      </c>
      <c r="E163" s="16">
        <v>20220302</v>
      </c>
      <c r="F163" s="9"/>
      <c r="H163" s="11" t="s">
        <v>92</v>
      </c>
      <c r="I163" s="11" t="s">
        <v>561</v>
      </c>
      <c r="J163" s="17">
        <v>2</v>
      </c>
      <c r="K163" s="17">
        <v>1</v>
      </c>
      <c r="L163" s="11" t="s">
        <v>92</v>
      </c>
      <c r="M163" s="11" t="s">
        <v>92</v>
      </c>
      <c r="N163" s="11" t="s">
        <v>92</v>
      </c>
      <c r="O163" s="11" t="s">
        <v>192</v>
      </c>
      <c r="P163" s="11" t="s">
        <v>375</v>
      </c>
      <c r="Q163" s="11" t="s">
        <v>375</v>
      </c>
      <c r="R163" s="38" t="s">
        <v>1660</v>
      </c>
    </row>
    <row r="164" spans="1:18" ht="16.5" customHeight="1" x14ac:dyDescent="0.3">
      <c r="A164" s="16">
        <v>163</v>
      </c>
      <c r="B164" s="14" t="s">
        <v>1665</v>
      </c>
      <c r="C164" s="49">
        <v>33227641</v>
      </c>
      <c r="D164" s="26" t="s">
        <v>1667</v>
      </c>
      <c r="E164" s="16">
        <v>20220307</v>
      </c>
      <c r="G164" s="9"/>
      <c r="H164" s="11" t="s">
        <v>92</v>
      </c>
      <c r="I164" s="11" t="s">
        <v>561</v>
      </c>
      <c r="J164" s="17">
        <v>2</v>
      </c>
      <c r="K164" s="17">
        <v>1</v>
      </c>
      <c r="L164" s="11" t="s">
        <v>92</v>
      </c>
      <c r="M164" s="11" t="s">
        <v>92</v>
      </c>
      <c r="N164" s="11" t="s">
        <v>92</v>
      </c>
      <c r="O164" s="11" t="s">
        <v>92</v>
      </c>
      <c r="P164" s="11" t="s">
        <v>623</v>
      </c>
      <c r="Q164" s="11" t="s">
        <v>210</v>
      </c>
      <c r="R164" s="38" t="s">
        <v>1669</v>
      </c>
    </row>
    <row r="165" spans="1:18" ht="16.5" customHeight="1" x14ac:dyDescent="0.3">
      <c r="A165" s="16">
        <v>164</v>
      </c>
      <c r="B165" s="14" t="s">
        <v>1666</v>
      </c>
      <c r="C165" s="49">
        <v>33473345</v>
      </c>
      <c r="D165" s="26" t="s">
        <v>1668</v>
      </c>
      <c r="E165" s="16">
        <v>20220307</v>
      </c>
      <c r="F165" s="9"/>
      <c r="H165" s="11" t="s">
        <v>92</v>
      </c>
      <c r="I165" s="11" t="s">
        <v>561</v>
      </c>
      <c r="J165" s="17">
        <v>2</v>
      </c>
      <c r="K165" s="17">
        <v>1</v>
      </c>
      <c r="L165" s="11" t="s">
        <v>92</v>
      </c>
      <c r="M165" s="11" t="s">
        <v>92</v>
      </c>
      <c r="N165" s="11" t="s">
        <v>92</v>
      </c>
      <c r="O165" s="11" t="s">
        <v>92</v>
      </c>
      <c r="P165" s="11" t="s">
        <v>92</v>
      </c>
      <c r="Q165" s="11">
        <v>20220308</v>
      </c>
      <c r="R165" s="38" t="s">
        <v>1672</v>
      </c>
    </row>
    <row r="166" spans="1:18" ht="16.5" customHeight="1" x14ac:dyDescent="0.3">
      <c r="A166" s="16">
        <v>165</v>
      </c>
      <c r="B166" s="14" t="s">
        <v>1677</v>
      </c>
      <c r="C166" s="49">
        <v>33474891</v>
      </c>
      <c r="D166" s="26" t="s">
        <v>1678</v>
      </c>
      <c r="E166" s="16">
        <v>20220315</v>
      </c>
      <c r="F166" s="9"/>
      <c r="G166" s="9" t="s">
        <v>2514</v>
      </c>
      <c r="H166" s="11" t="s">
        <v>92</v>
      </c>
      <c r="I166" s="11" t="s">
        <v>561</v>
      </c>
      <c r="J166" s="17">
        <v>2</v>
      </c>
      <c r="K166" s="17">
        <v>1</v>
      </c>
      <c r="L166" s="11" t="s">
        <v>92</v>
      </c>
      <c r="M166" s="11" t="s">
        <v>92</v>
      </c>
      <c r="N166" s="11" t="s">
        <v>92</v>
      </c>
      <c r="O166" s="11" t="s">
        <v>93</v>
      </c>
      <c r="P166" s="11" t="s">
        <v>210</v>
      </c>
      <c r="Q166" s="11" t="s">
        <v>210</v>
      </c>
      <c r="R166" s="38" t="s">
        <v>1679</v>
      </c>
    </row>
    <row r="167" spans="1:18" s="172" customFormat="1" ht="16.5" customHeight="1" x14ac:dyDescent="0.3">
      <c r="A167" s="162">
        <v>166</v>
      </c>
      <c r="B167" s="163" t="s">
        <v>1684</v>
      </c>
      <c r="C167" s="176">
        <v>33475198</v>
      </c>
      <c r="D167" s="173" t="s">
        <v>1685</v>
      </c>
      <c r="E167" s="162">
        <v>20220322</v>
      </c>
      <c r="F167" s="168"/>
      <c r="G167" s="162"/>
      <c r="H167" s="170" t="s">
        <v>92</v>
      </c>
      <c r="I167" s="170" t="s">
        <v>561</v>
      </c>
      <c r="J167" s="172">
        <v>2</v>
      </c>
      <c r="K167" s="172">
        <v>1</v>
      </c>
      <c r="L167" s="170" t="s">
        <v>92</v>
      </c>
      <c r="M167" s="170" t="s">
        <v>92</v>
      </c>
      <c r="N167" s="170" t="s">
        <v>92</v>
      </c>
      <c r="O167" s="170" t="s">
        <v>93</v>
      </c>
      <c r="P167" s="170" t="s">
        <v>92</v>
      </c>
      <c r="Q167" s="170">
        <v>20220324</v>
      </c>
      <c r="R167" s="175" t="s">
        <v>1687</v>
      </c>
    </row>
    <row r="168" spans="1:18" ht="16.5" customHeight="1" x14ac:dyDescent="0.3">
      <c r="A168" s="16">
        <v>167</v>
      </c>
      <c r="B168" s="14" t="s">
        <v>1693</v>
      </c>
      <c r="C168" s="49">
        <v>33475519</v>
      </c>
      <c r="D168" s="26" t="s">
        <v>1694</v>
      </c>
      <c r="E168" s="16">
        <v>20220325</v>
      </c>
      <c r="F168" s="9"/>
      <c r="H168" s="11" t="s">
        <v>92</v>
      </c>
      <c r="I168" s="11" t="s">
        <v>561</v>
      </c>
      <c r="J168" s="17">
        <v>2</v>
      </c>
      <c r="K168" s="17">
        <v>1</v>
      </c>
      <c r="L168" s="11" t="s">
        <v>92</v>
      </c>
      <c r="M168" s="11" t="s">
        <v>92</v>
      </c>
      <c r="N168" s="11" t="s">
        <v>92</v>
      </c>
      <c r="O168" s="11" t="s">
        <v>92</v>
      </c>
      <c r="P168" s="11" t="s">
        <v>92</v>
      </c>
      <c r="Q168" s="11">
        <v>20220513</v>
      </c>
      <c r="R168" s="38" t="s">
        <v>1695</v>
      </c>
    </row>
    <row r="169" spans="1:18" ht="16.5" customHeight="1" x14ac:dyDescent="0.3">
      <c r="A169" s="16">
        <v>168</v>
      </c>
      <c r="B169" s="14" t="s">
        <v>1699</v>
      </c>
      <c r="C169" s="49">
        <v>33476095</v>
      </c>
      <c r="D169" s="26" t="s">
        <v>1700</v>
      </c>
      <c r="E169" s="16">
        <v>20220329</v>
      </c>
      <c r="F169" s="9"/>
      <c r="H169" s="11" t="s">
        <v>92</v>
      </c>
      <c r="I169" s="11" t="s">
        <v>561</v>
      </c>
      <c r="J169" s="17">
        <v>2</v>
      </c>
      <c r="K169" s="17">
        <v>1</v>
      </c>
      <c r="L169" s="11" t="s">
        <v>92</v>
      </c>
      <c r="M169" s="11" t="s">
        <v>92</v>
      </c>
      <c r="N169" s="11" t="s">
        <v>92</v>
      </c>
      <c r="O169" s="11" t="s">
        <v>92</v>
      </c>
      <c r="P169" s="11" t="s">
        <v>92</v>
      </c>
      <c r="Q169" s="11">
        <v>20220331</v>
      </c>
      <c r="R169" s="38" t="s">
        <v>1701</v>
      </c>
    </row>
    <row r="170" spans="1:18" ht="16.5" customHeight="1" x14ac:dyDescent="0.3">
      <c r="A170" s="16">
        <v>169</v>
      </c>
      <c r="B170" s="14" t="s">
        <v>1716</v>
      </c>
      <c r="C170" s="49">
        <v>33476653</v>
      </c>
      <c r="D170" s="26" t="s">
        <v>1717</v>
      </c>
      <c r="E170" s="16">
        <v>20220331</v>
      </c>
      <c r="F170" s="9"/>
      <c r="G170" s="9" t="s">
        <v>1472</v>
      </c>
      <c r="H170" s="11" t="s">
        <v>92</v>
      </c>
      <c r="I170" s="11" t="s">
        <v>561</v>
      </c>
      <c r="J170" s="17">
        <v>2</v>
      </c>
      <c r="K170" s="17">
        <v>1</v>
      </c>
      <c r="L170" s="11" t="s">
        <v>92</v>
      </c>
      <c r="M170" s="11" t="s">
        <v>92</v>
      </c>
      <c r="N170" s="11" t="s">
        <v>92</v>
      </c>
      <c r="O170" s="11" t="s">
        <v>93</v>
      </c>
      <c r="P170" s="11" t="s">
        <v>92</v>
      </c>
      <c r="Q170" s="11">
        <v>20220406</v>
      </c>
      <c r="R170" s="38" t="s">
        <v>1718</v>
      </c>
    </row>
    <row r="171" spans="1:18" s="172" customFormat="1" ht="16.5" customHeight="1" x14ac:dyDescent="0.3">
      <c r="A171" s="162">
        <v>170</v>
      </c>
      <c r="B171" s="163" t="s">
        <v>1726</v>
      </c>
      <c r="C171" s="176">
        <v>33477758</v>
      </c>
      <c r="D171" s="173" t="s">
        <v>1727</v>
      </c>
      <c r="E171" s="162">
        <v>20220412</v>
      </c>
      <c r="F171" s="168"/>
      <c r="G171" s="162"/>
      <c r="H171" s="170" t="s">
        <v>92</v>
      </c>
      <c r="I171" s="170" t="s">
        <v>561</v>
      </c>
      <c r="J171" s="172">
        <v>2</v>
      </c>
      <c r="K171" s="172">
        <v>1</v>
      </c>
      <c r="L171" s="170" t="s">
        <v>92</v>
      </c>
      <c r="M171" s="170" t="s">
        <v>92</v>
      </c>
      <c r="N171" s="170" t="s">
        <v>92</v>
      </c>
      <c r="O171" s="170" t="s">
        <v>92</v>
      </c>
      <c r="P171" s="170" t="s">
        <v>92</v>
      </c>
      <c r="Q171" s="170">
        <v>20220509</v>
      </c>
      <c r="R171" s="166" t="s">
        <v>1729</v>
      </c>
    </row>
    <row r="172" spans="1:18" ht="16.5" customHeight="1" x14ac:dyDescent="0.3">
      <c r="A172" s="16">
        <v>171</v>
      </c>
      <c r="B172" s="14" t="s">
        <v>1733</v>
      </c>
      <c r="C172" s="49">
        <v>33478053</v>
      </c>
      <c r="D172" s="26" t="s">
        <v>1734</v>
      </c>
      <c r="E172" s="16">
        <v>20220412</v>
      </c>
      <c r="F172" s="9"/>
      <c r="H172" s="11" t="s">
        <v>92</v>
      </c>
      <c r="I172" s="11" t="s">
        <v>561</v>
      </c>
      <c r="J172" s="17">
        <v>2</v>
      </c>
      <c r="K172" s="17">
        <v>1</v>
      </c>
      <c r="L172" s="11" t="s">
        <v>92</v>
      </c>
      <c r="M172" s="11" t="s">
        <v>92</v>
      </c>
      <c r="N172" s="11" t="s">
        <v>92</v>
      </c>
      <c r="O172" s="17" t="s">
        <v>93</v>
      </c>
      <c r="P172" s="11" t="s">
        <v>92</v>
      </c>
      <c r="Q172" s="11">
        <v>20220413</v>
      </c>
      <c r="R172" s="38" t="s">
        <v>1735</v>
      </c>
    </row>
    <row r="173" spans="1:18" ht="16.5" customHeight="1" x14ac:dyDescent="0.3">
      <c r="A173" s="16">
        <v>172</v>
      </c>
      <c r="B173" s="14" t="s">
        <v>1741</v>
      </c>
      <c r="C173" s="49">
        <v>20475545</v>
      </c>
      <c r="D173" s="26" t="s">
        <v>1742</v>
      </c>
      <c r="E173" s="16">
        <v>20220419</v>
      </c>
      <c r="F173" s="9" t="s">
        <v>1748</v>
      </c>
      <c r="G173" s="9" t="s">
        <v>1472</v>
      </c>
      <c r="H173" s="11" t="s">
        <v>92</v>
      </c>
      <c r="I173" s="11" t="s">
        <v>561</v>
      </c>
      <c r="J173" s="17">
        <v>2</v>
      </c>
      <c r="K173" s="17">
        <v>1</v>
      </c>
      <c r="L173" s="11" t="s">
        <v>92</v>
      </c>
      <c r="M173" s="11" t="s">
        <v>92</v>
      </c>
      <c r="N173" s="11" t="s">
        <v>92</v>
      </c>
      <c r="O173" s="17" t="s">
        <v>93</v>
      </c>
      <c r="P173" s="11" t="s">
        <v>92</v>
      </c>
      <c r="Q173" s="11">
        <v>20220421</v>
      </c>
      <c r="R173" s="38" t="s">
        <v>1743</v>
      </c>
    </row>
    <row r="174" spans="1:18" ht="16.5" customHeight="1" x14ac:dyDescent="0.3">
      <c r="A174" s="16">
        <v>173</v>
      </c>
      <c r="B174" s="14" t="s">
        <v>1752</v>
      </c>
      <c r="C174" s="49">
        <v>33479640</v>
      </c>
      <c r="D174" s="26" t="s">
        <v>1753</v>
      </c>
      <c r="E174" s="16">
        <v>20220427</v>
      </c>
      <c r="F174" s="9" t="s">
        <v>1748</v>
      </c>
      <c r="H174" s="11" t="s">
        <v>92</v>
      </c>
      <c r="I174" s="11" t="s">
        <v>561</v>
      </c>
      <c r="J174" s="17">
        <v>2</v>
      </c>
      <c r="K174" s="17">
        <v>1</v>
      </c>
      <c r="L174" s="11" t="s">
        <v>92</v>
      </c>
      <c r="M174" s="11" t="s">
        <v>92</v>
      </c>
      <c r="N174" s="11" t="s">
        <v>92</v>
      </c>
      <c r="O174" s="11" t="s">
        <v>92</v>
      </c>
      <c r="P174" s="11" t="s">
        <v>92</v>
      </c>
      <c r="Q174" s="11">
        <v>20220427</v>
      </c>
      <c r="R174" s="38" t="s">
        <v>1754</v>
      </c>
    </row>
    <row r="175" spans="1:18" ht="16.5" customHeight="1" x14ac:dyDescent="0.3">
      <c r="A175" s="16">
        <v>174</v>
      </c>
      <c r="B175" s="14" t="s">
        <v>1763</v>
      </c>
      <c r="C175" s="49">
        <v>33480118</v>
      </c>
      <c r="D175" s="26" t="s">
        <v>1764</v>
      </c>
      <c r="E175" s="16">
        <v>20220428</v>
      </c>
      <c r="F175" s="9" t="s">
        <v>1748</v>
      </c>
      <c r="H175" s="11" t="s">
        <v>92</v>
      </c>
      <c r="I175" s="11" t="s">
        <v>561</v>
      </c>
      <c r="J175" s="17">
        <v>2</v>
      </c>
      <c r="K175" s="17">
        <v>1</v>
      </c>
      <c r="L175" s="11" t="s">
        <v>92</v>
      </c>
      <c r="M175" s="11" t="s">
        <v>92</v>
      </c>
      <c r="N175" s="11" t="s">
        <v>92</v>
      </c>
      <c r="O175" s="11" t="s">
        <v>92</v>
      </c>
      <c r="P175" s="11" t="s">
        <v>92</v>
      </c>
      <c r="Q175" s="11">
        <v>20220429</v>
      </c>
      <c r="R175" s="38" t="s">
        <v>1765</v>
      </c>
    </row>
    <row r="176" spans="1:18" ht="16.5" customHeight="1" x14ac:dyDescent="0.3">
      <c r="A176" s="16">
        <v>175</v>
      </c>
      <c r="B176" s="14" t="s">
        <v>1767</v>
      </c>
      <c r="C176" s="49">
        <v>33479071</v>
      </c>
      <c r="D176" s="26" t="s">
        <v>1768</v>
      </c>
      <c r="E176" s="16">
        <v>20220506</v>
      </c>
      <c r="F176" s="9" t="s">
        <v>1748</v>
      </c>
      <c r="G176" s="9" t="s">
        <v>1472</v>
      </c>
      <c r="H176" s="11" t="s">
        <v>92</v>
      </c>
      <c r="I176" s="11" t="s">
        <v>561</v>
      </c>
      <c r="J176" s="17">
        <v>2</v>
      </c>
      <c r="K176" s="17">
        <v>1</v>
      </c>
      <c r="L176" s="11" t="s">
        <v>92</v>
      </c>
      <c r="M176" s="11" t="s">
        <v>92</v>
      </c>
      <c r="N176" s="11" t="s">
        <v>92</v>
      </c>
      <c r="O176" s="11" t="s">
        <v>93</v>
      </c>
      <c r="P176" s="11" t="s">
        <v>92</v>
      </c>
      <c r="Q176" s="11">
        <v>20220509</v>
      </c>
      <c r="R176" s="38" t="s">
        <v>1769</v>
      </c>
    </row>
    <row r="177" spans="1:18" ht="16.5" customHeight="1" x14ac:dyDescent="0.3">
      <c r="A177" s="16">
        <v>176</v>
      </c>
      <c r="B177" s="14" t="s">
        <v>1843</v>
      </c>
      <c r="C177" s="49">
        <v>33454697</v>
      </c>
      <c r="D177" s="26" t="s">
        <v>1844</v>
      </c>
      <c r="E177" s="16">
        <v>20220513</v>
      </c>
      <c r="F177" s="9" t="s">
        <v>1848</v>
      </c>
      <c r="H177" s="11" t="s">
        <v>92</v>
      </c>
      <c r="I177" s="11" t="s">
        <v>561</v>
      </c>
      <c r="J177" s="17">
        <v>2</v>
      </c>
      <c r="K177" s="17">
        <v>1</v>
      </c>
      <c r="L177" s="11" t="s">
        <v>92</v>
      </c>
      <c r="M177" s="11" t="s">
        <v>92</v>
      </c>
      <c r="N177" s="11" t="s">
        <v>92</v>
      </c>
      <c r="O177" s="17" t="s">
        <v>93</v>
      </c>
      <c r="P177" s="11" t="s">
        <v>1850</v>
      </c>
      <c r="Q177" s="11" t="s">
        <v>1849</v>
      </c>
      <c r="R177" s="80" t="s">
        <v>1845</v>
      </c>
    </row>
    <row r="178" spans="1:18" ht="16.5" customHeight="1" x14ac:dyDescent="0.3">
      <c r="A178" s="16">
        <v>177</v>
      </c>
      <c r="B178" s="14" t="s">
        <v>1852</v>
      </c>
      <c r="C178" s="49">
        <v>33481550</v>
      </c>
      <c r="D178" s="26" t="s">
        <v>1853</v>
      </c>
      <c r="E178" s="16">
        <v>20220513</v>
      </c>
      <c r="F178" s="9" t="s">
        <v>1748</v>
      </c>
      <c r="H178" s="11" t="s">
        <v>92</v>
      </c>
      <c r="I178" s="11" t="s">
        <v>561</v>
      </c>
      <c r="J178" s="17">
        <v>2</v>
      </c>
      <c r="K178" s="17">
        <v>1</v>
      </c>
      <c r="L178" s="11" t="s">
        <v>92</v>
      </c>
      <c r="M178" s="11" t="s">
        <v>92</v>
      </c>
      <c r="N178" s="11" t="s">
        <v>92</v>
      </c>
      <c r="O178" s="11" t="s">
        <v>92</v>
      </c>
      <c r="P178" s="11" t="s">
        <v>375</v>
      </c>
      <c r="Q178" s="11" t="s">
        <v>375</v>
      </c>
      <c r="R178" s="38" t="s">
        <v>1854</v>
      </c>
    </row>
    <row r="179" spans="1:18" ht="16.5" customHeight="1" x14ac:dyDescent="0.3">
      <c r="A179" s="16">
        <v>178</v>
      </c>
      <c r="B179" s="14" t="s">
        <v>1866</v>
      </c>
      <c r="C179" s="49">
        <v>33482162</v>
      </c>
      <c r="D179" s="26" t="s">
        <v>1867</v>
      </c>
      <c r="E179" s="16">
        <v>20220519</v>
      </c>
      <c r="F179" s="9" t="s">
        <v>1748</v>
      </c>
      <c r="H179" s="11" t="s">
        <v>92</v>
      </c>
      <c r="I179" s="11" t="s">
        <v>561</v>
      </c>
      <c r="J179" s="17">
        <v>2</v>
      </c>
      <c r="K179" s="17">
        <v>1</v>
      </c>
      <c r="L179" s="11" t="s">
        <v>92</v>
      </c>
      <c r="M179" s="11" t="s">
        <v>92</v>
      </c>
      <c r="N179" s="11" t="s">
        <v>92</v>
      </c>
      <c r="O179" s="11" t="s">
        <v>92</v>
      </c>
      <c r="P179" s="11" t="s">
        <v>92</v>
      </c>
      <c r="Q179" s="11">
        <v>20220520</v>
      </c>
      <c r="R179" s="38" t="s">
        <v>1868</v>
      </c>
    </row>
    <row r="180" spans="1:18" ht="16.5" customHeight="1" x14ac:dyDescent="0.3">
      <c r="A180" s="16">
        <v>179</v>
      </c>
      <c r="B180" s="14" t="s">
        <v>1894</v>
      </c>
      <c r="C180" s="49">
        <v>30521313</v>
      </c>
      <c r="D180" s="26" t="s">
        <v>1895</v>
      </c>
      <c r="E180" s="16">
        <v>20220525</v>
      </c>
      <c r="F180" s="9" t="s">
        <v>1748</v>
      </c>
      <c r="H180" s="11" t="s">
        <v>92</v>
      </c>
      <c r="I180" s="11" t="s">
        <v>561</v>
      </c>
      <c r="J180" s="17">
        <v>2</v>
      </c>
      <c r="K180" s="17">
        <v>1</v>
      </c>
      <c r="L180" s="11" t="s">
        <v>92</v>
      </c>
      <c r="M180" s="11" t="s">
        <v>92</v>
      </c>
      <c r="N180" s="11" t="s">
        <v>92</v>
      </c>
      <c r="O180" s="11" t="s">
        <v>93</v>
      </c>
      <c r="P180" s="11" t="s">
        <v>92</v>
      </c>
      <c r="Q180" s="11">
        <v>20220526</v>
      </c>
      <c r="R180" s="38" t="s">
        <v>1896</v>
      </c>
    </row>
    <row r="181" spans="1:18" ht="16.5" customHeight="1" x14ac:dyDescent="0.3">
      <c r="A181" s="16">
        <v>180</v>
      </c>
      <c r="B181" s="14" t="s">
        <v>1908</v>
      </c>
      <c r="C181" s="49">
        <v>33485037</v>
      </c>
      <c r="D181" s="26" t="s">
        <v>1909</v>
      </c>
      <c r="E181" s="16">
        <v>20220608</v>
      </c>
      <c r="F181" s="9" t="s">
        <v>1748</v>
      </c>
      <c r="H181" s="11" t="s">
        <v>92</v>
      </c>
      <c r="I181" s="11" t="s">
        <v>561</v>
      </c>
      <c r="J181" s="17">
        <v>2</v>
      </c>
      <c r="K181" s="17">
        <v>1</v>
      </c>
      <c r="L181" s="11" t="s">
        <v>92</v>
      </c>
      <c r="M181" s="11" t="s">
        <v>92</v>
      </c>
      <c r="N181" s="11" t="s">
        <v>92</v>
      </c>
      <c r="O181" s="11" t="s">
        <v>93</v>
      </c>
      <c r="P181" s="11" t="s">
        <v>374</v>
      </c>
      <c r="Q181" s="11">
        <v>20220609</v>
      </c>
      <c r="R181" s="38" t="s">
        <v>1910</v>
      </c>
    </row>
    <row r="182" spans="1:18" ht="16.5" customHeight="1" x14ac:dyDescent="0.3">
      <c r="A182" s="16">
        <v>181</v>
      </c>
      <c r="B182" s="14" t="s">
        <v>1919</v>
      </c>
      <c r="C182" s="49">
        <v>33486023</v>
      </c>
      <c r="D182" s="26" t="s">
        <v>1920</v>
      </c>
      <c r="E182" s="16">
        <v>20220615</v>
      </c>
      <c r="F182" s="9" t="s">
        <v>1748</v>
      </c>
      <c r="H182" s="11" t="s">
        <v>92</v>
      </c>
      <c r="I182" s="11" t="s">
        <v>561</v>
      </c>
      <c r="J182" s="17">
        <v>2</v>
      </c>
      <c r="K182" s="17">
        <v>1</v>
      </c>
      <c r="L182" s="11" t="s">
        <v>92</v>
      </c>
      <c r="M182" s="11" t="s">
        <v>92</v>
      </c>
      <c r="N182" s="11" t="s">
        <v>92</v>
      </c>
      <c r="O182" s="11" t="s">
        <v>92</v>
      </c>
      <c r="P182" s="11" t="s">
        <v>92</v>
      </c>
      <c r="Q182" s="11">
        <v>20220615</v>
      </c>
      <c r="R182" s="38" t="s">
        <v>1921</v>
      </c>
    </row>
    <row r="183" spans="1:18" s="172" customFormat="1" ht="16.5" customHeight="1" x14ac:dyDescent="0.3">
      <c r="A183" s="162">
        <v>182</v>
      </c>
      <c r="B183" s="163" t="s">
        <v>1928</v>
      </c>
      <c r="C183" s="176">
        <v>33486461</v>
      </c>
      <c r="D183" s="173" t="s">
        <v>1929</v>
      </c>
      <c r="E183" s="162">
        <v>20220620</v>
      </c>
      <c r="F183" s="168" t="s">
        <v>1748</v>
      </c>
      <c r="G183" s="162"/>
      <c r="H183" s="170" t="s">
        <v>92</v>
      </c>
      <c r="I183" s="170" t="s">
        <v>561</v>
      </c>
      <c r="J183" s="172">
        <v>2</v>
      </c>
      <c r="K183" s="172">
        <v>1</v>
      </c>
      <c r="L183" s="170" t="s">
        <v>92</v>
      </c>
      <c r="M183" s="170" t="s">
        <v>92</v>
      </c>
      <c r="N183" s="170" t="s">
        <v>92</v>
      </c>
      <c r="O183" s="170" t="s">
        <v>93</v>
      </c>
      <c r="P183" s="170" t="s">
        <v>92</v>
      </c>
      <c r="Q183" s="170">
        <v>20220623</v>
      </c>
      <c r="R183" s="166" t="s">
        <v>1930</v>
      </c>
    </row>
    <row r="184" spans="1:18" ht="16.5" customHeight="1" x14ac:dyDescent="0.3">
      <c r="A184" s="16">
        <v>183</v>
      </c>
      <c r="B184" s="14" t="s">
        <v>1931</v>
      </c>
      <c r="C184" s="49">
        <v>33219317</v>
      </c>
      <c r="D184" s="26" t="s">
        <v>1932</v>
      </c>
      <c r="E184" s="16">
        <v>20220620</v>
      </c>
      <c r="F184" s="9" t="s">
        <v>1748</v>
      </c>
      <c r="H184" s="11" t="s">
        <v>92</v>
      </c>
      <c r="I184" s="11" t="s">
        <v>561</v>
      </c>
      <c r="J184" s="17">
        <v>2</v>
      </c>
      <c r="K184" s="17">
        <v>1</v>
      </c>
      <c r="L184" s="11" t="s">
        <v>92</v>
      </c>
      <c r="M184" s="11" t="s">
        <v>92</v>
      </c>
      <c r="N184" s="11" t="s">
        <v>92</v>
      </c>
      <c r="O184" s="11" t="s">
        <v>93</v>
      </c>
      <c r="P184" s="11" t="s">
        <v>92</v>
      </c>
      <c r="Q184" s="11">
        <v>20220623</v>
      </c>
      <c r="R184" s="38" t="s">
        <v>1933</v>
      </c>
    </row>
    <row r="185" spans="1:18" ht="16.5" customHeight="1" x14ac:dyDescent="0.3">
      <c r="A185" s="16">
        <v>184</v>
      </c>
      <c r="B185" s="14" t="s">
        <v>2067</v>
      </c>
      <c r="C185" s="49">
        <v>33488040</v>
      </c>
      <c r="D185" s="26" t="s">
        <v>2068</v>
      </c>
      <c r="E185" s="16">
        <v>20220712</v>
      </c>
      <c r="F185" s="9" t="s">
        <v>1748</v>
      </c>
      <c r="H185" s="11" t="s">
        <v>92</v>
      </c>
      <c r="I185" s="11" t="s">
        <v>561</v>
      </c>
      <c r="J185" s="17">
        <v>2</v>
      </c>
      <c r="K185" s="17">
        <v>1</v>
      </c>
      <c r="L185" s="11" t="s">
        <v>92</v>
      </c>
      <c r="M185" s="11" t="s">
        <v>92</v>
      </c>
      <c r="N185" s="11" t="s">
        <v>92</v>
      </c>
      <c r="O185" s="11" t="s">
        <v>92</v>
      </c>
      <c r="P185" s="11" t="s">
        <v>92</v>
      </c>
      <c r="Q185" s="11">
        <v>20220713</v>
      </c>
      <c r="R185" s="38" t="s">
        <v>2069</v>
      </c>
    </row>
    <row r="186" spans="1:18" ht="16.5" customHeight="1" x14ac:dyDescent="0.3">
      <c r="A186" s="16">
        <v>185</v>
      </c>
      <c r="B186" s="14" t="s">
        <v>2073</v>
      </c>
      <c r="C186" s="49">
        <v>33487426</v>
      </c>
      <c r="D186" s="26" t="s">
        <v>2074</v>
      </c>
      <c r="E186" s="16">
        <v>20220713</v>
      </c>
      <c r="F186" s="9" t="s">
        <v>1748</v>
      </c>
      <c r="H186" s="11" t="s">
        <v>92</v>
      </c>
      <c r="I186" s="11" t="s">
        <v>561</v>
      </c>
      <c r="J186" s="17">
        <v>2</v>
      </c>
      <c r="K186" s="17">
        <v>1</v>
      </c>
      <c r="L186" s="11" t="s">
        <v>92</v>
      </c>
      <c r="M186" s="11" t="s">
        <v>92</v>
      </c>
      <c r="N186" s="11" t="s">
        <v>92</v>
      </c>
      <c r="O186" s="11" t="s">
        <v>93</v>
      </c>
      <c r="P186" s="11" t="s">
        <v>92</v>
      </c>
      <c r="Q186" s="11">
        <v>20220714</v>
      </c>
      <c r="R186" s="38" t="s">
        <v>2075</v>
      </c>
    </row>
    <row r="187" spans="1:18" ht="16.5" customHeight="1" x14ac:dyDescent="0.3">
      <c r="A187" s="16">
        <v>186</v>
      </c>
      <c r="B187" s="14" t="s">
        <v>2179</v>
      </c>
      <c r="C187" s="49">
        <v>33487088</v>
      </c>
      <c r="D187" s="26" t="s">
        <v>2180</v>
      </c>
      <c r="E187" s="16">
        <v>20220715</v>
      </c>
      <c r="F187" s="9" t="s">
        <v>1748</v>
      </c>
      <c r="H187" s="11" t="s">
        <v>92</v>
      </c>
      <c r="I187" s="11" t="s">
        <v>561</v>
      </c>
      <c r="J187" s="17">
        <v>2</v>
      </c>
      <c r="K187" s="17">
        <v>1</v>
      </c>
      <c r="L187" s="11" t="s">
        <v>92</v>
      </c>
      <c r="M187" s="11" t="s">
        <v>92</v>
      </c>
      <c r="N187" s="11" t="s">
        <v>92</v>
      </c>
      <c r="O187" s="11" t="s">
        <v>92</v>
      </c>
      <c r="P187" s="11" t="s">
        <v>210</v>
      </c>
      <c r="Q187" s="11" t="s">
        <v>210</v>
      </c>
      <c r="R187" s="38" t="s">
        <v>2181</v>
      </c>
    </row>
    <row r="188" spans="1:18" ht="16.5" customHeight="1" x14ac:dyDescent="0.3">
      <c r="A188" s="16">
        <v>187</v>
      </c>
      <c r="B188" s="14" t="s">
        <v>2237</v>
      </c>
      <c r="C188" s="49">
        <v>33491358</v>
      </c>
      <c r="D188" s="26" t="s">
        <v>2238</v>
      </c>
      <c r="E188" s="16">
        <v>20220726</v>
      </c>
      <c r="F188" s="9" t="s">
        <v>2239</v>
      </c>
      <c r="H188" s="11" t="s">
        <v>92</v>
      </c>
      <c r="I188" s="11" t="s">
        <v>561</v>
      </c>
      <c r="J188" s="17">
        <v>2</v>
      </c>
      <c r="K188" s="17">
        <v>1</v>
      </c>
      <c r="L188" s="11" t="s">
        <v>92</v>
      </c>
      <c r="M188" s="11" t="s">
        <v>92</v>
      </c>
      <c r="N188" s="11" t="s">
        <v>92</v>
      </c>
      <c r="O188" s="11" t="s">
        <v>93</v>
      </c>
      <c r="P188" s="11" t="s">
        <v>92</v>
      </c>
      <c r="Q188" s="17">
        <v>20220728</v>
      </c>
      <c r="R188" s="37" t="s">
        <v>2240</v>
      </c>
    </row>
    <row r="189" spans="1:18" s="172" customFormat="1" ht="16.5" customHeight="1" x14ac:dyDescent="0.3">
      <c r="A189" s="162">
        <v>188</v>
      </c>
      <c r="B189" s="163" t="s">
        <v>2245</v>
      </c>
      <c r="C189" s="176">
        <v>33490677</v>
      </c>
      <c r="D189" s="173" t="s">
        <v>2246</v>
      </c>
      <c r="E189" s="162">
        <v>20220728</v>
      </c>
      <c r="F189" s="168" t="s">
        <v>2239</v>
      </c>
      <c r="G189" s="168" t="s">
        <v>2250</v>
      </c>
      <c r="H189" s="170" t="s">
        <v>92</v>
      </c>
      <c r="I189" s="170" t="s">
        <v>561</v>
      </c>
      <c r="J189" s="172">
        <v>2</v>
      </c>
      <c r="K189" s="172">
        <v>1</v>
      </c>
      <c r="L189" s="170" t="s">
        <v>92</v>
      </c>
      <c r="M189" s="170" t="s">
        <v>92</v>
      </c>
      <c r="N189" s="170" t="s">
        <v>92</v>
      </c>
      <c r="O189" s="172" t="s">
        <v>93</v>
      </c>
      <c r="P189" s="170" t="s">
        <v>375</v>
      </c>
      <c r="Q189" s="170" t="s">
        <v>375</v>
      </c>
      <c r="R189" s="175" t="s">
        <v>2247</v>
      </c>
    </row>
    <row r="190" spans="1:18" ht="16.5" customHeight="1" x14ac:dyDescent="0.3">
      <c r="A190" s="16">
        <v>189</v>
      </c>
      <c r="B190" s="14" t="s">
        <v>2258</v>
      </c>
      <c r="C190" s="49">
        <v>33491718</v>
      </c>
      <c r="D190" s="26" t="s">
        <v>2259</v>
      </c>
      <c r="E190" s="16">
        <v>20220803</v>
      </c>
      <c r="F190" s="9" t="s">
        <v>2239</v>
      </c>
      <c r="H190" s="11" t="s">
        <v>92</v>
      </c>
      <c r="I190" s="11" t="s">
        <v>561</v>
      </c>
      <c r="J190" s="17">
        <v>2</v>
      </c>
      <c r="K190" s="17">
        <v>1</v>
      </c>
      <c r="L190" s="11" t="s">
        <v>92</v>
      </c>
      <c r="M190" s="11" t="s">
        <v>92</v>
      </c>
      <c r="N190" s="11" t="s">
        <v>92</v>
      </c>
      <c r="O190" s="11" t="s">
        <v>93</v>
      </c>
      <c r="P190" s="11" t="s">
        <v>210</v>
      </c>
      <c r="Q190" s="11" t="s">
        <v>210</v>
      </c>
      <c r="R190" s="38" t="s">
        <v>2260</v>
      </c>
    </row>
    <row r="191" spans="1:18" ht="16.5" customHeight="1" x14ac:dyDescent="0.3">
      <c r="A191" s="16">
        <v>190</v>
      </c>
      <c r="B191" s="14" t="s">
        <v>2282</v>
      </c>
      <c r="C191" s="49">
        <v>33484208</v>
      </c>
      <c r="D191" s="26" t="s">
        <v>2276</v>
      </c>
      <c r="E191" s="16">
        <v>20220809</v>
      </c>
      <c r="F191" s="9" t="s">
        <v>4224</v>
      </c>
      <c r="G191" s="9" t="s">
        <v>2283</v>
      </c>
      <c r="H191" s="11" t="s">
        <v>92</v>
      </c>
      <c r="I191" s="11" t="s">
        <v>561</v>
      </c>
      <c r="J191" s="17">
        <v>2</v>
      </c>
      <c r="K191" s="17">
        <v>1</v>
      </c>
      <c r="L191" s="11" t="s">
        <v>92</v>
      </c>
      <c r="M191" s="11" t="s">
        <v>92</v>
      </c>
      <c r="N191" s="11" t="s">
        <v>92</v>
      </c>
      <c r="O191" s="11" t="s">
        <v>93</v>
      </c>
      <c r="P191" s="11" t="s">
        <v>210</v>
      </c>
      <c r="Q191" s="11" t="s">
        <v>210</v>
      </c>
      <c r="R191" s="38" t="s">
        <v>2277</v>
      </c>
    </row>
    <row r="192" spans="1:18" ht="16.5" customHeight="1" x14ac:dyDescent="0.3">
      <c r="A192" s="16">
        <v>191</v>
      </c>
      <c r="B192" s="14" t="s">
        <v>2320</v>
      </c>
      <c r="C192" s="49">
        <v>33494979</v>
      </c>
      <c r="D192" s="26" t="s">
        <v>2322</v>
      </c>
      <c r="E192" s="16">
        <v>20220823</v>
      </c>
      <c r="F192" s="9" t="s">
        <v>2239</v>
      </c>
      <c r="H192" s="11" t="s">
        <v>92</v>
      </c>
      <c r="I192" s="11" t="s">
        <v>561</v>
      </c>
      <c r="J192" s="17">
        <v>2</v>
      </c>
      <c r="K192" s="17">
        <v>1</v>
      </c>
      <c r="L192" s="11" t="s">
        <v>92</v>
      </c>
      <c r="M192" s="11" t="s">
        <v>92</v>
      </c>
      <c r="N192" s="11" t="s">
        <v>92</v>
      </c>
      <c r="O192" s="11" t="s">
        <v>93</v>
      </c>
      <c r="P192" s="11" t="s">
        <v>92</v>
      </c>
      <c r="Q192" s="11">
        <v>20220824</v>
      </c>
      <c r="R192" s="38" t="s">
        <v>2324</v>
      </c>
    </row>
    <row r="193" spans="1:18" ht="16.5" customHeight="1" x14ac:dyDescent="0.3">
      <c r="A193" s="16">
        <v>192</v>
      </c>
      <c r="B193" s="14" t="s">
        <v>2321</v>
      </c>
      <c r="C193" s="49">
        <v>33495098</v>
      </c>
      <c r="D193" s="26" t="s">
        <v>2323</v>
      </c>
      <c r="E193" s="16">
        <v>20220823</v>
      </c>
      <c r="F193" s="9" t="s">
        <v>2239</v>
      </c>
      <c r="H193" s="11" t="s">
        <v>92</v>
      </c>
      <c r="I193" s="11" t="s">
        <v>561</v>
      </c>
      <c r="J193" s="17">
        <v>2</v>
      </c>
      <c r="K193" s="17">
        <v>1</v>
      </c>
      <c r="L193" s="11" t="s">
        <v>92</v>
      </c>
      <c r="M193" s="11" t="s">
        <v>92</v>
      </c>
      <c r="N193" s="11" t="s">
        <v>92</v>
      </c>
      <c r="O193" s="11" t="s">
        <v>93</v>
      </c>
      <c r="P193" s="11" t="s">
        <v>210</v>
      </c>
      <c r="Q193" s="11" t="s">
        <v>210</v>
      </c>
      <c r="R193" s="38" t="s">
        <v>2330</v>
      </c>
    </row>
    <row r="194" spans="1:18" ht="16.5" customHeight="1" x14ac:dyDescent="0.3">
      <c r="A194" s="16">
        <v>193</v>
      </c>
      <c r="B194" s="14" t="s">
        <v>2370</v>
      </c>
      <c r="C194" s="17">
        <v>33496330</v>
      </c>
      <c r="D194" s="11" t="s">
        <v>2385</v>
      </c>
      <c r="E194" s="16">
        <v>20220907</v>
      </c>
      <c r="F194" s="9" t="s">
        <v>2239</v>
      </c>
      <c r="G194" s="17"/>
      <c r="H194" s="11" t="s">
        <v>92</v>
      </c>
      <c r="I194" s="11" t="s">
        <v>561</v>
      </c>
      <c r="J194" s="17">
        <v>2</v>
      </c>
      <c r="K194" s="17">
        <v>1</v>
      </c>
      <c r="L194" s="11" t="s">
        <v>92</v>
      </c>
      <c r="M194" s="11" t="s">
        <v>92</v>
      </c>
      <c r="N194" s="11" t="s">
        <v>92</v>
      </c>
      <c r="O194" s="11" t="s">
        <v>93</v>
      </c>
      <c r="P194" s="11" t="s">
        <v>210</v>
      </c>
      <c r="Q194" s="11" t="s">
        <v>210</v>
      </c>
      <c r="R194" s="43" t="s">
        <v>2386</v>
      </c>
    </row>
    <row r="195" spans="1:18" ht="16.5" customHeight="1" x14ac:dyDescent="0.3">
      <c r="A195" s="16">
        <v>194</v>
      </c>
      <c r="B195" s="14" t="s">
        <v>2371</v>
      </c>
      <c r="C195" s="17">
        <v>33496207</v>
      </c>
      <c r="D195" s="26" t="s">
        <v>2390</v>
      </c>
      <c r="E195" s="16">
        <v>20220907</v>
      </c>
      <c r="F195" s="9" t="s">
        <v>2239</v>
      </c>
      <c r="H195" s="11" t="s">
        <v>92</v>
      </c>
      <c r="I195" s="11" t="s">
        <v>561</v>
      </c>
      <c r="J195" s="17">
        <v>2</v>
      </c>
      <c r="K195" s="17">
        <v>1</v>
      </c>
      <c r="L195" s="11" t="s">
        <v>92</v>
      </c>
      <c r="M195" s="11" t="s">
        <v>92</v>
      </c>
      <c r="N195" s="11" t="s">
        <v>92</v>
      </c>
      <c r="O195" s="11" t="s">
        <v>92</v>
      </c>
      <c r="P195" s="11" t="s">
        <v>210</v>
      </c>
      <c r="Q195" s="11" t="s">
        <v>210</v>
      </c>
      <c r="R195" s="38" t="s">
        <v>2391</v>
      </c>
    </row>
    <row r="196" spans="1:18" ht="16.5" customHeight="1" x14ac:dyDescent="0.3">
      <c r="A196" s="16">
        <v>195</v>
      </c>
      <c r="B196" s="14" t="s">
        <v>2384</v>
      </c>
      <c r="C196" s="49">
        <v>33496208</v>
      </c>
      <c r="D196" s="26" t="s">
        <v>2372</v>
      </c>
      <c r="E196" s="16">
        <v>20220907</v>
      </c>
      <c r="F196" s="9" t="s">
        <v>2239</v>
      </c>
      <c r="H196" s="11" t="s">
        <v>92</v>
      </c>
      <c r="I196" s="11" t="s">
        <v>561</v>
      </c>
      <c r="J196" s="17">
        <v>2</v>
      </c>
      <c r="K196" s="17">
        <v>1</v>
      </c>
      <c r="L196" s="11" t="s">
        <v>92</v>
      </c>
      <c r="M196" s="11" t="s">
        <v>92</v>
      </c>
      <c r="N196" s="11" t="s">
        <v>92</v>
      </c>
      <c r="O196" s="11" t="s">
        <v>93</v>
      </c>
      <c r="P196" s="11" t="s">
        <v>92</v>
      </c>
      <c r="Q196" s="11">
        <v>20220908</v>
      </c>
      <c r="R196" s="38" t="s">
        <v>2374</v>
      </c>
    </row>
    <row r="197" spans="1:18" ht="16.5" customHeight="1" x14ac:dyDescent="0.3">
      <c r="A197" s="16">
        <v>196</v>
      </c>
      <c r="B197" s="14" t="s">
        <v>2392</v>
      </c>
      <c r="C197" s="49">
        <v>33496211</v>
      </c>
      <c r="D197" s="26" t="s">
        <v>2373</v>
      </c>
      <c r="E197" s="16">
        <v>20220907</v>
      </c>
      <c r="F197" s="9" t="s">
        <v>2239</v>
      </c>
      <c r="G197" s="9" t="s">
        <v>2717</v>
      </c>
      <c r="H197" s="11" t="s">
        <v>92</v>
      </c>
      <c r="I197" s="11" t="s">
        <v>561</v>
      </c>
      <c r="J197" s="17">
        <v>2</v>
      </c>
      <c r="K197" s="17">
        <v>1</v>
      </c>
      <c r="L197" s="11" t="s">
        <v>92</v>
      </c>
      <c r="M197" s="11" t="s">
        <v>92</v>
      </c>
      <c r="N197" s="11" t="s">
        <v>92</v>
      </c>
      <c r="O197" s="11" t="s">
        <v>93</v>
      </c>
      <c r="P197" s="11" t="s">
        <v>210</v>
      </c>
      <c r="Q197" s="11" t="s">
        <v>210</v>
      </c>
      <c r="R197" s="38" t="s">
        <v>2379</v>
      </c>
    </row>
    <row r="198" spans="1:18" ht="16.5" customHeight="1" x14ac:dyDescent="0.3">
      <c r="A198" s="16">
        <v>197</v>
      </c>
      <c r="B198" s="14" t="s">
        <v>2428</v>
      </c>
      <c r="C198" s="17">
        <v>33496569</v>
      </c>
      <c r="D198" s="26" t="s">
        <v>2398</v>
      </c>
      <c r="E198" s="16">
        <v>20220914</v>
      </c>
      <c r="F198" s="9" t="s">
        <v>2239</v>
      </c>
      <c r="H198" s="11" t="s">
        <v>92</v>
      </c>
      <c r="I198" s="11" t="s">
        <v>561</v>
      </c>
      <c r="J198" s="17">
        <v>2</v>
      </c>
      <c r="K198" s="17">
        <v>1</v>
      </c>
      <c r="L198" s="11" t="s">
        <v>92</v>
      </c>
      <c r="M198" s="11" t="s">
        <v>92</v>
      </c>
      <c r="N198" s="11" t="s">
        <v>92</v>
      </c>
      <c r="O198" s="11" t="s">
        <v>93</v>
      </c>
      <c r="P198" s="11" t="s">
        <v>92</v>
      </c>
      <c r="Q198" s="11">
        <v>20220916</v>
      </c>
      <c r="R198" s="38" t="s">
        <v>2399</v>
      </c>
    </row>
    <row r="199" spans="1:18" ht="16.5" customHeight="1" x14ac:dyDescent="0.3">
      <c r="A199" s="16">
        <v>198</v>
      </c>
      <c r="B199" s="14" t="s">
        <v>2405</v>
      </c>
      <c r="C199" s="17">
        <v>33487285</v>
      </c>
      <c r="D199" s="26" t="s">
        <v>2406</v>
      </c>
      <c r="E199" s="16">
        <v>20220914</v>
      </c>
      <c r="F199" s="9" t="s">
        <v>2239</v>
      </c>
      <c r="H199" s="11" t="s">
        <v>92</v>
      </c>
      <c r="I199" s="11" t="s">
        <v>561</v>
      </c>
      <c r="J199" s="17">
        <v>2</v>
      </c>
      <c r="K199" s="17">
        <v>1</v>
      </c>
      <c r="L199" s="11" t="s">
        <v>92</v>
      </c>
      <c r="M199" s="11" t="s">
        <v>92</v>
      </c>
      <c r="N199" s="11" t="s">
        <v>92</v>
      </c>
      <c r="O199" s="11" t="s">
        <v>92</v>
      </c>
      <c r="P199" s="11" t="s">
        <v>210</v>
      </c>
      <c r="Q199" s="11" t="s">
        <v>210</v>
      </c>
      <c r="R199" s="38" t="s">
        <v>2407</v>
      </c>
    </row>
    <row r="200" spans="1:18" ht="16.5" customHeight="1" x14ac:dyDescent="0.3">
      <c r="A200" s="16">
        <v>199</v>
      </c>
      <c r="B200" s="14" t="s">
        <v>2421</v>
      </c>
      <c r="C200" s="17">
        <v>33495720</v>
      </c>
      <c r="D200" s="26" t="s">
        <v>2422</v>
      </c>
      <c r="E200" s="16">
        <v>20220916</v>
      </c>
      <c r="F200" s="9" t="s">
        <v>2239</v>
      </c>
      <c r="H200" s="11" t="s">
        <v>92</v>
      </c>
      <c r="I200" s="11" t="s">
        <v>561</v>
      </c>
      <c r="J200" s="17">
        <v>2</v>
      </c>
      <c r="K200" s="17">
        <v>1</v>
      </c>
      <c r="L200" s="11" t="s">
        <v>92</v>
      </c>
      <c r="M200" s="11" t="s">
        <v>92</v>
      </c>
      <c r="N200" s="11" t="s">
        <v>92</v>
      </c>
      <c r="O200" s="11" t="s">
        <v>92</v>
      </c>
      <c r="P200" s="11" t="s">
        <v>92</v>
      </c>
      <c r="Q200" s="11">
        <v>20220916</v>
      </c>
      <c r="R200" s="38" t="s">
        <v>2423</v>
      </c>
    </row>
    <row r="201" spans="1:18" ht="16.5" customHeight="1" x14ac:dyDescent="0.3">
      <c r="A201" s="16">
        <v>200</v>
      </c>
      <c r="B201" s="14" t="s">
        <v>2431</v>
      </c>
      <c r="C201" s="17">
        <v>33496850</v>
      </c>
      <c r="D201" s="26" t="s">
        <v>2432</v>
      </c>
      <c r="E201" s="16">
        <v>20220920</v>
      </c>
      <c r="F201" s="9" t="s">
        <v>2239</v>
      </c>
      <c r="H201" s="11" t="s">
        <v>92</v>
      </c>
      <c r="I201" s="11" t="s">
        <v>561</v>
      </c>
      <c r="J201" s="17">
        <v>2</v>
      </c>
      <c r="K201" s="17">
        <v>1</v>
      </c>
      <c r="L201" s="11" t="s">
        <v>92</v>
      </c>
      <c r="M201" s="11" t="s">
        <v>92</v>
      </c>
      <c r="N201" s="11" t="s">
        <v>92</v>
      </c>
      <c r="O201" s="11" t="s">
        <v>92</v>
      </c>
      <c r="P201" s="11" t="s">
        <v>92</v>
      </c>
      <c r="Q201" s="11">
        <v>20220921</v>
      </c>
      <c r="R201" s="38" t="s">
        <v>2433</v>
      </c>
    </row>
    <row r="202" spans="1:18" ht="16.5" customHeight="1" x14ac:dyDescent="0.3">
      <c r="A202" s="16">
        <v>201</v>
      </c>
      <c r="B202" s="14" t="s">
        <v>2444</v>
      </c>
      <c r="C202" s="17">
        <v>33498045</v>
      </c>
      <c r="D202" s="26" t="s">
        <v>2446</v>
      </c>
      <c r="E202" s="16">
        <v>20220926</v>
      </c>
      <c r="F202" s="9" t="s">
        <v>2239</v>
      </c>
      <c r="H202" s="11" t="s">
        <v>92</v>
      </c>
      <c r="I202" s="11" t="s">
        <v>561</v>
      </c>
      <c r="J202" s="17">
        <v>2</v>
      </c>
      <c r="K202" s="17">
        <v>1</v>
      </c>
      <c r="L202" s="11" t="s">
        <v>92</v>
      </c>
      <c r="M202" s="11" t="s">
        <v>92</v>
      </c>
      <c r="N202" s="11" t="s">
        <v>92</v>
      </c>
      <c r="O202" s="11" t="s">
        <v>93</v>
      </c>
      <c r="P202" s="11" t="s">
        <v>92</v>
      </c>
      <c r="Q202" s="11">
        <v>20220926</v>
      </c>
      <c r="R202" s="38" t="s">
        <v>2447</v>
      </c>
    </row>
    <row r="203" spans="1:18" ht="16.5" customHeight="1" x14ac:dyDescent="0.3">
      <c r="A203" s="16">
        <v>202</v>
      </c>
      <c r="B203" s="14" t="s">
        <v>2445</v>
      </c>
      <c r="C203" s="17">
        <v>33498159</v>
      </c>
      <c r="D203" s="26" t="s">
        <v>2452</v>
      </c>
      <c r="E203" s="16">
        <v>20220926</v>
      </c>
      <c r="F203" s="9" t="s">
        <v>2239</v>
      </c>
      <c r="H203" s="11" t="s">
        <v>92</v>
      </c>
      <c r="I203" s="11" t="s">
        <v>561</v>
      </c>
      <c r="J203" s="17">
        <v>2</v>
      </c>
      <c r="K203" s="17">
        <v>1</v>
      </c>
      <c r="L203" s="11" t="s">
        <v>92</v>
      </c>
      <c r="M203" s="11" t="s">
        <v>92</v>
      </c>
      <c r="N203" s="11" t="s">
        <v>92</v>
      </c>
      <c r="O203" s="11" t="s">
        <v>93</v>
      </c>
      <c r="P203" s="11" t="s">
        <v>92</v>
      </c>
      <c r="Q203" s="11">
        <v>20220926</v>
      </c>
      <c r="R203" s="38" t="s">
        <v>2453</v>
      </c>
    </row>
    <row r="204" spans="1:18" ht="16.5" customHeight="1" x14ac:dyDescent="0.3">
      <c r="A204" s="16">
        <v>203</v>
      </c>
      <c r="B204" s="14" t="s">
        <v>2459</v>
      </c>
      <c r="C204" s="17">
        <v>33496639</v>
      </c>
      <c r="D204" s="26" t="s">
        <v>2460</v>
      </c>
      <c r="E204" s="16">
        <v>20220927</v>
      </c>
      <c r="F204" s="9" t="s">
        <v>2239</v>
      </c>
      <c r="H204" s="11" t="s">
        <v>92</v>
      </c>
      <c r="I204" s="11" t="s">
        <v>561</v>
      </c>
      <c r="J204" s="17">
        <v>2</v>
      </c>
      <c r="K204" s="17">
        <v>1</v>
      </c>
      <c r="L204" s="11" t="s">
        <v>92</v>
      </c>
      <c r="M204" s="11" t="s">
        <v>92</v>
      </c>
      <c r="N204" s="11" t="s">
        <v>92</v>
      </c>
      <c r="O204" s="11" t="s">
        <v>93</v>
      </c>
      <c r="P204" s="11" t="s">
        <v>210</v>
      </c>
      <c r="Q204" s="11" t="s">
        <v>210</v>
      </c>
      <c r="R204" s="38" t="s">
        <v>2461</v>
      </c>
    </row>
    <row r="205" spans="1:18" ht="16.5" customHeight="1" x14ac:dyDescent="0.3">
      <c r="A205" s="16">
        <v>204</v>
      </c>
      <c r="B205" s="14" t="s">
        <v>2470</v>
      </c>
      <c r="C205" s="17">
        <v>33497347</v>
      </c>
      <c r="D205" s="26" t="s">
        <v>2471</v>
      </c>
      <c r="E205" s="16">
        <v>20220928</v>
      </c>
      <c r="F205" s="9" t="s">
        <v>2239</v>
      </c>
      <c r="H205" s="11" t="s">
        <v>92</v>
      </c>
      <c r="I205" s="11" t="s">
        <v>561</v>
      </c>
      <c r="J205" s="17">
        <v>2</v>
      </c>
      <c r="K205" s="17">
        <v>1</v>
      </c>
      <c r="L205" s="11" t="s">
        <v>92</v>
      </c>
      <c r="M205" s="11" t="s">
        <v>92</v>
      </c>
      <c r="N205" s="11" t="s">
        <v>92</v>
      </c>
      <c r="O205" s="11" t="s">
        <v>93</v>
      </c>
      <c r="P205" s="11" t="s">
        <v>92</v>
      </c>
      <c r="Q205" s="11">
        <v>20220929</v>
      </c>
      <c r="R205" s="38" t="s">
        <v>2472</v>
      </c>
    </row>
    <row r="206" spans="1:18" ht="16.5" customHeight="1" x14ac:dyDescent="0.3">
      <c r="A206" s="16">
        <v>205</v>
      </c>
      <c r="B206" s="14" t="s">
        <v>2484</v>
      </c>
      <c r="C206" s="17">
        <v>33499946</v>
      </c>
      <c r="D206" s="26" t="s">
        <v>2485</v>
      </c>
      <c r="E206" s="16">
        <v>20221005</v>
      </c>
      <c r="F206" s="9" t="s">
        <v>2239</v>
      </c>
      <c r="H206" s="11" t="s">
        <v>92</v>
      </c>
      <c r="I206" s="11" t="s">
        <v>561</v>
      </c>
      <c r="J206" s="17">
        <v>2</v>
      </c>
      <c r="K206" s="17">
        <v>1</v>
      </c>
      <c r="L206" s="11" t="s">
        <v>92</v>
      </c>
      <c r="M206" s="11" t="s">
        <v>92</v>
      </c>
      <c r="N206" s="11" t="s">
        <v>92</v>
      </c>
      <c r="O206" s="11" t="s">
        <v>93</v>
      </c>
      <c r="P206" s="11" t="s">
        <v>210</v>
      </c>
      <c r="Q206" s="11" t="s">
        <v>210</v>
      </c>
      <c r="R206" s="38" t="s">
        <v>2486</v>
      </c>
    </row>
    <row r="207" spans="1:18" ht="16.5" customHeight="1" x14ac:dyDescent="0.3">
      <c r="A207" s="16">
        <v>206</v>
      </c>
      <c r="B207" s="14" t="s">
        <v>2499</v>
      </c>
      <c r="C207" s="17">
        <v>33468975</v>
      </c>
      <c r="D207" s="26" t="s">
        <v>2500</v>
      </c>
      <c r="E207" s="16">
        <v>20221012</v>
      </c>
      <c r="F207" s="9" t="s">
        <v>2239</v>
      </c>
      <c r="H207" s="11" t="s">
        <v>92</v>
      </c>
      <c r="I207" s="11" t="s">
        <v>561</v>
      </c>
      <c r="J207" s="17">
        <v>2</v>
      </c>
      <c r="K207" s="17">
        <v>1</v>
      </c>
      <c r="L207" s="11" t="s">
        <v>92</v>
      </c>
      <c r="M207" s="11" t="s">
        <v>92</v>
      </c>
      <c r="N207" s="11" t="s">
        <v>92</v>
      </c>
      <c r="O207" s="11" t="s">
        <v>93</v>
      </c>
      <c r="P207" s="11" t="s">
        <v>92</v>
      </c>
      <c r="Q207" s="11">
        <v>20221012</v>
      </c>
      <c r="R207" s="38" t="s">
        <v>2501</v>
      </c>
    </row>
    <row r="208" spans="1:18" ht="16.5" customHeight="1" x14ac:dyDescent="0.3">
      <c r="A208" s="16">
        <v>207</v>
      </c>
      <c r="B208" s="14" t="s">
        <v>2505</v>
      </c>
      <c r="C208" s="17">
        <v>33274624</v>
      </c>
      <c r="D208" s="26" t="s">
        <v>2506</v>
      </c>
      <c r="E208" s="16">
        <v>20221013</v>
      </c>
      <c r="F208" s="9" t="s">
        <v>2239</v>
      </c>
      <c r="H208" s="11" t="s">
        <v>92</v>
      </c>
      <c r="I208" s="11" t="s">
        <v>561</v>
      </c>
      <c r="J208" s="17">
        <v>2</v>
      </c>
      <c r="K208" s="17">
        <v>1</v>
      </c>
      <c r="L208" s="11" t="s">
        <v>92</v>
      </c>
      <c r="M208" s="11" t="s">
        <v>92</v>
      </c>
      <c r="N208" s="11" t="s">
        <v>92</v>
      </c>
      <c r="O208" s="11" t="s">
        <v>93</v>
      </c>
      <c r="P208" s="11" t="s">
        <v>92</v>
      </c>
      <c r="Q208" s="11">
        <v>20221014</v>
      </c>
      <c r="R208" s="38" t="s">
        <v>2507</v>
      </c>
    </row>
    <row r="209" spans="1:18" s="172" customFormat="1" ht="16.5" customHeight="1" x14ac:dyDescent="0.3">
      <c r="A209" s="162">
        <v>208</v>
      </c>
      <c r="B209" s="163" t="s">
        <v>2515</v>
      </c>
      <c r="C209" s="172">
        <v>33499632</v>
      </c>
      <c r="D209" s="173" t="s">
        <v>2516</v>
      </c>
      <c r="E209" s="162">
        <v>20221014</v>
      </c>
      <c r="F209" s="168" t="s">
        <v>2239</v>
      </c>
      <c r="G209" s="162"/>
      <c r="H209" s="170" t="s">
        <v>92</v>
      </c>
      <c r="I209" s="170" t="s">
        <v>561</v>
      </c>
      <c r="J209" s="172">
        <v>2</v>
      </c>
      <c r="K209" s="172">
        <v>1</v>
      </c>
      <c r="L209" s="170" t="s">
        <v>92</v>
      </c>
      <c r="M209" s="170" t="s">
        <v>92</v>
      </c>
      <c r="N209" s="170" t="s">
        <v>92</v>
      </c>
      <c r="O209" s="172" t="s">
        <v>93</v>
      </c>
      <c r="P209" s="170" t="s">
        <v>210</v>
      </c>
      <c r="Q209" s="170" t="s">
        <v>210</v>
      </c>
      <c r="R209" s="166" t="s">
        <v>2517</v>
      </c>
    </row>
    <row r="210" spans="1:18" ht="16.5" customHeight="1" x14ac:dyDescent="0.3">
      <c r="A210" s="16">
        <v>209</v>
      </c>
      <c r="B210" s="14" t="s">
        <v>2524</v>
      </c>
      <c r="C210" s="17">
        <v>33500677</v>
      </c>
      <c r="D210" s="26" t="s">
        <v>2526</v>
      </c>
      <c r="E210" s="16">
        <v>20221017</v>
      </c>
      <c r="F210" s="9" t="s">
        <v>2239</v>
      </c>
      <c r="G210" s="9" t="s">
        <v>2235</v>
      </c>
      <c r="H210" s="11" t="s">
        <v>92</v>
      </c>
      <c r="I210" s="11" t="s">
        <v>561</v>
      </c>
      <c r="J210" s="17">
        <v>2</v>
      </c>
      <c r="K210" s="17">
        <v>1</v>
      </c>
      <c r="L210" s="11" t="s">
        <v>92</v>
      </c>
      <c r="M210" s="11" t="s">
        <v>92</v>
      </c>
      <c r="N210" s="11" t="s">
        <v>92</v>
      </c>
      <c r="O210" s="11" t="s">
        <v>92</v>
      </c>
      <c r="P210" s="11" t="s">
        <v>92</v>
      </c>
      <c r="Q210" s="11">
        <v>20221017</v>
      </c>
      <c r="R210" s="38" t="s">
        <v>2528</v>
      </c>
    </row>
    <row r="211" spans="1:18" ht="16.5" customHeight="1" x14ac:dyDescent="0.3">
      <c r="A211" s="16">
        <v>210</v>
      </c>
      <c r="B211" s="14" t="s">
        <v>2525</v>
      </c>
      <c r="C211" s="17">
        <v>33499219</v>
      </c>
      <c r="D211" s="26" t="s">
        <v>2527</v>
      </c>
      <c r="E211" s="16">
        <v>20221017</v>
      </c>
      <c r="F211" s="9" t="s">
        <v>2239</v>
      </c>
      <c r="H211" s="11" t="s">
        <v>92</v>
      </c>
      <c r="I211" s="11" t="s">
        <v>561</v>
      </c>
      <c r="J211" s="17">
        <v>2</v>
      </c>
      <c r="K211" s="17">
        <v>1</v>
      </c>
      <c r="L211" s="11" t="s">
        <v>92</v>
      </c>
      <c r="M211" s="11" t="s">
        <v>92</v>
      </c>
      <c r="N211" s="11" t="s">
        <v>92</v>
      </c>
      <c r="O211" s="11" t="s">
        <v>93</v>
      </c>
      <c r="P211" s="11" t="s">
        <v>210</v>
      </c>
      <c r="Q211" s="11" t="s">
        <v>210</v>
      </c>
      <c r="R211" s="38" t="s">
        <v>2533</v>
      </c>
    </row>
    <row r="212" spans="1:18" ht="16.5" customHeight="1" x14ac:dyDescent="0.3">
      <c r="A212" s="16">
        <v>211</v>
      </c>
      <c r="B212" s="14" t="s">
        <v>2543</v>
      </c>
      <c r="C212" s="17">
        <v>33499842</v>
      </c>
      <c r="D212" s="26" t="s">
        <v>2545</v>
      </c>
      <c r="E212" s="16">
        <v>20221019</v>
      </c>
      <c r="F212" s="9" t="s">
        <v>2239</v>
      </c>
      <c r="H212" s="11" t="s">
        <v>92</v>
      </c>
      <c r="I212" s="11" t="s">
        <v>561</v>
      </c>
      <c r="J212" s="17">
        <v>2</v>
      </c>
      <c r="K212" s="17">
        <v>1</v>
      </c>
      <c r="L212" s="11" t="s">
        <v>92</v>
      </c>
      <c r="M212" s="11" t="s">
        <v>92</v>
      </c>
      <c r="N212" s="11" t="s">
        <v>92</v>
      </c>
      <c r="O212" s="11" t="s">
        <v>92</v>
      </c>
      <c r="P212" s="11" t="s">
        <v>92</v>
      </c>
      <c r="Q212" s="11">
        <v>20221019</v>
      </c>
      <c r="R212" s="38" t="s">
        <v>2549</v>
      </c>
    </row>
    <row r="213" spans="1:18" ht="16.5" customHeight="1" x14ac:dyDescent="0.3">
      <c r="A213" s="16">
        <v>212</v>
      </c>
      <c r="B213" s="14" t="s">
        <v>2544</v>
      </c>
      <c r="C213" s="17">
        <v>33501506</v>
      </c>
      <c r="D213" s="26" t="s">
        <v>2546</v>
      </c>
      <c r="E213" s="16">
        <v>20221019</v>
      </c>
      <c r="F213" s="9" t="s">
        <v>2239</v>
      </c>
      <c r="H213" s="11" t="s">
        <v>92</v>
      </c>
      <c r="I213" s="11" t="s">
        <v>561</v>
      </c>
      <c r="J213" s="17">
        <v>2</v>
      </c>
      <c r="K213" s="17">
        <v>1</v>
      </c>
      <c r="L213" s="11" t="s">
        <v>92</v>
      </c>
      <c r="M213" s="11" t="s">
        <v>92</v>
      </c>
      <c r="N213" s="11" t="s">
        <v>92</v>
      </c>
      <c r="O213" s="11" t="s">
        <v>93</v>
      </c>
      <c r="P213" s="11" t="s">
        <v>210</v>
      </c>
      <c r="Q213" s="11" t="s">
        <v>210</v>
      </c>
      <c r="R213" s="38" t="s">
        <v>2555</v>
      </c>
    </row>
    <row r="214" spans="1:18" ht="16.5" customHeight="1" x14ac:dyDescent="0.3">
      <c r="A214" s="16">
        <v>213</v>
      </c>
      <c r="B214" s="14" t="s">
        <v>2561</v>
      </c>
      <c r="C214" s="17">
        <v>33499540</v>
      </c>
      <c r="D214" s="26" t="s">
        <v>2562</v>
      </c>
      <c r="E214" s="16">
        <v>20221020</v>
      </c>
      <c r="F214" s="9" t="s">
        <v>2239</v>
      </c>
      <c r="H214" s="11" t="s">
        <v>92</v>
      </c>
      <c r="I214" s="11" t="s">
        <v>561</v>
      </c>
      <c r="J214" s="17">
        <v>2</v>
      </c>
      <c r="K214" s="17">
        <v>1</v>
      </c>
      <c r="L214" s="11" t="s">
        <v>92</v>
      </c>
      <c r="M214" s="11" t="s">
        <v>92</v>
      </c>
      <c r="N214" s="11" t="s">
        <v>92</v>
      </c>
      <c r="O214" s="11" t="s">
        <v>92</v>
      </c>
      <c r="P214" s="11" t="s">
        <v>210</v>
      </c>
      <c r="Q214" s="11" t="s">
        <v>210</v>
      </c>
      <c r="R214" s="38" t="s">
        <v>2563</v>
      </c>
    </row>
    <row r="215" spans="1:18" ht="16.5" customHeight="1" x14ac:dyDescent="0.3">
      <c r="A215" s="16">
        <v>214</v>
      </c>
      <c r="B215" s="14" t="s">
        <v>2575</v>
      </c>
      <c r="C215" s="17">
        <v>33500031</v>
      </c>
      <c r="D215" s="26" t="s">
        <v>2576</v>
      </c>
      <c r="E215" s="16">
        <v>20221024</v>
      </c>
      <c r="F215" s="9" t="s">
        <v>2239</v>
      </c>
      <c r="H215" s="11" t="s">
        <v>92</v>
      </c>
      <c r="I215" s="11" t="s">
        <v>561</v>
      </c>
      <c r="J215" s="17">
        <v>2</v>
      </c>
      <c r="K215" s="17">
        <v>1</v>
      </c>
      <c r="L215" s="11" t="s">
        <v>92</v>
      </c>
      <c r="M215" s="11" t="s">
        <v>92</v>
      </c>
      <c r="N215" s="11" t="s">
        <v>92</v>
      </c>
      <c r="O215" s="11" t="s">
        <v>93</v>
      </c>
      <c r="P215" s="11" t="s">
        <v>92</v>
      </c>
      <c r="Q215" s="11">
        <v>20221025</v>
      </c>
      <c r="R215" s="38" t="s">
        <v>2577</v>
      </c>
    </row>
    <row r="216" spans="1:18" ht="16.5" customHeight="1" x14ac:dyDescent="0.3">
      <c r="A216" s="16">
        <v>215</v>
      </c>
      <c r="B216" s="14" t="s">
        <v>2591</v>
      </c>
      <c r="C216" s="17">
        <v>33501732</v>
      </c>
      <c r="D216" s="26" t="s">
        <v>2592</v>
      </c>
      <c r="E216" s="16">
        <v>20221027</v>
      </c>
      <c r="F216" s="9" t="s">
        <v>2239</v>
      </c>
      <c r="H216" s="11" t="s">
        <v>92</v>
      </c>
      <c r="I216" s="11" t="s">
        <v>561</v>
      </c>
      <c r="J216" s="17">
        <v>2</v>
      </c>
      <c r="K216" s="17">
        <v>1</v>
      </c>
      <c r="L216" s="11" t="s">
        <v>92</v>
      </c>
      <c r="M216" s="11" t="s">
        <v>92</v>
      </c>
      <c r="N216" s="11" t="s">
        <v>92</v>
      </c>
      <c r="O216" s="11" t="s">
        <v>92</v>
      </c>
      <c r="P216" s="11" t="s">
        <v>2600</v>
      </c>
      <c r="Q216" s="17">
        <v>20221027</v>
      </c>
      <c r="R216" s="37" t="s">
        <v>2594</v>
      </c>
    </row>
    <row r="217" spans="1:18" ht="16.5" customHeight="1" x14ac:dyDescent="0.3">
      <c r="A217" s="16">
        <v>216</v>
      </c>
      <c r="B217" s="14" t="s">
        <v>2610</v>
      </c>
      <c r="C217" s="17">
        <v>33501501</v>
      </c>
      <c r="D217" s="26" t="s">
        <v>2611</v>
      </c>
      <c r="E217" s="16">
        <v>20221102</v>
      </c>
      <c r="F217" s="9" t="s">
        <v>2239</v>
      </c>
      <c r="H217" s="11" t="s">
        <v>92</v>
      </c>
      <c r="I217" s="11" t="s">
        <v>561</v>
      </c>
      <c r="J217" s="17">
        <v>2</v>
      </c>
      <c r="K217" s="17">
        <v>1</v>
      </c>
      <c r="L217" s="11" t="s">
        <v>92</v>
      </c>
      <c r="M217" s="11" t="s">
        <v>92</v>
      </c>
      <c r="N217" s="11" t="s">
        <v>92</v>
      </c>
      <c r="O217" s="11" t="s">
        <v>93</v>
      </c>
      <c r="P217" s="11" t="s">
        <v>92</v>
      </c>
      <c r="Q217" s="11">
        <v>20221102</v>
      </c>
      <c r="R217" s="38" t="s">
        <v>2612</v>
      </c>
    </row>
    <row r="218" spans="1:18" ht="16.5" customHeight="1" x14ac:dyDescent="0.3">
      <c r="A218" s="16">
        <v>217</v>
      </c>
      <c r="B218" s="14" t="s">
        <v>2620</v>
      </c>
      <c r="C218" s="17">
        <v>33504007</v>
      </c>
      <c r="D218" s="26" t="s">
        <v>2621</v>
      </c>
      <c r="E218" s="16">
        <v>20221103</v>
      </c>
      <c r="F218" s="9" t="s">
        <v>2239</v>
      </c>
      <c r="H218" s="11" t="s">
        <v>92</v>
      </c>
      <c r="I218" s="11" t="s">
        <v>561</v>
      </c>
      <c r="J218" s="17">
        <v>2</v>
      </c>
      <c r="K218" s="17">
        <v>1</v>
      </c>
      <c r="L218" s="11" t="s">
        <v>92</v>
      </c>
      <c r="M218" s="11" t="s">
        <v>92</v>
      </c>
      <c r="N218" s="11" t="s">
        <v>92</v>
      </c>
      <c r="O218" s="11" t="s">
        <v>92</v>
      </c>
      <c r="P218" s="11" t="s">
        <v>92</v>
      </c>
      <c r="Q218" s="11">
        <v>20221107</v>
      </c>
      <c r="R218" s="38" t="s">
        <v>2623</v>
      </c>
    </row>
    <row r="219" spans="1:18" ht="16.5" customHeight="1" x14ac:dyDescent="0.3">
      <c r="A219" s="16">
        <v>218</v>
      </c>
      <c r="B219" s="14" t="s">
        <v>2651</v>
      </c>
      <c r="C219" s="17">
        <v>33502493</v>
      </c>
      <c r="D219" s="26" t="s">
        <v>2655</v>
      </c>
      <c r="E219" s="16">
        <v>20221114</v>
      </c>
      <c r="F219" s="9" t="s">
        <v>2239</v>
      </c>
      <c r="H219" s="11" t="s">
        <v>92</v>
      </c>
      <c r="I219" s="11" t="s">
        <v>561</v>
      </c>
      <c r="J219" s="17">
        <v>2</v>
      </c>
      <c r="K219" s="17">
        <v>1</v>
      </c>
      <c r="L219" s="11" t="s">
        <v>92</v>
      </c>
      <c r="M219" s="11" t="s">
        <v>92</v>
      </c>
      <c r="N219" s="11" t="s">
        <v>92</v>
      </c>
      <c r="O219" s="17" t="s">
        <v>93</v>
      </c>
      <c r="P219" s="11" t="s">
        <v>92</v>
      </c>
      <c r="Q219" s="11">
        <v>20221117</v>
      </c>
      <c r="R219" s="38" t="s">
        <v>2656</v>
      </c>
    </row>
    <row r="220" spans="1:18" ht="16.5" customHeight="1" x14ac:dyDescent="0.3">
      <c r="A220" s="16">
        <v>219</v>
      </c>
      <c r="B220" s="14" t="s">
        <v>2652</v>
      </c>
      <c r="C220" s="17">
        <v>33504372</v>
      </c>
      <c r="D220" s="26" t="s">
        <v>2653</v>
      </c>
      <c r="E220" s="16">
        <v>20221115</v>
      </c>
      <c r="F220" s="9" t="s">
        <v>2239</v>
      </c>
      <c r="H220" s="11" t="s">
        <v>92</v>
      </c>
      <c r="I220" s="11" t="s">
        <v>561</v>
      </c>
      <c r="J220" s="17">
        <v>2</v>
      </c>
      <c r="K220" s="17">
        <v>1</v>
      </c>
      <c r="L220" s="11" t="s">
        <v>92</v>
      </c>
      <c r="M220" s="11" t="s">
        <v>92</v>
      </c>
      <c r="N220" s="11" t="s">
        <v>92</v>
      </c>
      <c r="O220" s="17" t="s">
        <v>93</v>
      </c>
      <c r="P220" s="11" t="s">
        <v>92</v>
      </c>
      <c r="Q220" s="11">
        <v>20221115</v>
      </c>
      <c r="R220" s="38" t="s">
        <v>2654</v>
      </c>
    </row>
    <row r="221" spans="1:18" ht="16.5" customHeight="1" x14ac:dyDescent="0.3">
      <c r="A221" s="16">
        <v>220</v>
      </c>
      <c r="B221" s="14" t="s">
        <v>2667</v>
      </c>
      <c r="C221" s="17">
        <v>33505986</v>
      </c>
      <c r="D221" s="26" t="s">
        <v>2668</v>
      </c>
      <c r="E221" s="16">
        <v>20221121</v>
      </c>
      <c r="F221" s="9" t="s">
        <v>2239</v>
      </c>
      <c r="H221" s="11" t="s">
        <v>92</v>
      </c>
      <c r="I221" s="11" t="s">
        <v>561</v>
      </c>
      <c r="J221" s="17">
        <v>2</v>
      </c>
      <c r="K221" s="17">
        <v>1</v>
      </c>
      <c r="L221" s="11" t="s">
        <v>92</v>
      </c>
      <c r="M221" s="11" t="s">
        <v>92</v>
      </c>
      <c r="N221" s="11" t="s">
        <v>92</v>
      </c>
      <c r="O221" s="11" t="s">
        <v>2678</v>
      </c>
      <c r="P221" s="11" t="s">
        <v>92</v>
      </c>
      <c r="Q221" s="11">
        <v>20221122</v>
      </c>
      <c r="R221" s="38" t="s">
        <v>2669</v>
      </c>
    </row>
    <row r="222" spans="1:18" ht="16.5" customHeight="1" x14ac:dyDescent="0.3">
      <c r="A222" s="16">
        <v>221</v>
      </c>
      <c r="B222" s="14" t="s">
        <v>2680</v>
      </c>
      <c r="C222" s="17">
        <v>33503917</v>
      </c>
      <c r="D222" s="26" t="s">
        <v>2681</v>
      </c>
      <c r="E222" s="16">
        <v>20221122</v>
      </c>
      <c r="F222" s="9" t="s">
        <v>2239</v>
      </c>
      <c r="H222" s="11" t="s">
        <v>92</v>
      </c>
      <c r="I222" s="11" t="s">
        <v>561</v>
      </c>
      <c r="J222" s="17">
        <v>2</v>
      </c>
      <c r="K222" s="17">
        <v>1</v>
      </c>
      <c r="L222" s="11" t="s">
        <v>92</v>
      </c>
      <c r="M222" s="11" t="s">
        <v>92</v>
      </c>
      <c r="N222" s="11" t="s">
        <v>92</v>
      </c>
      <c r="O222" s="11" t="s">
        <v>93</v>
      </c>
      <c r="P222" s="11" t="s">
        <v>2682</v>
      </c>
      <c r="Q222" s="11" t="s">
        <v>2682</v>
      </c>
      <c r="R222" s="37" t="s">
        <v>2683</v>
      </c>
    </row>
    <row r="223" spans="1:18" ht="16.5" customHeight="1" x14ac:dyDescent="0.3">
      <c r="A223" s="16">
        <v>222</v>
      </c>
      <c r="B223" s="14" t="s">
        <v>2688</v>
      </c>
      <c r="C223" s="17">
        <v>33504536</v>
      </c>
      <c r="D223" s="26" t="s">
        <v>2689</v>
      </c>
      <c r="E223" s="16">
        <v>20221123</v>
      </c>
      <c r="F223" s="9" t="s">
        <v>2239</v>
      </c>
      <c r="G223" s="9" t="s">
        <v>3213</v>
      </c>
      <c r="H223" s="11" t="s">
        <v>92</v>
      </c>
      <c r="I223" s="11" t="s">
        <v>561</v>
      </c>
      <c r="J223" s="17">
        <v>2</v>
      </c>
      <c r="K223" s="17">
        <v>1</v>
      </c>
      <c r="L223" s="11" t="s">
        <v>92</v>
      </c>
      <c r="M223" s="11" t="s">
        <v>92</v>
      </c>
      <c r="N223" s="11" t="s">
        <v>92</v>
      </c>
      <c r="O223" s="11" t="s">
        <v>92</v>
      </c>
      <c r="P223" s="11" t="s">
        <v>92</v>
      </c>
      <c r="Q223" s="11">
        <v>20221124</v>
      </c>
      <c r="R223" s="38" t="s">
        <v>2705</v>
      </c>
    </row>
    <row r="224" spans="1:18" ht="16.5" customHeight="1" x14ac:dyDescent="0.3">
      <c r="A224" s="16">
        <v>223</v>
      </c>
      <c r="B224" s="14" t="s">
        <v>2702</v>
      </c>
      <c r="C224" s="17">
        <v>33506286</v>
      </c>
      <c r="D224" s="26" t="s">
        <v>2703</v>
      </c>
      <c r="E224" s="16">
        <v>20221128</v>
      </c>
      <c r="F224" s="9" t="s">
        <v>2239</v>
      </c>
      <c r="H224" s="11" t="s">
        <v>92</v>
      </c>
      <c r="I224" s="11" t="s">
        <v>561</v>
      </c>
      <c r="J224" s="17">
        <v>2</v>
      </c>
      <c r="K224" s="17">
        <v>1</v>
      </c>
      <c r="L224" s="11" t="s">
        <v>92</v>
      </c>
      <c r="M224" s="11" t="s">
        <v>92</v>
      </c>
      <c r="N224" s="11" t="s">
        <v>92</v>
      </c>
      <c r="O224" s="11" t="s">
        <v>92</v>
      </c>
      <c r="P224" s="11" t="s">
        <v>92</v>
      </c>
      <c r="Q224" s="11">
        <v>20221129</v>
      </c>
      <c r="R224" s="38" t="s">
        <v>2704</v>
      </c>
    </row>
    <row r="225" spans="1:18" ht="16.5" customHeight="1" x14ac:dyDescent="0.3">
      <c r="A225" s="16">
        <v>224</v>
      </c>
      <c r="B225" s="14" t="s">
        <v>2720</v>
      </c>
      <c r="C225" s="17">
        <v>33499962</v>
      </c>
      <c r="D225" s="26" t="s">
        <v>2721</v>
      </c>
      <c r="E225" s="16">
        <v>20221205</v>
      </c>
      <c r="F225" s="9" t="s">
        <v>2239</v>
      </c>
      <c r="H225" s="11" t="s">
        <v>92</v>
      </c>
      <c r="I225" s="11" t="s">
        <v>561</v>
      </c>
      <c r="J225" s="17">
        <v>2</v>
      </c>
      <c r="K225" s="17">
        <v>1</v>
      </c>
      <c r="L225" s="11" t="s">
        <v>92</v>
      </c>
      <c r="M225" s="11" t="s">
        <v>92</v>
      </c>
      <c r="N225" s="11" t="s">
        <v>92</v>
      </c>
      <c r="O225" s="11" t="s">
        <v>92</v>
      </c>
      <c r="P225" s="11" t="s">
        <v>92</v>
      </c>
      <c r="Q225" s="11">
        <v>20221205</v>
      </c>
      <c r="R225" s="38" t="s">
        <v>2722</v>
      </c>
    </row>
    <row r="226" spans="1:18" ht="16.5" customHeight="1" x14ac:dyDescent="0.3">
      <c r="A226" s="16">
        <v>225</v>
      </c>
      <c r="B226" s="14" t="s">
        <v>2724</v>
      </c>
      <c r="C226" s="17">
        <v>33504976</v>
      </c>
      <c r="D226" s="26" t="s">
        <v>2725</v>
      </c>
      <c r="E226" s="16">
        <v>20221205</v>
      </c>
      <c r="F226" s="9" t="s">
        <v>2239</v>
      </c>
      <c r="G226" s="9" t="s">
        <v>3573</v>
      </c>
      <c r="H226" s="11" t="s">
        <v>92</v>
      </c>
      <c r="I226" s="11" t="s">
        <v>561</v>
      </c>
      <c r="J226" s="17">
        <v>2</v>
      </c>
      <c r="K226" s="17">
        <v>1</v>
      </c>
      <c r="L226" s="11" t="s">
        <v>92</v>
      </c>
      <c r="M226" s="11" t="s">
        <v>92</v>
      </c>
      <c r="N226" s="11" t="s">
        <v>92</v>
      </c>
      <c r="O226" s="11" t="s">
        <v>92</v>
      </c>
      <c r="P226" s="11" t="s">
        <v>631</v>
      </c>
      <c r="Q226" s="11">
        <v>20221206</v>
      </c>
      <c r="R226" s="38" t="s">
        <v>2726</v>
      </c>
    </row>
    <row r="227" spans="1:18" ht="16.5" customHeight="1" x14ac:dyDescent="0.3">
      <c r="A227" s="16">
        <v>226</v>
      </c>
      <c r="B227" s="14" t="s">
        <v>2742</v>
      </c>
      <c r="C227" s="17">
        <v>33506258</v>
      </c>
      <c r="D227" s="26" t="s">
        <v>2743</v>
      </c>
      <c r="E227" s="16">
        <v>20221212</v>
      </c>
      <c r="F227" s="9" t="s">
        <v>2239</v>
      </c>
      <c r="G227" s="9" t="s">
        <v>2235</v>
      </c>
      <c r="H227" s="11" t="s">
        <v>92</v>
      </c>
      <c r="I227" s="11" t="s">
        <v>561</v>
      </c>
      <c r="J227" s="17">
        <v>2</v>
      </c>
      <c r="K227" s="17">
        <v>1</v>
      </c>
      <c r="L227" s="11" t="s">
        <v>92</v>
      </c>
      <c r="M227" s="11" t="s">
        <v>92</v>
      </c>
      <c r="N227" s="11" t="s">
        <v>92</v>
      </c>
      <c r="O227" s="11" t="s">
        <v>92</v>
      </c>
      <c r="P227" s="11" t="s">
        <v>2744</v>
      </c>
      <c r="Q227" s="11" t="s">
        <v>2744</v>
      </c>
      <c r="R227" s="37" t="s">
        <v>2745</v>
      </c>
    </row>
    <row r="228" spans="1:18" ht="16.5" customHeight="1" x14ac:dyDescent="0.3">
      <c r="A228" s="16">
        <v>227</v>
      </c>
      <c r="B228" s="14" t="s">
        <v>2758</v>
      </c>
      <c r="C228" s="17">
        <v>33508458</v>
      </c>
      <c r="D228" s="26" t="s">
        <v>2759</v>
      </c>
      <c r="E228" s="16">
        <v>20221220</v>
      </c>
      <c r="F228" s="9" t="s">
        <v>2239</v>
      </c>
      <c r="G228" s="9"/>
      <c r="H228" s="11" t="s">
        <v>92</v>
      </c>
      <c r="I228" s="11" t="s">
        <v>561</v>
      </c>
      <c r="J228" s="17">
        <v>2</v>
      </c>
      <c r="K228" s="17">
        <v>1</v>
      </c>
      <c r="L228" s="11" t="s">
        <v>92</v>
      </c>
      <c r="M228" s="11" t="s">
        <v>92</v>
      </c>
      <c r="N228" s="11" t="s">
        <v>92</v>
      </c>
      <c r="O228" s="11" t="s">
        <v>92</v>
      </c>
      <c r="P228" s="11" t="s">
        <v>210</v>
      </c>
      <c r="Q228" s="11" t="s">
        <v>210</v>
      </c>
      <c r="R228" s="38" t="s">
        <v>2760</v>
      </c>
    </row>
    <row r="229" spans="1:18" ht="16.5" customHeight="1" x14ac:dyDescent="0.3">
      <c r="A229" s="16">
        <v>228</v>
      </c>
      <c r="B229" s="14" t="s">
        <v>2769</v>
      </c>
      <c r="C229" s="17">
        <v>33508853</v>
      </c>
      <c r="D229" s="26" t="s">
        <v>2770</v>
      </c>
      <c r="E229" s="16">
        <v>20221220</v>
      </c>
      <c r="F229" s="9" t="s">
        <v>2239</v>
      </c>
      <c r="H229" s="11" t="s">
        <v>92</v>
      </c>
      <c r="I229" s="11" t="s">
        <v>561</v>
      </c>
      <c r="J229" s="17">
        <v>2</v>
      </c>
      <c r="K229" s="17">
        <v>1</v>
      </c>
      <c r="L229" s="11" t="s">
        <v>92</v>
      </c>
      <c r="M229" s="11" t="s">
        <v>92</v>
      </c>
      <c r="N229" s="11" t="s">
        <v>92</v>
      </c>
      <c r="O229" s="11" t="s">
        <v>92</v>
      </c>
      <c r="P229" s="11" t="s">
        <v>509</v>
      </c>
      <c r="Q229" s="11" t="s">
        <v>509</v>
      </c>
      <c r="R229" s="37" t="s">
        <v>2771</v>
      </c>
    </row>
    <row r="230" spans="1:18" ht="16.5" customHeight="1" x14ac:dyDescent="0.3">
      <c r="A230" s="16">
        <v>229</v>
      </c>
      <c r="B230" s="14" t="s">
        <v>2773</v>
      </c>
      <c r="C230" s="17">
        <v>33506890</v>
      </c>
      <c r="D230" s="26" t="s">
        <v>2776</v>
      </c>
      <c r="E230" s="16">
        <v>20221220</v>
      </c>
      <c r="F230" s="9" t="s">
        <v>2239</v>
      </c>
      <c r="H230" s="11" t="s">
        <v>92</v>
      </c>
      <c r="I230" s="11" t="s">
        <v>561</v>
      </c>
      <c r="J230" s="17">
        <v>2</v>
      </c>
      <c r="K230" s="17">
        <v>1</v>
      </c>
      <c r="L230" s="11" t="s">
        <v>92</v>
      </c>
      <c r="M230" s="11" t="s">
        <v>92</v>
      </c>
      <c r="N230" s="11" t="s">
        <v>92</v>
      </c>
      <c r="O230" s="11" t="s">
        <v>92</v>
      </c>
      <c r="P230" s="11" t="s">
        <v>509</v>
      </c>
      <c r="Q230" s="11" t="s">
        <v>509</v>
      </c>
      <c r="R230" s="37" t="s">
        <v>2777</v>
      </c>
    </row>
    <row r="231" spans="1:18" ht="16.5" customHeight="1" x14ac:dyDescent="0.3">
      <c r="A231" s="16">
        <v>230</v>
      </c>
      <c r="B231" s="14" t="s">
        <v>2775</v>
      </c>
      <c r="C231" s="17">
        <v>33509323</v>
      </c>
      <c r="D231" s="26" t="s">
        <v>2780</v>
      </c>
      <c r="E231" s="16">
        <v>20221220</v>
      </c>
      <c r="F231" s="9" t="s">
        <v>2239</v>
      </c>
      <c r="G231" s="9" t="s">
        <v>2782</v>
      </c>
      <c r="H231" s="11" t="s">
        <v>92</v>
      </c>
      <c r="I231" s="11" t="s">
        <v>561</v>
      </c>
      <c r="J231" s="17">
        <v>2</v>
      </c>
      <c r="K231" s="17">
        <v>1</v>
      </c>
      <c r="L231" s="11" t="s">
        <v>92</v>
      </c>
      <c r="M231" s="11" t="s">
        <v>92</v>
      </c>
      <c r="N231" s="11" t="s">
        <v>92</v>
      </c>
      <c r="O231" s="11" t="s">
        <v>92</v>
      </c>
      <c r="P231" s="11" t="s">
        <v>509</v>
      </c>
      <c r="Q231" s="11" t="s">
        <v>509</v>
      </c>
      <c r="R231" s="37" t="s">
        <v>2781</v>
      </c>
    </row>
    <row r="232" spans="1:18" ht="16.5" customHeight="1" x14ac:dyDescent="0.3">
      <c r="A232" s="16">
        <v>231</v>
      </c>
      <c r="B232" s="14" t="s">
        <v>2794</v>
      </c>
      <c r="C232" s="17">
        <v>33509642</v>
      </c>
      <c r="D232" s="26" t="s">
        <v>2795</v>
      </c>
      <c r="E232" s="16">
        <v>20221222</v>
      </c>
      <c r="F232" s="9" t="s">
        <v>2239</v>
      </c>
      <c r="H232" s="11" t="s">
        <v>92</v>
      </c>
      <c r="I232" s="11" t="s">
        <v>561</v>
      </c>
      <c r="J232" s="17">
        <v>2</v>
      </c>
      <c r="K232" s="17">
        <v>1</v>
      </c>
      <c r="L232" s="11" t="s">
        <v>92</v>
      </c>
      <c r="M232" s="11" t="s">
        <v>92</v>
      </c>
      <c r="N232" s="11" t="s">
        <v>92</v>
      </c>
      <c r="O232" s="11" t="s">
        <v>93</v>
      </c>
      <c r="P232" s="11" t="s">
        <v>210</v>
      </c>
      <c r="Q232" s="11" t="s">
        <v>210</v>
      </c>
      <c r="R232" s="38" t="s">
        <v>2796</v>
      </c>
    </row>
    <row r="233" spans="1:18" ht="16.5" customHeight="1" x14ac:dyDescent="0.3">
      <c r="A233" s="16">
        <v>232</v>
      </c>
      <c r="B233" s="14" t="s">
        <v>2935</v>
      </c>
      <c r="C233" s="17">
        <v>33512171</v>
      </c>
      <c r="D233" s="26" t="s">
        <v>2936</v>
      </c>
      <c r="E233" s="16">
        <v>20230116</v>
      </c>
      <c r="F233" s="9" t="s">
        <v>2239</v>
      </c>
      <c r="H233" s="11" t="s">
        <v>92</v>
      </c>
      <c r="I233" s="11" t="s">
        <v>561</v>
      </c>
      <c r="J233" s="17">
        <v>2</v>
      </c>
      <c r="K233" s="17">
        <v>1</v>
      </c>
      <c r="L233" s="11" t="s">
        <v>92</v>
      </c>
      <c r="M233" s="11" t="s">
        <v>92</v>
      </c>
      <c r="N233" s="11" t="s">
        <v>92</v>
      </c>
      <c r="O233" s="11" t="s">
        <v>92</v>
      </c>
      <c r="P233" s="11" t="s">
        <v>92</v>
      </c>
      <c r="Q233" s="11">
        <v>20230117</v>
      </c>
      <c r="R233" s="38" t="s">
        <v>2937</v>
      </c>
    </row>
    <row r="234" spans="1:18" ht="16.5" customHeight="1" x14ac:dyDescent="0.3">
      <c r="A234" s="16">
        <v>233</v>
      </c>
      <c r="B234" s="14" t="s">
        <v>2948</v>
      </c>
      <c r="C234" s="17">
        <v>33510499</v>
      </c>
      <c r="D234" s="26" t="s">
        <v>2949</v>
      </c>
      <c r="E234" s="16">
        <v>20230118</v>
      </c>
      <c r="F234" s="9" t="s">
        <v>2239</v>
      </c>
      <c r="H234" s="11" t="s">
        <v>92</v>
      </c>
      <c r="I234" s="11" t="s">
        <v>561</v>
      </c>
      <c r="J234" s="17">
        <v>2</v>
      </c>
      <c r="K234" s="17">
        <v>1</v>
      </c>
      <c r="L234" s="11" t="s">
        <v>92</v>
      </c>
      <c r="M234" s="11" t="s">
        <v>92</v>
      </c>
      <c r="N234" s="11" t="s">
        <v>92</v>
      </c>
      <c r="O234" s="11" t="s">
        <v>92</v>
      </c>
      <c r="P234" s="11" t="s">
        <v>371</v>
      </c>
      <c r="Q234" s="11" t="s">
        <v>371</v>
      </c>
      <c r="R234" s="37" t="s">
        <v>2950</v>
      </c>
    </row>
    <row r="235" spans="1:18" ht="16.5" customHeight="1" x14ac:dyDescent="0.3">
      <c r="A235" s="16">
        <v>234</v>
      </c>
      <c r="B235" s="14" t="s">
        <v>2974</v>
      </c>
      <c r="C235" s="17">
        <v>33513330</v>
      </c>
      <c r="D235" s="26" t="s">
        <v>2975</v>
      </c>
      <c r="E235" s="16">
        <v>20230130</v>
      </c>
      <c r="F235" s="9" t="s">
        <v>2239</v>
      </c>
      <c r="H235" s="11" t="s">
        <v>92</v>
      </c>
      <c r="I235" s="11" t="s">
        <v>561</v>
      </c>
      <c r="J235" s="17">
        <v>2</v>
      </c>
      <c r="K235" s="17">
        <v>1</v>
      </c>
      <c r="L235" s="11" t="s">
        <v>92</v>
      </c>
      <c r="M235" s="11" t="s">
        <v>92</v>
      </c>
      <c r="N235" s="11" t="s">
        <v>92</v>
      </c>
      <c r="O235" s="11" t="s">
        <v>93</v>
      </c>
      <c r="P235" s="11" t="s">
        <v>210</v>
      </c>
      <c r="Q235" s="11" t="s">
        <v>210</v>
      </c>
      <c r="R235" s="38" t="s">
        <v>2976</v>
      </c>
    </row>
    <row r="236" spans="1:18" ht="16.5" customHeight="1" x14ac:dyDescent="0.3">
      <c r="A236" s="16">
        <v>235</v>
      </c>
      <c r="B236" s="14" t="s">
        <v>2985</v>
      </c>
      <c r="C236" s="17">
        <v>33512711</v>
      </c>
      <c r="D236" s="26" t="s">
        <v>2986</v>
      </c>
      <c r="E236" s="16">
        <v>20230201</v>
      </c>
      <c r="F236" s="9" t="s">
        <v>2239</v>
      </c>
      <c r="H236" s="11" t="s">
        <v>92</v>
      </c>
      <c r="I236" s="11" t="s">
        <v>561</v>
      </c>
      <c r="J236" s="17">
        <v>2</v>
      </c>
      <c r="K236" s="17">
        <v>1</v>
      </c>
      <c r="L236" s="11" t="s">
        <v>92</v>
      </c>
      <c r="M236" s="11" t="s">
        <v>92</v>
      </c>
      <c r="N236" s="11" t="s">
        <v>92</v>
      </c>
      <c r="O236" s="11" t="s">
        <v>93</v>
      </c>
      <c r="P236" s="11" t="s">
        <v>92</v>
      </c>
      <c r="Q236" s="11">
        <v>20230202</v>
      </c>
      <c r="R236" s="38" t="s">
        <v>2987</v>
      </c>
    </row>
    <row r="237" spans="1:18" ht="16.5" customHeight="1" x14ac:dyDescent="0.3">
      <c r="A237" s="16">
        <v>236</v>
      </c>
      <c r="B237" s="14" t="s">
        <v>2997</v>
      </c>
      <c r="C237" s="17">
        <v>33513869</v>
      </c>
      <c r="D237" s="26" t="s">
        <v>2999</v>
      </c>
      <c r="E237" s="16">
        <v>20230206</v>
      </c>
      <c r="F237" s="9" t="s">
        <v>2239</v>
      </c>
      <c r="H237" s="11" t="s">
        <v>92</v>
      </c>
      <c r="I237" s="11" t="s">
        <v>561</v>
      </c>
      <c r="J237" s="17">
        <v>2</v>
      </c>
      <c r="K237" s="17">
        <v>1</v>
      </c>
      <c r="L237" s="11" t="s">
        <v>92</v>
      </c>
      <c r="M237" s="11" t="s">
        <v>92</v>
      </c>
      <c r="N237" s="11" t="s">
        <v>92</v>
      </c>
      <c r="O237" s="11" t="s">
        <v>92</v>
      </c>
      <c r="P237" s="11" t="s">
        <v>92</v>
      </c>
      <c r="Q237" s="11">
        <v>20230207</v>
      </c>
      <c r="R237" s="38" t="s">
        <v>3013</v>
      </c>
    </row>
    <row r="238" spans="1:18" ht="16.5" customHeight="1" x14ac:dyDescent="0.3">
      <c r="A238" s="16">
        <v>237</v>
      </c>
      <c r="B238" s="14" t="s">
        <v>2998</v>
      </c>
      <c r="C238" s="17">
        <v>33513533</v>
      </c>
      <c r="D238" s="26" t="s">
        <v>3000</v>
      </c>
      <c r="E238" s="16">
        <v>20230206</v>
      </c>
      <c r="F238" s="9" t="s">
        <v>2239</v>
      </c>
      <c r="H238" s="11" t="s">
        <v>92</v>
      </c>
      <c r="I238" s="11" t="s">
        <v>561</v>
      </c>
      <c r="J238" s="17">
        <v>2</v>
      </c>
      <c r="K238" s="17">
        <v>1</v>
      </c>
      <c r="L238" s="11" t="s">
        <v>92</v>
      </c>
      <c r="M238" s="11" t="s">
        <v>92</v>
      </c>
      <c r="N238" s="11" t="s">
        <v>92</v>
      </c>
      <c r="O238" s="11" t="s">
        <v>92</v>
      </c>
      <c r="P238" s="11" t="s">
        <v>92</v>
      </c>
      <c r="Q238" s="11">
        <v>20230207</v>
      </c>
      <c r="R238" s="38" t="s">
        <v>3003</v>
      </c>
    </row>
    <row r="239" spans="1:18" ht="16.5" customHeight="1" x14ac:dyDescent="0.3">
      <c r="A239" s="16">
        <v>238</v>
      </c>
      <c r="B239" s="14" t="s">
        <v>3026</v>
      </c>
      <c r="C239" s="17">
        <v>33514218</v>
      </c>
      <c r="D239" s="26" t="s">
        <v>3028</v>
      </c>
      <c r="E239" s="16">
        <v>20230213</v>
      </c>
      <c r="F239" s="9" t="s">
        <v>2239</v>
      </c>
      <c r="H239" s="11" t="s">
        <v>92</v>
      </c>
      <c r="I239" s="11" t="s">
        <v>561</v>
      </c>
      <c r="J239" s="17">
        <v>2</v>
      </c>
      <c r="K239" s="17">
        <v>1</v>
      </c>
      <c r="L239" s="11" t="s">
        <v>92</v>
      </c>
      <c r="M239" s="11" t="s">
        <v>92</v>
      </c>
      <c r="N239" s="11" t="s">
        <v>92</v>
      </c>
      <c r="O239" s="11" t="s">
        <v>92</v>
      </c>
      <c r="P239" s="11" t="s">
        <v>210</v>
      </c>
      <c r="Q239" s="11" t="s">
        <v>210</v>
      </c>
      <c r="R239" s="38" t="s">
        <v>3030</v>
      </c>
    </row>
    <row r="240" spans="1:18" ht="16.5" customHeight="1" x14ac:dyDescent="0.3">
      <c r="A240" s="16">
        <v>239</v>
      </c>
      <c r="B240" s="14" t="s">
        <v>3027</v>
      </c>
      <c r="C240" s="17">
        <v>33515414</v>
      </c>
      <c r="D240" s="26" t="s">
        <v>3029</v>
      </c>
      <c r="E240" s="16">
        <v>20230213</v>
      </c>
      <c r="F240" s="9" t="s">
        <v>2239</v>
      </c>
      <c r="H240" s="11" t="s">
        <v>92</v>
      </c>
      <c r="I240" s="11" t="s">
        <v>561</v>
      </c>
      <c r="J240" s="17">
        <v>2</v>
      </c>
      <c r="K240" s="17">
        <v>1</v>
      </c>
      <c r="L240" s="11" t="s">
        <v>92</v>
      </c>
      <c r="M240" s="11" t="s">
        <v>92</v>
      </c>
      <c r="N240" s="11" t="s">
        <v>92</v>
      </c>
      <c r="O240" s="11" t="s">
        <v>92</v>
      </c>
      <c r="P240" s="11" t="s">
        <v>92</v>
      </c>
      <c r="Q240" s="11">
        <v>20230214</v>
      </c>
      <c r="R240" s="38" t="s">
        <v>3031</v>
      </c>
    </row>
    <row r="241" spans="1:18" ht="16.5" customHeight="1" x14ac:dyDescent="0.3">
      <c r="A241" s="16">
        <v>240</v>
      </c>
      <c r="B241" s="14" t="s">
        <v>3048</v>
      </c>
      <c r="C241" s="17">
        <v>33513942</v>
      </c>
      <c r="D241" s="26" t="s">
        <v>3051</v>
      </c>
      <c r="E241" s="9">
        <v>20230220</v>
      </c>
      <c r="F241" s="9" t="s">
        <v>2239</v>
      </c>
      <c r="G241" s="9" t="s">
        <v>2235</v>
      </c>
      <c r="H241" s="11" t="s">
        <v>92</v>
      </c>
      <c r="I241" s="11" t="s">
        <v>561</v>
      </c>
      <c r="J241" s="17">
        <v>2</v>
      </c>
      <c r="K241" s="17">
        <v>1</v>
      </c>
      <c r="L241" s="11" t="s">
        <v>92</v>
      </c>
      <c r="M241" s="11" t="s">
        <v>92</v>
      </c>
      <c r="N241" s="11" t="s">
        <v>92</v>
      </c>
      <c r="O241" s="11" t="s">
        <v>92</v>
      </c>
      <c r="P241" s="11" t="s">
        <v>92</v>
      </c>
      <c r="Q241" s="11">
        <v>20230221</v>
      </c>
      <c r="R241" s="38" t="s">
        <v>3052</v>
      </c>
    </row>
    <row r="242" spans="1:18" ht="16.5" customHeight="1" x14ac:dyDescent="0.3">
      <c r="A242" s="16">
        <v>241</v>
      </c>
      <c r="B242" s="14" t="s">
        <v>3060</v>
      </c>
      <c r="C242" s="17">
        <v>33515622</v>
      </c>
      <c r="D242" s="26" t="s">
        <v>3061</v>
      </c>
      <c r="E242" s="9">
        <v>20230220</v>
      </c>
      <c r="F242" s="9" t="s">
        <v>2239</v>
      </c>
      <c r="H242" s="11" t="s">
        <v>92</v>
      </c>
      <c r="I242" s="11" t="s">
        <v>561</v>
      </c>
      <c r="J242" s="17">
        <v>2</v>
      </c>
      <c r="K242" s="17">
        <v>1</v>
      </c>
      <c r="L242" s="11" t="s">
        <v>92</v>
      </c>
      <c r="M242" s="11" t="s">
        <v>92</v>
      </c>
      <c r="N242" s="11" t="s">
        <v>92</v>
      </c>
      <c r="O242" s="11" t="s">
        <v>92</v>
      </c>
      <c r="P242" s="11" t="s">
        <v>375</v>
      </c>
      <c r="Q242" s="11" t="s">
        <v>375</v>
      </c>
      <c r="R242" s="38" t="s">
        <v>3062</v>
      </c>
    </row>
    <row r="243" spans="1:18" ht="16.5" customHeight="1" x14ac:dyDescent="0.3">
      <c r="A243" s="16">
        <v>242</v>
      </c>
      <c r="B243" s="14" t="s">
        <v>3071</v>
      </c>
      <c r="C243" s="17">
        <v>33516266</v>
      </c>
      <c r="D243" s="26" t="s">
        <v>3073</v>
      </c>
      <c r="E243" s="9">
        <v>20230222</v>
      </c>
      <c r="F243" s="9" t="s">
        <v>2239</v>
      </c>
      <c r="H243" s="11" t="s">
        <v>92</v>
      </c>
      <c r="I243" s="11" t="s">
        <v>561</v>
      </c>
      <c r="J243" s="17">
        <v>2</v>
      </c>
      <c r="K243" s="17">
        <v>1</v>
      </c>
      <c r="L243" s="11" t="s">
        <v>92</v>
      </c>
      <c r="M243" s="11" t="s">
        <v>92</v>
      </c>
      <c r="N243" s="11" t="s">
        <v>92</v>
      </c>
      <c r="O243" s="11" t="s">
        <v>93</v>
      </c>
      <c r="P243" s="11" t="s">
        <v>210</v>
      </c>
      <c r="Q243" s="11" t="s">
        <v>210</v>
      </c>
      <c r="R243" s="38" t="s">
        <v>3074</v>
      </c>
    </row>
    <row r="244" spans="1:18" ht="16.5" customHeight="1" x14ac:dyDescent="0.3">
      <c r="A244" s="16">
        <v>243</v>
      </c>
      <c r="B244" s="14" t="s">
        <v>3094</v>
      </c>
      <c r="C244" s="17">
        <v>33516610</v>
      </c>
      <c r="D244" s="26" t="s">
        <v>3095</v>
      </c>
      <c r="E244" s="16">
        <v>20230227</v>
      </c>
      <c r="F244" s="9" t="s">
        <v>2239</v>
      </c>
      <c r="H244" s="11" t="s">
        <v>92</v>
      </c>
      <c r="I244" s="11" t="s">
        <v>561</v>
      </c>
      <c r="J244" s="17">
        <v>2</v>
      </c>
      <c r="K244" s="17">
        <v>1</v>
      </c>
      <c r="L244" s="11" t="s">
        <v>92</v>
      </c>
      <c r="M244" s="11" t="s">
        <v>92</v>
      </c>
      <c r="N244" s="11" t="s">
        <v>92</v>
      </c>
      <c r="O244" s="11" t="s">
        <v>92</v>
      </c>
      <c r="P244" s="11" t="s">
        <v>375</v>
      </c>
      <c r="Q244" s="11" t="s">
        <v>375</v>
      </c>
      <c r="R244" s="38" t="s">
        <v>3096</v>
      </c>
    </row>
    <row r="245" spans="1:18" ht="16.5" customHeight="1" x14ac:dyDescent="0.3">
      <c r="A245" s="16">
        <v>244</v>
      </c>
      <c r="B245" s="14" t="s">
        <v>3116</v>
      </c>
      <c r="C245" s="17">
        <v>33517736</v>
      </c>
      <c r="D245" s="26" t="s">
        <v>3117</v>
      </c>
      <c r="E245" s="16">
        <v>20230307</v>
      </c>
      <c r="F245" s="9" t="s">
        <v>2239</v>
      </c>
      <c r="G245" s="9"/>
      <c r="H245" s="11" t="s">
        <v>92</v>
      </c>
      <c r="I245" s="11" t="s">
        <v>561</v>
      </c>
      <c r="J245" s="17">
        <v>2</v>
      </c>
      <c r="K245" s="17">
        <v>1</v>
      </c>
      <c r="L245" s="11" t="s">
        <v>92</v>
      </c>
      <c r="M245" s="11" t="s">
        <v>92</v>
      </c>
      <c r="N245" s="11" t="s">
        <v>92</v>
      </c>
      <c r="O245" s="11" t="s">
        <v>92</v>
      </c>
      <c r="P245" s="11" t="s">
        <v>92</v>
      </c>
      <c r="Q245" s="11">
        <v>20230714</v>
      </c>
      <c r="R245" s="38" t="s">
        <v>3118</v>
      </c>
    </row>
    <row r="246" spans="1:18" ht="16.5" customHeight="1" x14ac:dyDescent="0.3">
      <c r="A246" s="16">
        <v>245</v>
      </c>
      <c r="B246" s="14" t="s">
        <v>3131</v>
      </c>
      <c r="C246" s="17">
        <v>33318664</v>
      </c>
      <c r="D246" s="26" t="s">
        <v>3132</v>
      </c>
      <c r="E246" s="16">
        <v>20230309</v>
      </c>
      <c r="F246" s="9" t="s">
        <v>2239</v>
      </c>
      <c r="G246" s="9" t="s">
        <v>3139</v>
      </c>
      <c r="H246" s="11" t="s">
        <v>92</v>
      </c>
      <c r="I246" s="11" t="s">
        <v>561</v>
      </c>
      <c r="J246" s="17">
        <v>2</v>
      </c>
      <c r="K246" s="17">
        <v>1</v>
      </c>
      <c r="L246" s="11" t="s">
        <v>92</v>
      </c>
      <c r="M246" s="11" t="s">
        <v>92</v>
      </c>
      <c r="N246" s="11" t="s">
        <v>92</v>
      </c>
      <c r="O246" s="11" t="s">
        <v>92</v>
      </c>
      <c r="P246" s="11" t="s">
        <v>210</v>
      </c>
      <c r="Q246" s="11" t="s">
        <v>210</v>
      </c>
      <c r="R246" s="37" t="s">
        <v>3133</v>
      </c>
    </row>
    <row r="247" spans="1:18" ht="16.5" customHeight="1" x14ac:dyDescent="0.3">
      <c r="A247" s="16">
        <v>246</v>
      </c>
      <c r="B247" s="14" t="s">
        <v>3140</v>
      </c>
      <c r="C247" s="17">
        <v>33518225</v>
      </c>
      <c r="D247" s="26" t="s">
        <v>3141</v>
      </c>
      <c r="E247" s="16">
        <v>20230309</v>
      </c>
      <c r="F247" s="9" t="s">
        <v>2239</v>
      </c>
      <c r="H247" s="11" t="s">
        <v>92</v>
      </c>
      <c r="I247" s="11" t="s">
        <v>561</v>
      </c>
      <c r="J247" s="17">
        <v>2</v>
      </c>
      <c r="K247" s="17">
        <v>1</v>
      </c>
      <c r="L247" s="11" t="s">
        <v>92</v>
      </c>
      <c r="M247" s="11" t="s">
        <v>92</v>
      </c>
      <c r="N247" s="11" t="s">
        <v>92</v>
      </c>
      <c r="O247" s="11" t="s">
        <v>92</v>
      </c>
      <c r="P247" s="11" t="s">
        <v>210</v>
      </c>
      <c r="Q247" s="11" t="s">
        <v>210</v>
      </c>
      <c r="R247" s="38" t="s">
        <v>3142</v>
      </c>
    </row>
    <row r="248" spans="1:18" ht="16.5" customHeight="1" x14ac:dyDescent="0.3">
      <c r="A248" s="16">
        <v>247</v>
      </c>
      <c r="B248" s="14" t="s">
        <v>3152</v>
      </c>
      <c r="C248" s="17">
        <v>33494807</v>
      </c>
      <c r="D248" s="26" t="s">
        <v>3154</v>
      </c>
      <c r="E248" s="16">
        <v>20230314</v>
      </c>
      <c r="F248" s="9" t="s">
        <v>2239</v>
      </c>
      <c r="H248" s="11" t="s">
        <v>92</v>
      </c>
      <c r="I248" s="11" t="s">
        <v>561</v>
      </c>
      <c r="J248" s="17">
        <v>2</v>
      </c>
      <c r="K248" s="17">
        <v>1</v>
      </c>
      <c r="L248" s="11" t="s">
        <v>92</v>
      </c>
      <c r="M248" s="11" t="s">
        <v>92</v>
      </c>
      <c r="N248" s="11" t="s">
        <v>92</v>
      </c>
      <c r="O248" s="11" t="s">
        <v>93</v>
      </c>
      <c r="P248" s="11" t="s">
        <v>92</v>
      </c>
      <c r="Q248" s="11">
        <v>20230315</v>
      </c>
      <c r="R248" s="38" t="s">
        <v>3155</v>
      </c>
    </row>
    <row r="249" spans="1:18" ht="16.5" customHeight="1" x14ac:dyDescent="0.3">
      <c r="A249" s="16">
        <v>248</v>
      </c>
      <c r="B249" s="14" t="s">
        <v>3153</v>
      </c>
      <c r="C249" s="17">
        <v>33518925</v>
      </c>
      <c r="D249" s="26" t="s">
        <v>3156</v>
      </c>
      <c r="E249" s="16">
        <v>20230314</v>
      </c>
      <c r="F249" s="9" t="s">
        <v>2239</v>
      </c>
      <c r="H249" s="11" t="s">
        <v>92</v>
      </c>
      <c r="I249" s="11" t="s">
        <v>561</v>
      </c>
      <c r="J249" s="17">
        <v>2</v>
      </c>
      <c r="K249" s="17">
        <v>1</v>
      </c>
      <c r="L249" s="11" t="s">
        <v>92</v>
      </c>
      <c r="M249" s="11" t="s">
        <v>92</v>
      </c>
      <c r="N249" s="11" t="s">
        <v>92</v>
      </c>
      <c r="O249" s="11" t="s">
        <v>92</v>
      </c>
      <c r="P249" s="11" t="s">
        <v>210</v>
      </c>
      <c r="Q249" s="11" t="s">
        <v>210</v>
      </c>
      <c r="R249" s="38" t="s">
        <v>3157</v>
      </c>
    </row>
    <row r="250" spans="1:18" ht="16.5" customHeight="1" x14ac:dyDescent="0.3">
      <c r="A250" s="16">
        <v>249</v>
      </c>
      <c r="B250" s="14" t="s">
        <v>3172</v>
      </c>
      <c r="C250" s="17">
        <v>33514687</v>
      </c>
      <c r="D250" s="26" t="s">
        <v>3174</v>
      </c>
      <c r="E250" s="16">
        <v>20230320</v>
      </c>
      <c r="F250" s="9" t="s">
        <v>2239</v>
      </c>
      <c r="H250" s="11" t="s">
        <v>92</v>
      </c>
      <c r="I250" s="11" t="s">
        <v>561</v>
      </c>
      <c r="J250" s="17">
        <v>2</v>
      </c>
      <c r="K250" s="17">
        <v>1</v>
      </c>
      <c r="L250" s="11" t="s">
        <v>92</v>
      </c>
      <c r="M250" s="11" t="s">
        <v>92</v>
      </c>
      <c r="N250" s="11" t="s">
        <v>92</v>
      </c>
      <c r="O250" s="11" t="s">
        <v>92</v>
      </c>
      <c r="P250" s="11" t="s">
        <v>371</v>
      </c>
      <c r="Q250" s="11" t="s">
        <v>371</v>
      </c>
      <c r="R250" s="38" t="s">
        <v>3176</v>
      </c>
    </row>
    <row r="251" spans="1:18" ht="16.5" customHeight="1" x14ac:dyDescent="0.3">
      <c r="A251" s="16">
        <v>250</v>
      </c>
      <c r="B251" s="14" t="s">
        <v>3173</v>
      </c>
      <c r="C251" s="17">
        <v>33519989</v>
      </c>
      <c r="D251" s="26" t="s">
        <v>3175</v>
      </c>
      <c r="E251" s="16">
        <v>20230320</v>
      </c>
      <c r="F251" s="9" t="s">
        <v>2239</v>
      </c>
      <c r="H251" s="11" t="s">
        <v>92</v>
      </c>
      <c r="I251" s="11" t="s">
        <v>561</v>
      </c>
      <c r="J251" s="17">
        <v>2</v>
      </c>
      <c r="K251" s="17">
        <v>1</v>
      </c>
      <c r="L251" s="11" t="s">
        <v>92</v>
      </c>
      <c r="M251" s="11" t="s">
        <v>92</v>
      </c>
      <c r="N251" s="11" t="s">
        <v>92</v>
      </c>
      <c r="O251" s="11" t="s">
        <v>92</v>
      </c>
      <c r="P251" s="11" t="s">
        <v>374</v>
      </c>
      <c r="Q251" s="11">
        <v>20230320</v>
      </c>
      <c r="R251" s="38" t="s">
        <v>3179</v>
      </c>
    </row>
    <row r="252" spans="1:18" ht="16.5" customHeight="1" x14ac:dyDescent="0.3">
      <c r="A252" s="16">
        <v>251</v>
      </c>
      <c r="B252" s="14" t="s">
        <v>3197</v>
      </c>
      <c r="C252" s="17">
        <v>33519880</v>
      </c>
      <c r="D252" s="26" t="s">
        <v>3198</v>
      </c>
      <c r="E252" s="16">
        <v>20230323</v>
      </c>
      <c r="F252" s="9" t="s">
        <v>2239</v>
      </c>
      <c r="H252" s="11" t="s">
        <v>92</v>
      </c>
      <c r="I252" s="11" t="s">
        <v>561</v>
      </c>
      <c r="J252" s="17">
        <v>2</v>
      </c>
      <c r="K252" s="17">
        <v>1</v>
      </c>
      <c r="L252" s="11" t="s">
        <v>92</v>
      </c>
      <c r="M252" s="11" t="s">
        <v>92</v>
      </c>
      <c r="N252" s="11" t="s">
        <v>92</v>
      </c>
      <c r="O252" s="11" t="s">
        <v>92</v>
      </c>
      <c r="P252" s="11" t="s">
        <v>92</v>
      </c>
      <c r="Q252" s="11">
        <v>20230323</v>
      </c>
      <c r="R252" s="38" t="s">
        <v>3199</v>
      </c>
    </row>
    <row r="253" spans="1:18" ht="16.5" customHeight="1" x14ac:dyDescent="0.3">
      <c r="A253" s="16">
        <v>252</v>
      </c>
      <c r="B253" s="14" t="s">
        <v>3216</v>
      </c>
      <c r="C253" s="17">
        <v>33521038</v>
      </c>
      <c r="D253" s="26" t="s">
        <v>3219</v>
      </c>
      <c r="E253" s="16">
        <v>20230330</v>
      </c>
      <c r="F253" s="9" t="s">
        <v>2239</v>
      </c>
      <c r="G253" s="9"/>
      <c r="H253" s="11" t="s">
        <v>92</v>
      </c>
      <c r="I253" s="11" t="s">
        <v>561</v>
      </c>
      <c r="J253" s="17">
        <v>2</v>
      </c>
      <c r="K253" s="17">
        <v>1</v>
      </c>
      <c r="L253" s="11" t="s">
        <v>92</v>
      </c>
      <c r="M253" s="11" t="s">
        <v>92</v>
      </c>
      <c r="N253" s="11" t="s">
        <v>92</v>
      </c>
      <c r="O253" s="11" t="s">
        <v>92</v>
      </c>
      <c r="P253" s="11" t="s">
        <v>92</v>
      </c>
      <c r="Q253" s="11">
        <v>20230331</v>
      </c>
      <c r="R253" s="37" t="s">
        <v>3222</v>
      </c>
    </row>
    <row r="254" spans="1:18" ht="16.5" customHeight="1" x14ac:dyDescent="0.3">
      <c r="A254" s="16">
        <v>253</v>
      </c>
      <c r="B254" s="14" t="s">
        <v>3217</v>
      </c>
      <c r="C254" s="17">
        <v>33520632</v>
      </c>
      <c r="D254" s="26" t="s">
        <v>3220</v>
      </c>
      <c r="E254" s="16">
        <v>20230330</v>
      </c>
      <c r="F254" s="9" t="s">
        <v>2239</v>
      </c>
      <c r="H254" s="11" t="s">
        <v>92</v>
      </c>
      <c r="I254" s="11" t="s">
        <v>561</v>
      </c>
      <c r="J254" s="17">
        <v>2</v>
      </c>
      <c r="K254" s="17">
        <v>1</v>
      </c>
      <c r="L254" s="11" t="s">
        <v>92</v>
      </c>
      <c r="M254" s="11" t="s">
        <v>92</v>
      </c>
      <c r="N254" s="11" t="s">
        <v>92</v>
      </c>
      <c r="O254" s="11" t="s">
        <v>92</v>
      </c>
      <c r="P254" s="11" t="s">
        <v>92</v>
      </c>
      <c r="Q254" s="11">
        <v>20230331</v>
      </c>
      <c r="R254" s="38" t="s">
        <v>3226</v>
      </c>
    </row>
    <row r="255" spans="1:18" ht="16.5" customHeight="1" x14ac:dyDescent="0.3">
      <c r="A255" s="16">
        <v>254</v>
      </c>
      <c r="B255" s="14" t="s">
        <v>3218</v>
      </c>
      <c r="C255" s="17">
        <v>33521240</v>
      </c>
      <c r="D255" s="26" t="s">
        <v>3221</v>
      </c>
      <c r="E255" s="16">
        <v>20230330</v>
      </c>
      <c r="F255" s="9" t="s">
        <v>2239</v>
      </c>
      <c r="H255" s="11" t="s">
        <v>92</v>
      </c>
      <c r="I255" s="11" t="s">
        <v>561</v>
      </c>
      <c r="J255" s="17">
        <v>2</v>
      </c>
      <c r="K255" s="17">
        <v>1</v>
      </c>
      <c r="L255" s="11" t="s">
        <v>92</v>
      </c>
      <c r="M255" s="11" t="s">
        <v>92</v>
      </c>
      <c r="N255" s="11" t="s">
        <v>92</v>
      </c>
      <c r="O255" s="11" t="s">
        <v>93</v>
      </c>
      <c r="P255" s="11" t="s">
        <v>92</v>
      </c>
      <c r="Q255" s="11">
        <v>20230331</v>
      </c>
      <c r="R255" s="38" t="s">
        <v>3231</v>
      </c>
    </row>
    <row r="256" spans="1:18" ht="16.5" customHeight="1" x14ac:dyDescent="0.3">
      <c r="A256" s="16">
        <v>255</v>
      </c>
      <c r="B256" s="14" t="s">
        <v>3253</v>
      </c>
      <c r="C256" s="17">
        <v>33520123</v>
      </c>
      <c r="D256" s="26" t="s">
        <v>3254</v>
      </c>
      <c r="E256" s="16">
        <v>20230405</v>
      </c>
      <c r="F256" s="9" t="s">
        <v>2239</v>
      </c>
      <c r="H256" s="11" t="s">
        <v>92</v>
      </c>
      <c r="I256" s="11" t="s">
        <v>561</v>
      </c>
      <c r="J256" s="17">
        <v>2</v>
      </c>
      <c r="K256" s="17">
        <v>1</v>
      </c>
      <c r="L256" s="11" t="s">
        <v>92</v>
      </c>
      <c r="M256" s="11" t="s">
        <v>92</v>
      </c>
      <c r="N256" s="11" t="s">
        <v>92</v>
      </c>
      <c r="O256" s="11" t="s">
        <v>92</v>
      </c>
      <c r="P256" s="11" t="s">
        <v>509</v>
      </c>
      <c r="Q256" s="11" t="s">
        <v>509</v>
      </c>
      <c r="R256" s="38" t="s">
        <v>3255</v>
      </c>
    </row>
    <row r="257" spans="1:18" ht="16.5" customHeight="1" x14ac:dyDescent="0.3">
      <c r="A257" s="16">
        <v>256</v>
      </c>
      <c r="B257" s="14" t="s">
        <v>3356</v>
      </c>
      <c r="C257" s="17">
        <v>33523636</v>
      </c>
      <c r="D257" s="26" t="s">
        <v>3357</v>
      </c>
      <c r="E257" s="16">
        <v>20230503</v>
      </c>
      <c r="F257" s="9" t="s">
        <v>2239</v>
      </c>
      <c r="H257" s="11" t="s">
        <v>92</v>
      </c>
      <c r="I257" s="11" t="s">
        <v>561</v>
      </c>
      <c r="J257" s="17">
        <v>2</v>
      </c>
      <c r="K257" s="17">
        <v>1</v>
      </c>
      <c r="L257" s="11" t="s">
        <v>92</v>
      </c>
      <c r="M257" s="11" t="s">
        <v>92</v>
      </c>
      <c r="N257" s="11" t="s">
        <v>92</v>
      </c>
      <c r="O257" s="11" t="s">
        <v>92</v>
      </c>
      <c r="P257" s="11" t="s">
        <v>210</v>
      </c>
      <c r="Q257" s="11" t="s">
        <v>210</v>
      </c>
      <c r="R257" s="38" t="s">
        <v>3358</v>
      </c>
    </row>
    <row r="258" spans="1:18" ht="16.5" customHeight="1" x14ac:dyDescent="0.3">
      <c r="A258" s="16">
        <v>257</v>
      </c>
      <c r="B258" s="14" t="s">
        <v>3384</v>
      </c>
      <c r="C258" s="17">
        <v>33526921</v>
      </c>
      <c r="D258" s="26" t="s">
        <v>3386</v>
      </c>
      <c r="E258" s="16">
        <v>20230522</v>
      </c>
      <c r="F258" s="9" t="s">
        <v>2239</v>
      </c>
      <c r="H258" s="11" t="s">
        <v>92</v>
      </c>
      <c r="I258" s="11" t="s">
        <v>561</v>
      </c>
      <c r="J258" s="17">
        <v>2</v>
      </c>
      <c r="K258" s="17">
        <v>1</v>
      </c>
      <c r="L258" s="11" t="s">
        <v>92</v>
      </c>
      <c r="M258" s="11" t="s">
        <v>92</v>
      </c>
      <c r="N258" s="11" t="s">
        <v>92</v>
      </c>
      <c r="O258" s="11" t="s">
        <v>93</v>
      </c>
      <c r="P258" s="11" t="s">
        <v>92</v>
      </c>
      <c r="Q258" s="11">
        <v>20230523</v>
      </c>
      <c r="R258" s="37" t="s">
        <v>3388</v>
      </c>
    </row>
    <row r="259" spans="1:18" ht="16.5" customHeight="1" x14ac:dyDescent="0.3">
      <c r="A259" s="16">
        <v>258</v>
      </c>
      <c r="B259" s="14" t="s">
        <v>3385</v>
      </c>
      <c r="C259" s="17">
        <v>33528342</v>
      </c>
      <c r="D259" s="26" t="s">
        <v>3387</v>
      </c>
      <c r="E259" s="16">
        <v>20230522</v>
      </c>
      <c r="F259" s="9" t="s">
        <v>2239</v>
      </c>
      <c r="H259" s="11" t="s">
        <v>92</v>
      </c>
      <c r="I259" s="11" t="s">
        <v>561</v>
      </c>
      <c r="J259" s="17">
        <v>2</v>
      </c>
      <c r="K259" s="17">
        <v>1</v>
      </c>
      <c r="L259" s="11" t="s">
        <v>92</v>
      </c>
      <c r="M259" s="11" t="s">
        <v>92</v>
      </c>
      <c r="N259" s="11" t="s">
        <v>92</v>
      </c>
      <c r="O259" s="11" t="s">
        <v>92</v>
      </c>
      <c r="P259" s="11" t="s">
        <v>210</v>
      </c>
      <c r="Q259" s="11" t="s">
        <v>210</v>
      </c>
      <c r="R259" s="37" t="s">
        <v>3392</v>
      </c>
    </row>
    <row r="260" spans="1:18" ht="16.5" customHeight="1" x14ac:dyDescent="0.3">
      <c r="A260" s="16">
        <v>259</v>
      </c>
      <c r="B260" s="14" t="s">
        <v>3417</v>
      </c>
      <c r="C260" s="17">
        <v>33526314</v>
      </c>
      <c r="D260" s="26" t="s">
        <v>3418</v>
      </c>
      <c r="E260" s="16">
        <v>20230526</v>
      </c>
      <c r="F260" s="9" t="s">
        <v>2239</v>
      </c>
      <c r="H260" s="11" t="s">
        <v>92</v>
      </c>
      <c r="I260" s="11" t="s">
        <v>561</v>
      </c>
      <c r="J260" s="17">
        <v>2</v>
      </c>
      <c r="K260" s="17">
        <v>1</v>
      </c>
      <c r="L260" s="11" t="s">
        <v>92</v>
      </c>
      <c r="M260" s="11" t="s">
        <v>92</v>
      </c>
      <c r="N260" s="11" t="s">
        <v>92</v>
      </c>
      <c r="O260" s="11" t="s">
        <v>92</v>
      </c>
      <c r="P260" s="11" t="s">
        <v>92</v>
      </c>
      <c r="Q260" s="11">
        <v>20230530</v>
      </c>
      <c r="R260" s="38" t="s">
        <v>3419</v>
      </c>
    </row>
    <row r="261" spans="1:18" ht="16.5" customHeight="1" x14ac:dyDescent="0.3">
      <c r="A261" s="16">
        <v>260</v>
      </c>
      <c r="B261" s="14" t="s">
        <v>3438</v>
      </c>
      <c r="C261" s="17">
        <v>33267364</v>
      </c>
      <c r="D261" s="26" t="s">
        <v>3441</v>
      </c>
      <c r="E261" s="16">
        <v>20230607</v>
      </c>
      <c r="F261" s="9" t="s">
        <v>2239</v>
      </c>
      <c r="H261" s="11" t="s">
        <v>92</v>
      </c>
      <c r="I261" s="11" t="s">
        <v>561</v>
      </c>
      <c r="J261" s="17">
        <v>2</v>
      </c>
      <c r="K261" s="17">
        <v>1</v>
      </c>
      <c r="L261" s="11" t="s">
        <v>92</v>
      </c>
      <c r="M261" s="11" t="s">
        <v>92</v>
      </c>
      <c r="N261" s="11" t="s">
        <v>92</v>
      </c>
      <c r="O261" s="11" t="s">
        <v>92</v>
      </c>
      <c r="P261" s="11" t="s">
        <v>92</v>
      </c>
      <c r="Q261" s="11">
        <v>20230607</v>
      </c>
      <c r="R261" s="38" t="s">
        <v>3443</v>
      </c>
    </row>
    <row r="262" spans="1:18" ht="16.5" customHeight="1" x14ac:dyDescent="0.3">
      <c r="A262" s="16">
        <v>261</v>
      </c>
      <c r="B262" s="14" t="s">
        <v>3439</v>
      </c>
      <c r="C262" s="17">
        <v>33529255</v>
      </c>
      <c r="D262" s="26" t="s">
        <v>3442</v>
      </c>
      <c r="E262" s="16">
        <v>20230607</v>
      </c>
      <c r="F262" s="9" t="s">
        <v>2239</v>
      </c>
      <c r="H262" s="11" t="s">
        <v>92</v>
      </c>
      <c r="I262" s="11" t="s">
        <v>561</v>
      </c>
      <c r="J262" s="17">
        <v>2</v>
      </c>
      <c r="K262" s="17">
        <v>1</v>
      </c>
      <c r="L262" s="11" t="s">
        <v>92</v>
      </c>
      <c r="M262" s="11" t="s">
        <v>92</v>
      </c>
      <c r="N262" s="11" t="s">
        <v>92</v>
      </c>
      <c r="O262" s="11" t="s">
        <v>92</v>
      </c>
      <c r="P262" s="11" t="s">
        <v>92</v>
      </c>
      <c r="Q262" s="11">
        <v>20230607</v>
      </c>
      <c r="R262" s="38" t="s">
        <v>3447</v>
      </c>
    </row>
    <row r="263" spans="1:18" ht="16.5" customHeight="1" x14ac:dyDescent="0.3">
      <c r="A263" s="16">
        <v>262</v>
      </c>
      <c r="B263" s="14" t="s">
        <v>3440</v>
      </c>
      <c r="C263" s="17">
        <v>33526061</v>
      </c>
      <c r="D263" s="26" t="s">
        <v>3450</v>
      </c>
      <c r="E263" s="16">
        <v>20230607</v>
      </c>
      <c r="F263" s="9" t="s">
        <v>2239</v>
      </c>
      <c r="H263" s="11" t="s">
        <v>92</v>
      </c>
      <c r="I263" s="11" t="s">
        <v>561</v>
      </c>
      <c r="J263" s="17">
        <v>2</v>
      </c>
      <c r="K263" s="17">
        <v>1</v>
      </c>
      <c r="L263" s="11" t="s">
        <v>92</v>
      </c>
      <c r="M263" s="11" t="s">
        <v>92</v>
      </c>
      <c r="N263" s="11" t="s">
        <v>92</v>
      </c>
      <c r="O263" s="11" t="s">
        <v>92</v>
      </c>
      <c r="P263" s="11" t="s">
        <v>92</v>
      </c>
      <c r="Q263" s="11">
        <v>20230607</v>
      </c>
      <c r="R263" s="38" t="s">
        <v>3451</v>
      </c>
    </row>
    <row r="264" spans="1:18" ht="16.5" customHeight="1" x14ac:dyDescent="0.3">
      <c r="A264" s="16">
        <v>263</v>
      </c>
      <c r="B264" s="14" t="s">
        <v>3467</v>
      </c>
      <c r="C264" s="17">
        <v>33141204</v>
      </c>
      <c r="D264" s="26" t="s">
        <v>3468</v>
      </c>
      <c r="E264" s="16">
        <v>20230613</v>
      </c>
      <c r="F264" s="9" t="s">
        <v>2239</v>
      </c>
      <c r="G264" s="9" t="s">
        <v>3139</v>
      </c>
      <c r="H264" s="11" t="s">
        <v>92</v>
      </c>
      <c r="I264" s="11" t="s">
        <v>561</v>
      </c>
      <c r="J264" s="17">
        <v>2</v>
      </c>
      <c r="K264" s="17">
        <v>1</v>
      </c>
      <c r="L264" s="11" t="s">
        <v>92</v>
      </c>
      <c r="M264" s="11" t="s">
        <v>92</v>
      </c>
      <c r="N264" s="11" t="s">
        <v>92</v>
      </c>
      <c r="O264" s="11" t="s">
        <v>92</v>
      </c>
      <c r="P264" s="11" t="s">
        <v>1008</v>
      </c>
      <c r="Q264" s="11" t="s">
        <v>1008</v>
      </c>
      <c r="R264" s="38" t="s">
        <v>3469</v>
      </c>
    </row>
    <row r="265" spans="1:18" ht="16.5" customHeight="1" x14ac:dyDescent="0.3">
      <c r="A265" s="16">
        <v>264</v>
      </c>
      <c r="B265" s="14" t="s">
        <v>3486</v>
      </c>
      <c r="C265" s="17">
        <v>33530102</v>
      </c>
      <c r="D265" s="26" t="s">
        <v>3487</v>
      </c>
      <c r="E265" s="16">
        <v>20230614</v>
      </c>
      <c r="F265" s="9" t="s">
        <v>2239</v>
      </c>
      <c r="G265" s="9" t="s">
        <v>3607</v>
      </c>
      <c r="H265" s="11" t="s">
        <v>92</v>
      </c>
      <c r="I265" s="11" t="s">
        <v>561</v>
      </c>
      <c r="J265" s="17">
        <v>2</v>
      </c>
      <c r="K265" s="17">
        <v>1</v>
      </c>
      <c r="L265" s="11" t="s">
        <v>92</v>
      </c>
      <c r="M265" s="11" t="s">
        <v>92</v>
      </c>
      <c r="N265" s="11" t="s">
        <v>92</v>
      </c>
      <c r="O265" s="11" t="s">
        <v>92</v>
      </c>
      <c r="P265" s="11" t="s">
        <v>210</v>
      </c>
      <c r="Q265" s="11" t="s">
        <v>210</v>
      </c>
      <c r="R265" s="38" t="s">
        <v>3488</v>
      </c>
    </row>
    <row r="266" spans="1:18" ht="16.5" customHeight="1" x14ac:dyDescent="0.3">
      <c r="A266" s="16">
        <v>265</v>
      </c>
      <c r="B266" s="14" t="s">
        <v>3492</v>
      </c>
      <c r="C266" s="17">
        <v>33529782</v>
      </c>
      <c r="D266" s="26" t="s">
        <v>3493</v>
      </c>
      <c r="E266" s="16">
        <v>20230615</v>
      </c>
      <c r="F266" s="9" t="s">
        <v>2239</v>
      </c>
      <c r="H266" s="11" t="s">
        <v>92</v>
      </c>
      <c r="I266" s="11" t="s">
        <v>561</v>
      </c>
      <c r="J266" s="17">
        <v>2</v>
      </c>
      <c r="K266" s="17">
        <v>1</v>
      </c>
      <c r="L266" s="11" t="s">
        <v>92</v>
      </c>
      <c r="M266" s="11" t="s">
        <v>92</v>
      </c>
      <c r="N266" s="11" t="s">
        <v>92</v>
      </c>
      <c r="O266" s="11" t="s">
        <v>92</v>
      </c>
      <c r="P266" s="11" t="s">
        <v>92</v>
      </c>
      <c r="Q266" s="11">
        <v>20230615</v>
      </c>
      <c r="R266" s="38" t="s">
        <v>3494</v>
      </c>
    </row>
    <row r="267" spans="1:18" ht="16.5" customHeight="1" x14ac:dyDescent="0.3">
      <c r="A267" s="16">
        <v>266</v>
      </c>
      <c r="B267" s="14" t="s">
        <v>3511</v>
      </c>
      <c r="C267" s="17">
        <v>33530123</v>
      </c>
      <c r="D267" s="26" t="s">
        <v>3512</v>
      </c>
      <c r="E267" s="16">
        <v>20230628</v>
      </c>
      <c r="F267" s="9" t="s">
        <v>2239</v>
      </c>
      <c r="H267" s="11" t="s">
        <v>92</v>
      </c>
      <c r="I267" s="11" t="s">
        <v>561</v>
      </c>
      <c r="J267" s="17">
        <v>2</v>
      </c>
      <c r="K267" s="17">
        <v>1</v>
      </c>
      <c r="L267" s="11" t="s">
        <v>92</v>
      </c>
      <c r="M267" s="11" t="s">
        <v>92</v>
      </c>
      <c r="N267" s="11" t="s">
        <v>92</v>
      </c>
      <c r="O267" s="11" t="s">
        <v>92</v>
      </c>
      <c r="P267" s="11" t="s">
        <v>210</v>
      </c>
      <c r="Q267" s="11" t="s">
        <v>210</v>
      </c>
      <c r="R267" s="38" t="s">
        <v>3513</v>
      </c>
    </row>
    <row r="268" spans="1:18" ht="16.5" customHeight="1" x14ac:dyDescent="0.3">
      <c r="A268" s="16">
        <v>267</v>
      </c>
      <c r="B268" s="14" t="s">
        <v>3530</v>
      </c>
      <c r="C268" s="17">
        <v>33530842</v>
      </c>
      <c r="D268" s="26" t="s">
        <v>3531</v>
      </c>
      <c r="E268" s="16">
        <v>20230704</v>
      </c>
      <c r="F268" s="9" t="s">
        <v>2239</v>
      </c>
      <c r="G268" s="9" t="s">
        <v>3139</v>
      </c>
      <c r="H268" s="11" t="s">
        <v>92</v>
      </c>
      <c r="I268" s="11" t="s">
        <v>561</v>
      </c>
      <c r="J268" s="17">
        <v>2</v>
      </c>
      <c r="K268" s="17">
        <v>1</v>
      </c>
      <c r="L268" s="11" t="s">
        <v>92</v>
      </c>
      <c r="M268" s="11" t="s">
        <v>92</v>
      </c>
      <c r="N268" s="11" t="s">
        <v>92</v>
      </c>
      <c r="O268" s="11" t="s">
        <v>92</v>
      </c>
      <c r="P268" s="11" t="s">
        <v>210</v>
      </c>
      <c r="Q268" s="11" t="s">
        <v>210</v>
      </c>
      <c r="R268" s="38" t="s">
        <v>3532</v>
      </c>
    </row>
    <row r="269" spans="1:18" ht="16.5" customHeight="1" x14ac:dyDescent="0.3">
      <c r="A269" s="16">
        <v>268</v>
      </c>
      <c r="B269" s="14" t="s">
        <v>3558</v>
      </c>
      <c r="C269" s="17">
        <v>33532248</v>
      </c>
      <c r="D269" s="26" t="s">
        <v>3559</v>
      </c>
      <c r="E269" s="16">
        <v>20230714</v>
      </c>
      <c r="F269" s="9" t="s">
        <v>2239</v>
      </c>
      <c r="H269" s="11" t="s">
        <v>92</v>
      </c>
      <c r="I269" s="11" t="s">
        <v>561</v>
      </c>
      <c r="J269" s="17">
        <v>2</v>
      </c>
      <c r="K269" s="17">
        <v>1</v>
      </c>
      <c r="L269" s="11" t="s">
        <v>92</v>
      </c>
      <c r="M269" s="11" t="s">
        <v>92</v>
      </c>
      <c r="N269" s="11" t="s">
        <v>92</v>
      </c>
      <c r="O269" s="11" t="s">
        <v>92</v>
      </c>
      <c r="P269" s="11" t="s">
        <v>210</v>
      </c>
      <c r="Q269" s="11" t="s">
        <v>210</v>
      </c>
      <c r="R269" s="37" t="s">
        <v>3560</v>
      </c>
    </row>
    <row r="270" spans="1:18" ht="16.5" customHeight="1" x14ac:dyDescent="0.3">
      <c r="A270" s="16">
        <v>269</v>
      </c>
      <c r="B270" s="14" t="s">
        <v>3600</v>
      </c>
      <c r="C270" s="17">
        <v>33532896</v>
      </c>
      <c r="D270" s="26" t="s">
        <v>3601</v>
      </c>
      <c r="E270" s="16">
        <v>20230731</v>
      </c>
      <c r="F270" s="9" t="s">
        <v>2239</v>
      </c>
      <c r="H270" s="11" t="s">
        <v>92</v>
      </c>
      <c r="I270" s="11" t="s">
        <v>561</v>
      </c>
      <c r="J270" s="17">
        <v>2</v>
      </c>
      <c r="K270" s="17">
        <v>1</v>
      </c>
      <c r="L270" s="11" t="s">
        <v>92</v>
      </c>
      <c r="M270" s="11" t="s">
        <v>92</v>
      </c>
      <c r="N270" s="11" t="s">
        <v>92</v>
      </c>
      <c r="O270" s="11" t="s">
        <v>92</v>
      </c>
      <c r="P270" s="11" t="s">
        <v>371</v>
      </c>
      <c r="Q270" s="11" t="s">
        <v>371</v>
      </c>
      <c r="R270" s="38" t="s">
        <v>3602</v>
      </c>
    </row>
    <row r="271" spans="1:18" ht="16.5" customHeight="1" x14ac:dyDescent="0.3">
      <c r="A271" s="16">
        <v>270</v>
      </c>
      <c r="B271" s="14" t="s">
        <v>3625</v>
      </c>
      <c r="C271" s="17">
        <v>33536200</v>
      </c>
      <c r="D271" s="26" t="s">
        <v>3626</v>
      </c>
      <c r="E271" s="16">
        <v>20230808</v>
      </c>
      <c r="F271" s="9" t="s">
        <v>2239</v>
      </c>
      <c r="H271" s="11" t="s">
        <v>92</v>
      </c>
      <c r="I271" s="11" t="s">
        <v>561</v>
      </c>
      <c r="J271" s="17">
        <v>2</v>
      </c>
      <c r="K271" s="17">
        <v>1</v>
      </c>
      <c r="L271" s="11" t="s">
        <v>92</v>
      </c>
      <c r="M271" s="11" t="s">
        <v>92</v>
      </c>
      <c r="N271" s="11" t="s">
        <v>92</v>
      </c>
      <c r="O271" s="11" t="s">
        <v>92</v>
      </c>
      <c r="P271" s="11" t="s">
        <v>92</v>
      </c>
      <c r="Q271" s="11">
        <v>20230809</v>
      </c>
      <c r="R271" s="38" t="s">
        <v>3630</v>
      </c>
    </row>
    <row r="272" spans="1:18" ht="16.5" customHeight="1" x14ac:dyDescent="0.3">
      <c r="A272" s="16">
        <v>271</v>
      </c>
      <c r="B272" s="14" t="s">
        <v>3643</v>
      </c>
      <c r="C272" s="17">
        <v>33537633</v>
      </c>
      <c r="D272" s="26" t="s">
        <v>3644</v>
      </c>
      <c r="E272" s="16">
        <v>20230823</v>
      </c>
      <c r="F272" s="9" t="s">
        <v>2239</v>
      </c>
      <c r="H272" s="11" t="s">
        <v>92</v>
      </c>
      <c r="I272" s="11" t="s">
        <v>561</v>
      </c>
      <c r="J272" s="17">
        <v>2</v>
      </c>
      <c r="K272" s="17">
        <v>1</v>
      </c>
      <c r="L272" s="11" t="s">
        <v>92</v>
      </c>
      <c r="M272" s="11" t="s">
        <v>92</v>
      </c>
      <c r="N272" s="11" t="s">
        <v>92</v>
      </c>
      <c r="O272" s="11" t="s">
        <v>93</v>
      </c>
      <c r="P272" s="11" t="s">
        <v>92</v>
      </c>
      <c r="Q272" s="11">
        <v>20230824</v>
      </c>
      <c r="R272" s="38" t="s">
        <v>3645</v>
      </c>
    </row>
    <row r="273" spans="1:18" ht="16.5" customHeight="1" x14ac:dyDescent="0.3">
      <c r="A273" s="16">
        <v>272</v>
      </c>
      <c r="B273" s="14" t="s">
        <v>3677</v>
      </c>
      <c r="C273" s="17">
        <v>33537858</v>
      </c>
      <c r="D273" s="26" t="s">
        <v>3678</v>
      </c>
      <c r="E273" s="16">
        <v>20230828</v>
      </c>
      <c r="F273" s="9" t="s">
        <v>2239</v>
      </c>
      <c r="H273" s="11" t="s">
        <v>92</v>
      </c>
      <c r="I273" s="11" t="s">
        <v>561</v>
      </c>
      <c r="J273" s="17">
        <v>2</v>
      </c>
      <c r="K273" s="17">
        <v>1</v>
      </c>
      <c r="L273" s="11" t="s">
        <v>92</v>
      </c>
      <c r="M273" s="11" t="s">
        <v>92</v>
      </c>
      <c r="N273" s="11" t="s">
        <v>92</v>
      </c>
      <c r="O273" s="11" t="s">
        <v>92</v>
      </c>
      <c r="P273" s="11" t="s">
        <v>210</v>
      </c>
      <c r="Q273" s="11" t="s">
        <v>210</v>
      </c>
      <c r="R273" s="38" t="s">
        <v>3679</v>
      </c>
    </row>
    <row r="274" spans="1:18" s="172" customFormat="1" ht="16.5" customHeight="1" x14ac:dyDescent="0.3">
      <c r="A274" s="162">
        <v>273</v>
      </c>
      <c r="B274" s="163" t="s">
        <v>3682</v>
      </c>
      <c r="C274" s="172">
        <v>33538695</v>
      </c>
      <c r="D274" s="173" t="s">
        <v>3683</v>
      </c>
      <c r="E274" s="162">
        <v>20230830</v>
      </c>
      <c r="F274" s="168" t="s">
        <v>2239</v>
      </c>
      <c r="G274" s="162"/>
      <c r="H274" s="170" t="s">
        <v>92</v>
      </c>
      <c r="I274" s="170" t="s">
        <v>561</v>
      </c>
      <c r="J274" s="172">
        <v>2</v>
      </c>
      <c r="K274" s="172">
        <v>1</v>
      </c>
      <c r="L274" s="170" t="s">
        <v>92</v>
      </c>
      <c r="M274" s="170" t="s">
        <v>92</v>
      </c>
      <c r="N274" s="170" t="s">
        <v>92</v>
      </c>
      <c r="O274" s="170" t="s">
        <v>92</v>
      </c>
      <c r="P274" s="170" t="s">
        <v>371</v>
      </c>
      <c r="Q274" s="170" t="s">
        <v>371</v>
      </c>
      <c r="R274" s="166" t="s">
        <v>3684</v>
      </c>
    </row>
    <row r="275" spans="1:18" ht="16.5" customHeight="1" x14ac:dyDescent="0.3">
      <c r="A275" s="16">
        <v>274</v>
      </c>
      <c r="B275" s="14" t="s">
        <v>3698</v>
      </c>
      <c r="C275" s="17">
        <v>33537303</v>
      </c>
      <c r="D275" s="26" t="s">
        <v>3699</v>
      </c>
      <c r="E275" s="16">
        <v>20230901</v>
      </c>
      <c r="F275" s="9" t="s">
        <v>2239</v>
      </c>
      <c r="H275" s="11" t="s">
        <v>92</v>
      </c>
      <c r="I275" s="11" t="s">
        <v>561</v>
      </c>
      <c r="J275" s="17">
        <v>2</v>
      </c>
      <c r="K275" s="17">
        <v>1</v>
      </c>
      <c r="L275" s="11" t="s">
        <v>92</v>
      </c>
      <c r="M275" s="11" t="s">
        <v>92</v>
      </c>
      <c r="N275" s="11" t="s">
        <v>92</v>
      </c>
      <c r="O275" s="11" t="s">
        <v>92</v>
      </c>
      <c r="P275" s="11" t="s">
        <v>92</v>
      </c>
      <c r="Q275" s="11">
        <v>20230904</v>
      </c>
      <c r="R275" s="38" t="s">
        <v>3700</v>
      </c>
    </row>
    <row r="276" spans="1:18" ht="16.5" customHeight="1" x14ac:dyDescent="0.3">
      <c r="A276" s="16">
        <v>275</v>
      </c>
      <c r="B276" s="14" t="s">
        <v>3706</v>
      </c>
      <c r="C276" s="17">
        <v>33539419</v>
      </c>
      <c r="D276" s="26" t="s">
        <v>3707</v>
      </c>
      <c r="E276" s="16">
        <v>20230904</v>
      </c>
      <c r="F276" s="9" t="s">
        <v>2239</v>
      </c>
      <c r="H276" s="11" t="s">
        <v>92</v>
      </c>
      <c r="I276" s="11" t="s">
        <v>561</v>
      </c>
      <c r="J276" s="17">
        <v>2</v>
      </c>
      <c r="K276" s="17">
        <v>1</v>
      </c>
      <c r="L276" s="11" t="s">
        <v>92</v>
      </c>
      <c r="M276" s="11" t="s">
        <v>92</v>
      </c>
      <c r="N276" s="11" t="s">
        <v>92</v>
      </c>
      <c r="O276" s="11" t="s">
        <v>92</v>
      </c>
      <c r="P276" s="11" t="s">
        <v>92</v>
      </c>
      <c r="Q276" s="11">
        <v>20230904</v>
      </c>
      <c r="R276" s="38" t="s">
        <v>3708</v>
      </c>
    </row>
    <row r="277" spans="1:18" ht="16.5" customHeight="1" x14ac:dyDescent="0.3">
      <c r="A277" s="16">
        <v>276</v>
      </c>
      <c r="B277" s="14" t="s">
        <v>3849</v>
      </c>
      <c r="C277" s="17">
        <v>33538496</v>
      </c>
      <c r="D277" s="26" t="s">
        <v>3850</v>
      </c>
      <c r="E277" s="16">
        <v>20230911</v>
      </c>
      <c r="F277" s="9" t="s">
        <v>2239</v>
      </c>
      <c r="H277" s="11" t="s">
        <v>92</v>
      </c>
      <c r="I277" s="11" t="s">
        <v>561</v>
      </c>
      <c r="J277" s="17">
        <v>2</v>
      </c>
      <c r="K277" s="17">
        <v>1</v>
      </c>
      <c r="L277" s="11" t="s">
        <v>92</v>
      </c>
      <c r="M277" s="11" t="s">
        <v>92</v>
      </c>
      <c r="N277" s="11" t="s">
        <v>92</v>
      </c>
      <c r="O277" s="11" t="s">
        <v>92</v>
      </c>
      <c r="P277" s="11" t="s">
        <v>3853</v>
      </c>
      <c r="Q277" s="11" t="s">
        <v>3853</v>
      </c>
      <c r="R277" s="38" t="s">
        <v>3860</v>
      </c>
    </row>
    <row r="278" spans="1:18" ht="16.5" customHeight="1" x14ac:dyDescent="0.3">
      <c r="A278" s="16">
        <v>277</v>
      </c>
      <c r="B278" s="14" t="s">
        <v>3851</v>
      </c>
      <c r="C278" s="17">
        <v>33539288</v>
      </c>
      <c r="D278" s="26" t="s">
        <v>3852</v>
      </c>
      <c r="E278" s="16">
        <v>20230911</v>
      </c>
      <c r="F278" s="9" t="s">
        <v>2239</v>
      </c>
      <c r="H278" s="11" t="s">
        <v>92</v>
      </c>
      <c r="I278" s="11" t="s">
        <v>561</v>
      </c>
      <c r="J278" s="17">
        <v>2</v>
      </c>
      <c r="K278" s="17">
        <v>1</v>
      </c>
      <c r="L278" s="11" t="s">
        <v>92</v>
      </c>
      <c r="M278" s="11" t="s">
        <v>92</v>
      </c>
      <c r="N278" s="11" t="s">
        <v>92</v>
      </c>
      <c r="O278" s="11" t="s">
        <v>93</v>
      </c>
      <c r="P278" s="11" t="s">
        <v>92</v>
      </c>
      <c r="Q278" s="11">
        <v>20230912</v>
      </c>
      <c r="R278" s="38" t="s">
        <v>3862</v>
      </c>
    </row>
    <row r="279" spans="1:18" ht="16.5" customHeight="1" x14ac:dyDescent="0.3">
      <c r="A279" s="16">
        <v>278</v>
      </c>
      <c r="B279" s="14" t="s">
        <v>3867</v>
      </c>
      <c r="C279" s="17">
        <v>33538818</v>
      </c>
      <c r="D279" s="26" t="s">
        <v>3868</v>
      </c>
      <c r="E279" s="16">
        <v>20230913</v>
      </c>
      <c r="F279" s="9" t="s">
        <v>2239</v>
      </c>
      <c r="G279" s="9" t="s">
        <v>3875</v>
      </c>
      <c r="H279" s="11" t="s">
        <v>92</v>
      </c>
      <c r="I279" s="11" t="s">
        <v>561</v>
      </c>
      <c r="J279" s="17">
        <v>2</v>
      </c>
      <c r="K279" s="17">
        <v>1</v>
      </c>
      <c r="L279" s="11" t="s">
        <v>92</v>
      </c>
      <c r="M279" s="11" t="s">
        <v>93</v>
      </c>
      <c r="N279" s="11" t="s">
        <v>92</v>
      </c>
      <c r="O279" s="11" t="s">
        <v>93</v>
      </c>
      <c r="P279" s="11" t="s">
        <v>92</v>
      </c>
      <c r="Q279" s="11">
        <v>20230914</v>
      </c>
      <c r="R279" s="38" t="s">
        <v>3869</v>
      </c>
    </row>
    <row r="280" spans="1:18" ht="16.5" customHeight="1" x14ac:dyDescent="0.3">
      <c r="A280" s="16">
        <v>279</v>
      </c>
      <c r="B280" s="14" t="s">
        <v>3894</v>
      </c>
      <c r="C280" s="17">
        <v>33539861</v>
      </c>
      <c r="D280" s="26" t="s">
        <v>3895</v>
      </c>
      <c r="E280" s="16">
        <v>20230921</v>
      </c>
      <c r="F280" s="9" t="s">
        <v>2239</v>
      </c>
      <c r="H280" s="11" t="s">
        <v>92</v>
      </c>
      <c r="I280" s="11" t="s">
        <v>561</v>
      </c>
      <c r="J280" s="17">
        <v>2</v>
      </c>
      <c r="K280" s="17">
        <v>1</v>
      </c>
      <c r="L280" s="11" t="s">
        <v>92</v>
      </c>
      <c r="M280" s="11" t="s">
        <v>92</v>
      </c>
      <c r="N280" s="11" t="s">
        <v>92</v>
      </c>
      <c r="O280" s="11" t="s">
        <v>92</v>
      </c>
      <c r="P280" s="11" t="s">
        <v>92</v>
      </c>
      <c r="Q280" s="11">
        <v>20230922</v>
      </c>
      <c r="R280" s="38" t="s">
        <v>3896</v>
      </c>
    </row>
    <row r="281" spans="1:18" ht="16.5" customHeight="1" x14ac:dyDescent="0.3">
      <c r="A281" s="16">
        <v>280</v>
      </c>
      <c r="B281" s="14" t="s">
        <v>3911</v>
      </c>
      <c r="C281" s="17">
        <v>33540984</v>
      </c>
      <c r="D281" s="26" t="s">
        <v>3912</v>
      </c>
      <c r="E281" s="16">
        <v>20230925</v>
      </c>
      <c r="F281" s="9" t="s">
        <v>2239</v>
      </c>
      <c r="G281" s="9" t="s">
        <v>3929</v>
      </c>
      <c r="H281" s="11" t="s">
        <v>92</v>
      </c>
      <c r="I281" s="11" t="s">
        <v>561</v>
      </c>
      <c r="J281" s="17">
        <v>2</v>
      </c>
      <c r="K281" s="17">
        <v>1</v>
      </c>
      <c r="L281" s="11" t="s">
        <v>92</v>
      </c>
      <c r="M281" s="11" t="s">
        <v>92</v>
      </c>
      <c r="N281" s="11" t="s">
        <v>92</v>
      </c>
      <c r="O281" s="11" t="s">
        <v>93</v>
      </c>
      <c r="P281" s="11" t="s">
        <v>371</v>
      </c>
      <c r="Q281" s="11" t="s">
        <v>371</v>
      </c>
      <c r="R281" s="38" t="s">
        <v>3913</v>
      </c>
    </row>
    <row r="282" spans="1:18" ht="16.5" customHeight="1" x14ac:dyDescent="0.3">
      <c r="A282" s="16">
        <v>281</v>
      </c>
      <c r="B282" s="14" t="s">
        <v>3922</v>
      </c>
      <c r="C282" s="17">
        <v>33540365</v>
      </c>
      <c r="D282" s="26" t="s">
        <v>3923</v>
      </c>
      <c r="E282" s="16">
        <v>20231004</v>
      </c>
      <c r="F282" s="9" t="s">
        <v>2239</v>
      </c>
      <c r="H282" s="11" t="s">
        <v>92</v>
      </c>
      <c r="I282" s="11" t="s">
        <v>561</v>
      </c>
      <c r="J282" s="17">
        <v>2</v>
      </c>
      <c r="K282" s="17">
        <v>1</v>
      </c>
      <c r="L282" s="11" t="s">
        <v>92</v>
      </c>
      <c r="M282" s="11" t="s">
        <v>92</v>
      </c>
      <c r="N282" s="11" t="s">
        <v>92</v>
      </c>
      <c r="O282" s="11" t="s">
        <v>92</v>
      </c>
      <c r="P282" s="11" t="s">
        <v>92</v>
      </c>
      <c r="Q282" s="11">
        <v>20231004</v>
      </c>
      <c r="R282" s="38" t="s">
        <v>3924</v>
      </c>
    </row>
    <row r="283" spans="1:18" ht="15.75" customHeight="1" x14ac:dyDescent="0.3">
      <c r="A283" s="16">
        <v>282</v>
      </c>
      <c r="B283" s="14" t="s">
        <v>3945</v>
      </c>
      <c r="C283" s="17">
        <v>33543170</v>
      </c>
      <c r="D283" s="26" t="s">
        <v>3946</v>
      </c>
      <c r="E283" s="16">
        <v>20231016</v>
      </c>
      <c r="F283" s="9" t="s">
        <v>2239</v>
      </c>
      <c r="H283" s="11" t="s">
        <v>92</v>
      </c>
      <c r="I283" s="11" t="s">
        <v>561</v>
      </c>
      <c r="J283" s="17">
        <v>2</v>
      </c>
      <c r="K283" s="17">
        <v>1</v>
      </c>
      <c r="L283" s="11" t="s">
        <v>92</v>
      </c>
      <c r="M283" s="11" t="s">
        <v>92</v>
      </c>
      <c r="N283" s="11" t="s">
        <v>92</v>
      </c>
      <c r="O283" s="11" t="s">
        <v>92</v>
      </c>
      <c r="P283" s="11" t="s">
        <v>371</v>
      </c>
      <c r="Q283" s="11" t="s">
        <v>371</v>
      </c>
      <c r="R283" s="38" t="s">
        <v>3947</v>
      </c>
    </row>
    <row r="284" spans="1:18" ht="16.5" customHeight="1" x14ac:dyDescent="0.3">
      <c r="A284" s="16">
        <v>283</v>
      </c>
      <c r="B284" s="14" t="s">
        <v>3965</v>
      </c>
      <c r="C284" s="17">
        <v>33208006</v>
      </c>
      <c r="D284" s="19" t="s">
        <v>3966</v>
      </c>
      <c r="E284" s="16">
        <v>20231030</v>
      </c>
      <c r="F284" s="9" t="s">
        <v>2239</v>
      </c>
      <c r="H284" s="11" t="s">
        <v>92</v>
      </c>
      <c r="I284" s="11" t="s">
        <v>561</v>
      </c>
      <c r="J284" s="17">
        <v>2</v>
      </c>
      <c r="K284" s="17">
        <v>1</v>
      </c>
      <c r="L284" s="11" t="s">
        <v>92</v>
      </c>
      <c r="M284" s="11" t="s">
        <v>92</v>
      </c>
      <c r="N284" s="11" t="s">
        <v>92</v>
      </c>
      <c r="O284" s="11" t="s">
        <v>93</v>
      </c>
      <c r="P284" s="11" t="s">
        <v>92</v>
      </c>
      <c r="Q284" s="11">
        <v>20231101</v>
      </c>
      <c r="R284" s="38" t="s">
        <v>3967</v>
      </c>
    </row>
    <row r="285" spans="1:18" ht="16.5" customHeight="1" x14ac:dyDescent="0.3">
      <c r="A285" s="16">
        <v>284</v>
      </c>
      <c r="B285" s="14" t="s">
        <v>3984</v>
      </c>
      <c r="C285" s="17">
        <v>33547095</v>
      </c>
      <c r="D285" s="26" t="s">
        <v>3986</v>
      </c>
      <c r="E285" s="16">
        <v>20231114</v>
      </c>
      <c r="F285" s="9" t="s">
        <v>2239</v>
      </c>
      <c r="H285" s="11" t="s">
        <v>92</v>
      </c>
      <c r="I285" s="11" t="s">
        <v>561</v>
      </c>
      <c r="J285" s="17">
        <v>2</v>
      </c>
      <c r="K285" s="17">
        <v>1</v>
      </c>
      <c r="L285" s="11" t="s">
        <v>92</v>
      </c>
      <c r="M285" s="11" t="s">
        <v>92</v>
      </c>
      <c r="N285" s="11" t="s">
        <v>92</v>
      </c>
      <c r="O285" s="11" t="s">
        <v>93</v>
      </c>
      <c r="P285" s="11" t="s">
        <v>92</v>
      </c>
      <c r="Q285" s="17">
        <v>20231114</v>
      </c>
      <c r="R285" s="37" t="s">
        <v>3987</v>
      </c>
    </row>
    <row r="286" spans="1:18" ht="16.5" customHeight="1" x14ac:dyDescent="0.3">
      <c r="A286" s="16">
        <v>285</v>
      </c>
      <c r="B286" s="14" t="s">
        <v>3985</v>
      </c>
      <c r="C286" s="17">
        <v>33546422</v>
      </c>
      <c r="D286" s="26" t="s">
        <v>3990</v>
      </c>
      <c r="E286" s="16">
        <v>20231114</v>
      </c>
      <c r="F286" s="9" t="s">
        <v>2239</v>
      </c>
      <c r="H286" s="11" t="s">
        <v>92</v>
      </c>
      <c r="I286" s="11" t="s">
        <v>561</v>
      </c>
      <c r="J286" s="17">
        <v>2</v>
      </c>
      <c r="K286" s="17">
        <v>1</v>
      </c>
      <c r="L286" s="11" t="s">
        <v>92</v>
      </c>
      <c r="M286" s="11" t="s">
        <v>92</v>
      </c>
      <c r="N286" s="11" t="s">
        <v>92</v>
      </c>
      <c r="O286" s="11" t="s">
        <v>93</v>
      </c>
      <c r="P286" s="11" t="s">
        <v>92</v>
      </c>
      <c r="Q286" s="17">
        <v>20231114</v>
      </c>
      <c r="R286" s="37" t="s">
        <v>3991</v>
      </c>
    </row>
    <row r="287" spans="1:18" ht="16.5" customHeight="1" x14ac:dyDescent="0.3">
      <c r="A287" s="16">
        <v>286</v>
      </c>
      <c r="B287" s="14" t="s">
        <v>4011</v>
      </c>
      <c r="C287" s="17">
        <v>33547637</v>
      </c>
      <c r="D287" s="26" t="s">
        <v>4012</v>
      </c>
      <c r="E287" s="16">
        <v>20231123</v>
      </c>
      <c r="F287" s="9" t="s">
        <v>2239</v>
      </c>
      <c r="H287" s="11" t="s">
        <v>92</v>
      </c>
      <c r="I287" s="11" t="s">
        <v>561</v>
      </c>
      <c r="J287" s="17">
        <v>2</v>
      </c>
      <c r="K287" s="17">
        <v>1</v>
      </c>
      <c r="L287" s="11" t="s">
        <v>92</v>
      </c>
      <c r="M287" s="11" t="s">
        <v>92</v>
      </c>
      <c r="N287" s="11" t="s">
        <v>92</v>
      </c>
      <c r="O287" s="11" t="s">
        <v>92</v>
      </c>
      <c r="P287" s="11" t="s">
        <v>371</v>
      </c>
      <c r="Q287" s="11" t="s">
        <v>371</v>
      </c>
      <c r="R287" s="38" t="s">
        <v>4013</v>
      </c>
    </row>
    <row r="1048550" spans="6:6" ht="16.5" customHeight="1" x14ac:dyDescent="0.3">
      <c r="F1048550" s="9"/>
    </row>
  </sheetData>
  <autoFilter ref="A1:R287">
    <sortState ref="A2:R287">
      <sortCondition ref="A1:A287"/>
    </sortState>
  </autoFilter>
  <phoneticPr fontId="41" type="noConversion"/>
  <conditionalFormatting sqref="C1:D1048576">
    <cfRule type="duplicateValues" dxfId="71" priority="1"/>
    <cfRule type="duplicateValues" dxfId="70" priority="2"/>
    <cfRule type="duplicateValues" dxfId="69" priority="3"/>
    <cfRule type="duplicateValues" dxfId="68" priority="4"/>
    <cfRule type="duplicateValues" dxfId="67" priority="5"/>
    <cfRule type="duplicateValues" dxfId="66" priority="6"/>
    <cfRule type="duplicateValues" dxfId="65" priority="7"/>
    <cfRule type="duplicateValues" dxfId="64" priority="8"/>
    <cfRule type="duplicateValues" dxfId="63" priority="9"/>
    <cfRule type="duplicateValues" dxfId="62" priority="10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A1:AA288"/>
  <sheetViews>
    <sheetView zoomScale="85" zoomScaleNormal="85" workbookViewId="0">
      <pane xSplit="4" ySplit="2" topLeftCell="G234" activePane="bottomRight" state="frozen"/>
      <selection pane="topRight" activeCell="E1" sqref="E1"/>
      <selection pane="bottomLeft" activeCell="A3" sqref="A3"/>
      <selection pane="bottomRight" activeCell="A252" sqref="A252:XFD252"/>
    </sheetView>
  </sheetViews>
  <sheetFormatPr defaultColWidth="9" defaultRowHeight="16.5" x14ac:dyDescent="0.3"/>
  <cols>
    <col min="1" max="1" width="7.125" style="17" bestFit="1" customWidth="1"/>
    <col min="2" max="2" width="16.625" style="16" bestFit="1" customWidth="1"/>
    <col min="3" max="3" width="17.375" style="17" bestFit="1" customWidth="1"/>
    <col min="4" max="4" width="15.125" style="19" bestFit="1" customWidth="1"/>
    <col min="5" max="5" width="18.375" style="17" customWidth="1"/>
    <col min="6" max="6" width="7.625" style="17" customWidth="1"/>
    <col min="7" max="7" width="19.625" style="74" customWidth="1"/>
    <col min="8" max="8" width="21.625" style="16" customWidth="1"/>
    <col min="9" max="9" width="6.375" style="16" customWidth="1"/>
    <col min="10" max="10" width="25.5" style="16" customWidth="1"/>
    <col min="11" max="11" width="6.375" style="75" customWidth="1"/>
    <col min="12" max="12" width="12.375" style="4" customWidth="1"/>
    <col min="13" max="13" width="8.75" style="75" customWidth="1"/>
    <col min="14" max="14" width="21.625" style="17" customWidth="1"/>
    <col min="15" max="15" width="15.5" style="74" customWidth="1"/>
    <col min="16" max="16" width="20" style="17" customWidth="1"/>
    <col min="17" max="17" width="24.25" style="19" customWidth="1"/>
    <col min="18" max="18" width="19.75" style="87" customWidth="1"/>
    <col min="19" max="19" width="17.375" style="74" customWidth="1"/>
    <col min="20" max="20" width="17.375" style="17" customWidth="1"/>
    <col min="21" max="21" width="19.125" style="74" customWidth="1"/>
    <col min="22" max="23" width="17.375" style="17" customWidth="1"/>
    <col min="24" max="24" width="23.5" style="87" customWidth="1"/>
    <col min="25" max="25" width="23.5" style="92" customWidth="1"/>
    <col min="26" max="26" width="30" style="22" customWidth="1"/>
    <col min="27" max="27" width="16.5" style="92" customWidth="1"/>
    <col min="28" max="16384" width="9" style="81"/>
  </cols>
  <sheetData>
    <row r="1" spans="1:27" s="16" customFormat="1" ht="28.5" customHeight="1" x14ac:dyDescent="0.3">
      <c r="A1" s="225" t="s">
        <v>4369</v>
      </c>
      <c r="B1" s="225"/>
      <c r="C1" s="225"/>
      <c r="D1" s="225"/>
      <c r="E1" s="223" t="s">
        <v>4370</v>
      </c>
      <c r="F1" s="223"/>
      <c r="G1" s="224"/>
      <c r="H1" s="221" t="s">
        <v>103</v>
      </c>
      <c r="I1" s="226"/>
      <c r="J1" s="226"/>
      <c r="K1" s="222"/>
      <c r="L1" s="221" t="s">
        <v>3979</v>
      </c>
      <c r="M1" s="222"/>
      <c r="N1" s="221" t="s">
        <v>21</v>
      </c>
      <c r="O1" s="222"/>
      <c r="P1" s="221" t="s">
        <v>22</v>
      </c>
      <c r="Q1" s="222"/>
      <c r="R1" s="221" t="s">
        <v>23</v>
      </c>
      <c r="S1" s="222"/>
      <c r="T1" s="221" t="s">
        <v>24</v>
      </c>
      <c r="U1" s="222"/>
      <c r="V1" s="221" t="s">
        <v>1688</v>
      </c>
      <c r="W1" s="222"/>
      <c r="X1" s="111" t="s">
        <v>1229</v>
      </c>
      <c r="Y1" s="112"/>
      <c r="Z1" s="108" t="s">
        <v>1469</v>
      </c>
      <c r="AA1" s="113"/>
    </row>
    <row r="2" spans="1:27" s="16" customFormat="1" ht="34.5" customHeight="1" x14ac:dyDescent="0.3">
      <c r="A2" s="115" t="s">
        <v>965</v>
      </c>
      <c r="B2" s="104" t="s">
        <v>967</v>
      </c>
      <c r="C2" s="109" t="s">
        <v>968</v>
      </c>
      <c r="D2" s="110" t="s">
        <v>1</v>
      </c>
      <c r="E2" s="51" t="s">
        <v>188</v>
      </c>
      <c r="F2" s="51" t="s">
        <v>4232</v>
      </c>
      <c r="G2" s="73" t="s">
        <v>757</v>
      </c>
      <c r="H2" s="51" t="s">
        <v>1458</v>
      </c>
      <c r="I2" s="51" t="s">
        <v>4232</v>
      </c>
      <c r="J2" s="51" t="s">
        <v>1050</v>
      </c>
      <c r="K2" s="73" t="s">
        <v>4232</v>
      </c>
      <c r="L2" s="84" t="s">
        <v>1277</v>
      </c>
      <c r="M2" s="73" t="s">
        <v>3978</v>
      </c>
      <c r="N2" s="51" t="s">
        <v>1051</v>
      </c>
      <c r="O2" s="73" t="s">
        <v>1052</v>
      </c>
      <c r="P2" s="51" t="s">
        <v>1051</v>
      </c>
      <c r="Q2" s="84" t="s">
        <v>1052</v>
      </c>
      <c r="R2" s="85" t="s">
        <v>1053</v>
      </c>
      <c r="S2" s="73" t="s">
        <v>1052</v>
      </c>
      <c r="T2" s="51" t="s">
        <v>1051</v>
      </c>
      <c r="U2" s="73" t="s">
        <v>1052</v>
      </c>
      <c r="V2" s="51" t="s">
        <v>1689</v>
      </c>
      <c r="W2" s="51" t="s">
        <v>1690</v>
      </c>
      <c r="X2" s="85" t="s">
        <v>1054</v>
      </c>
      <c r="Y2" s="91" t="s">
        <v>1052</v>
      </c>
      <c r="Z2" s="51" t="s">
        <v>493</v>
      </c>
      <c r="AA2" s="91" t="s">
        <v>1050</v>
      </c>
    </row>
    <row r="3" spans="1:27" ht="16.5" customHeight="1" x14ac:dyDescent="0.3">
      <c r="A3" s="53">
        <v>1</v>
      </c>
      <c r="B3" s="14" t="s">
        <v>140</v>
      </c>
      <c r="C3" s="14">
        <v>33355755</v>
      </c>
      <c r="D3" s="14" t="s">
        <v>4017</v>
      </c>
      <c r="E3" s="9" t="s">
        <v>626</v>
      </c>
      <c r="F3" s="9"/>
      <c r="G3" s="76"/>
      <c r="H3" s="16">
        <v>20190313</v>
      </c>
      <c r="I3" s="16">
        <v>1</v>
      </c>
      <c r="J3" s="16">
        <v>20190313</v>
      </c>
      <c r="K3" s="75">
        <v>1</v>
      </c>
      <c r="L3" s="4" t="s">
        <v>3657</v>
      </c>
      <c r="N3" s="12" t="s">
        <v>3215</v>
      </c>
      <c r="O3" s="75"/>
      <c r="P3" s="12" t="s">
        <v>3215</v>
      </c>
      <c r="Q3" s="4"/>
      <c r="R3" s="88" t="s">
        <v>3215</v>
      </c>
      <c r="S3" s="75"/>
      <c r="T3" s="88" t="s">
        <v>3215</v>
      </c>
      <c r="U3" s="75"/>
      <c r="V3" s="88" t="s">
        <v>3215</v>
      </c>
      <c r="W3" s="16"/>
      <c r="X3" s="88" t="s">
        <v>3215</v>
      </c>
      <c r="Y3" s="75"/>
      <c r="Z3" s="9" t="s">
        <v>3211</v>
      </c>
      <c r="AA3" s="76" t="s">
        <v>3215</v>
      </c>
    </row>
    <row r="4" spans="1:27" s="180" customFormat="1" ht="16.5" customHeight="1" x14ac:dyDescent="0.3">
      <c r="A4" s="162">
        <v>2</v>
      </c>
      <c r="B4" s="163" t="s">
        <v>141</v>
      </c>
      <c r="C4" s="163">
        <v>33355430</v>
      </c>
      <c r="D4" s="163" t="s">
        <v>2849</v>
      </c>
      <c r="E4" s="168" t="s">
        <v>635</v>
      </c>
      <c r="F4" s="168"/>
      <c r="G4" s="178"/>
      <c r="H4" s="162">
        <v>20190315</v>
      </c>
      <c r="I4" s="162">
        <v>1</v>
      </c>
      <c r="J4" s="162">
        <v>20190315</v>
      </c>
      <c r="K4" s="178">
        <v>1</v>
      </c>
      <c r="L4" s="164" t="s">
        <v>3657</v>
      </c>
      <c r="M4" s="178"/>
      <c r="N4" s="162" t="s">
        <v>369</v>
      </c>
      <c r="O4" s="178"/>
      <c r="P4" s="162"/>
      <c r="Q4" s="164"/>
      <c r="R4" s="179"/>
      <c r="S4" s="178"/>
      <c r="T4" s="162"/>
      <c r="U4" s="178"/>
      <c r="V4" s="162"/>
      <c r="W4" s="162"/>
      <c r="X4" s="179"/>
      <c r="Y4" s="178"/>
      <c r="Z4" s="162"/>
      <c r="AA4" s="178"/>
    </row>
    <row r="5" spans="1:27" ht="16.5" customHeight="1" x14ac:dyDescent="0.3">
      <c r="A5" s="53">
        <v>3</v>
      </c>
      <c r="B5" s="14" t="s">
        <v>142</v>
      </c>
      <c r="C5" s="14">
        <v>33356589</v>
      </c>
      <c r="D5" s="14" t="s">
        <v>4018</v>
      </c>
      <c r="E5" s="9" t="s">
        <v>626</v>
      </c>
      <c r="F5" s="9"/>
      <c r="G5" s="75">
        <v>20200410</v>
      </c>
      <c r="H5" s="16">
        <v>20190321</v>
      </c>
      <c r="I5" s="16">
        <v>1</v>
      </c>
      <c r="J5" s="16">
        <v>20190321</v>
      </c>
      <c r="K5" s="75">
        <v>1</v>
      </c>
      <c r="L5" s="4" t="s">
        <v>3657</v>
      </c>
      <c r="N5" s="16">
        <v>20190604</v>
      </c>
      <c r="O5" s="75"/>
      <c r="P5" s="16">
        <v>20191015</v>
      </c>
      <c r="Q5" s="4"/>
      <c r="R5" s="86">
        <v>20200114</v>
      </c>
      <c r="S5" s="75"/>
      <c r="T5" s="16">
        <v>20200410</v>
      </c>
      <c r="U5" s="75"/>
      <c r="V5" s="16"/>
      <c r="W5" s="16"/>
      <c r="X5" s="88" t="s">
        <v>761</v>
      </c>
      <c r="Y5" s="75"/>
      <c r="Z5" s="16"/>
      <c r="AA5" s="75"/>
    </row>
    <row r="6" spans="1:27" ht="16.5" customHeight="1" x14ac:dyDescent="0.3">
      <c r="A6" s="53">
        <v>4</v>
      </c>
      <c r="B6" s="14" t="s">
        <v>143</v>
      </c>
      <c r="C6" s="14">
        <v>33356334</v>
      </c>
      <c r="D6" s="14" t="s">
        <v>4019</v>
      </c>
      <c r="E6" s="9" t="s">
        <v>626</v>
      </c>
      <c r="F6" s="9"/>
      <c r="G6" s="76"/>
      <c r="H6" s="16">
        <v>20190327</v>
      </c>
      <c r="I6" s="16">
        <v>1</v>
      </c>
      <c r="J6" s="16">
        <v>20190327</v>
      </c>
      <c r="K6" s="75">
        <v>1</v>
      </c>
      <c r="L6" s="4" t="s">
        <v>3657</v>
      </c>
      <c r="N6" s="16" t="s">
        <v>369</v>
      </c>
      <c r="O6" s="75"/>
      <c r="P6" s="16"/>
      <c r="Q6" s="4"/>
      <c r="R6" s="86"/>
      <c r="S6" s="75"/>
      <c r="T6" s="16"/>
      <c r="U6" s="75"/>
      <c r="V6" s="16"/>
      <c r="W6" s="16"/>
      <c r="X6" s="86"/>
      <c r="Y6" s="75"/>
      <c r="Z6" s="16"/>
      <c r="AA6" s="75"/>
    </row>
    <row r="7" spans="1:27" ht="16.5" customHeight="1" x14ac:dyDescent="0.3">
      <c r="A7" s="16">
        <v>5</v>
      </c>
      <c r="B7" s="14" t="s">
        <v>144</v>
      </c>
      <c r="C7" s="14">
        <v>33357684</v>
      </c>
      <c r="D7" s="14" t="s">
        <v>2850</v>
      </c>
      <c r="E7" s="9" t="s">
        <v>626</v>
      </c>
      <c r="F7" s="9"/>
      <c r="G7" s="76"/>
      <c r="H7" s="16">
        <v>20190402</v>
      </c>
      <c r="I7" s="16">
        <v>1</v>
      </c>
      <c r="J7" s="16">
        <v>20190402</v>
      </c>
      <c r="K7" s="75">
        <v>1</v>
      </c>
      <c r="L7" s="4" t="s">
        <v>3657</v>
      </c>
      <c r="N7" s="9" t="s">
        <v>950</v>
      </c>
      <c r="O7" s="76"/>
      <c r="P7" s="9" t="s">
        <v>951</v>
      </c>
      <c r="Q7" s="12"/>
      <c r="R7" s="86">
        <v>20191203</v>
      </c>
      <c r="S7" s="75"/>
      <c r="T7" s="16">
        <v>20200407</v>
      </c>
      <c r="U7" s="75"/>
      <c r="V7" s="16"/>
      <c r="W7" s="16"/>
      <c r="X7" s="89">
        <v>20210527</v>
      </c>
      <c r="Y7" s="75"/>
      <c r="Z7" s="16"/>
      <c r="AA7" s="75"/>
    </row>
    <row r="8" spans="1:27" ht="16.5" customHeight="1" x14ac:dyDescent="0.3">
      <c r="A8" s="53">
        <v>6</v>
      </c>
      <c r="B8" s="14" t="s">
        <v>145</v>
      </c>
      <c r="C8" s="14">
        <v>33357191</v>
      </c>
      <c r="D8" s="14" t="s">
        <v>4020</v>
      </c>
      <c r="E8" s="16">
        <v>20190410</v>
      </c>
      <c r="F8" s="16">
        <v>1</v>
      </c>
      <c r="G8" s="76"/>
      <c r="H8" s="16">
        <v>20190410</v>
      </c>
      <c r="I8" s="16">
        <v>1</v>
      </c>
      <c r="J8" s="16">
        <v>20190410</v>
      </c>
      <c r="K8" s="75">
        <v>1</v>
      </c>
      <c r="L8" s="4" t="s">
        <v>3657</v>
      </c>
      <c r="N8" s="16" t="s">
        <v>369</v>
      </c>
      <c r="O8" s="75"/>
      <c r="P8" s="16"/>
      <c r="Q8" s="4"/>
      <c r="R8" s="86"/>
      <c r="S8" s="75"/>
      <c r="T8" s="16"/>
      <c r="U8" s="75"/>
      <c r="V8" s="16"/>
      <c r="W8" s="16"/>
      <c r="X8" s="86"/>
      <c r="Y8" s="75"/>
      <c r="Z8" s="16"/>
      <c r="AA8" s="75"/>
    </row>
    <row r="9" spans="1:27" ht="16.5" customHeight="1" x14ac:dyDescent="0.3">
      <c r="A9" s="53">
        <v>7</v>
      </c>
      <c r="B9" s="14" t="s">
        <v>146</v>
      </c>
      <c r="C9" s="14">
        <v>33213188</v>
      </c>
      <c r="D9" s="14" t="s">
        <v>2851</v>
      </c>
      <c r="E9" s="9" t="s">
        <v>626</v>
      </c>
      <c r="F9" s="9"/>
      <c r="G9" s="74">
        <v>20200521</v>
      </c>
      <c r="H9" s="16">
        <v>20190412</v>
      </c>
      <c r="I9" s="16">
        <v>1</v>
      </c>
      <c r="J9" s="16">
        <v>20190412</v>
      </c>
      <c r="K9" s="75">
        <v>1</v>
      </c>
      <c r="L9" s="4" t="s">
        <v>3657</v>
      </c>
      <c r="N9" s="17" t="s">
        <v>519</v>
      </c>
      <c r="P9" s="17">
        <v>20191017</v>
      </c>
      <c r="R9" s="87">
        <v>20200218</v>
      </c>
      <c r="T9" s="17">
        <v>20200521</v>
      </c>
      <c r="X9" s="89" t="s">
        <v>960</v>
      </c>
      <c r="Y9" s="75"/>
      <c r="Z9" s="16"/>
      <c r="AA9" s="75"/>
    </row>
    <row r="10" spans="1:27" ht="16.5" customHeight="1" x14ac:dyDescent="0.3">
      <c r="A10" s="16">
        <v>8</v>
      </c>
      <c r="B10" s="14" t="s">
        <v>147</v>
      </c>
      <c r="C10" s="14">
        <v>33358804</v>
      </c>
      <c r="D10" s="14" t="s">
        <v>4021</v>
      </c>
      <c r="E10" s="16">
        <v>20190418</v>
      </c>
      <c r="F10" s="16">
        <v>1</v>
      </c>
      <c r="G10" s="76"/>
      <c r="H10" s="16">
        <v>20190417</v>
      </c>
      <c r="I10" s="16">
        <v>1</v>
      </c>
      <c r="J10" s="16">
        <v>20190417</v>
      </c>
      <c r="K10" s="75">
        <v>1</v>
      </c>
      <c r="L10" s="4" t="s">
        <v>3657</v>
      </c>
      <c r="N10" s="16">
        <v>20190703</v>
      </c>
      <c r="O10" s="75"/>
      <c r="P10" s="16">
        <v>20191016</v>
      </c>
      <c r="Q10" s="4"/>
      <c r="R10" s="86"/>
      <c r="S10" s="75"/>
      <c r="T10" s="16"/>
      <c r="U10" s="75"/>
      <c r="V10" s="16"/>
      <c r="W10" s="16"/>
      <c r="X10" s="86"/>
      <c r="Y10" s="75"/>
      <c r="Z10" s="16"/>
      <c r="AA10" s="75"/>
    </row>
    <row r="11" spans="1:27" ht="16.5" customHeight="1" x14ac:dyDescent="0.3">
      <c r="A11" s="53">
        <v>9</v>
      </c>
      <c r="B11" s="14" t="s">
        <v>148</v>
      </c>
      <c r="C11" s="14">
        <v>33355866</v>
      </c>
      <c r="D11" s="14" t="s">
        <v>4022</v>
      </c>
      <c r="E11" s="16">
        <v>20190422</v>
      </c>
      <c r="F11" s="16">
        <v>1</v>
      </c>
      <c r="G11" s="75">
        <v>20200605</v>
      </c>
      <c r="H11" s="16">
        <v>20190419</v>
      </c>
      <c r="I11" s="16">
        <v>1</v>
      </c>
      <c r="J11" s="16">
        <v>20190419</v>
      </c>
      <c r="K11" s="75">
        <v>1</v>
      </c>
      <c r="L11" s="4" t="s">
        <v>3657</v>
      </c>
      <c r="N11" s="16" t="s">
        <v>118</v>
      </c>
      <c r="O11" s="75"/>
      <c r="P11" s="16">
        <v>20191002</v>
      </c>
      <c r="Q11" s="4"/>
      <c r="R11" s="86">
        <v>20200108</v>
      </c>
      <c r="S11" s="75"/>
      <c r="T11" s="16">
        <v>20200422</v>
      </c>
      <c r="U11" s="75"/>
      <c r="V11" s="16"/>
      <c r="W11" s="16"/>
      <c r="X11" s="86"/>
      <c r="Y11" s="75"/>
      <c r="Z11" s="16"/>
      <c r="AA11" s="75"/>
    </row>
    <row r="12" spans="1:27" ht="16.5" customHeight="1" x14ac:dyDescent="0.3">
      <c r="A12" s="53">
        <v>10</v>
      </c>
      <c r="B12" s="14" t="s">
        <v>149</v>
      </c>
      <c r="C12" s="14">
        <v>33359359</v>
      </c>
      <c r="D12" s="14" t="s">
        <v>4023</v>
      </c>
      <c r="E12" s="16">
        <v>20190425</v>
      </c>
      <c r="F12" s="16">
        <v>1</v>
      </c>
      <c r="G12" s="76"/>
      <c r="H12" s="16">
        <v>20190424</v>
      </c>
      <c r="I12" s="16">
        <v>1</v>
      </c>
      <c r="J12" s="16">
        <v>20190424</v>
      </c>
      <c r="K12" s="75">
        <v>1</v>
      </c>
      <c r="L12" s="4" t="s">
        <v>3657</v>
      </c>
      <c r="N12" s="16" t="s">
        <v>369</v>
      </c>
      <c r="O12" s="75"/>
      <c r="P12" s="16"/>
      <c r="Q12" s="4"/>
      <c r="R12" s="86"/>
      <c r="S12" s="75"/>
      <c r="T12" s="16"/>
      <c r="U12" s="75"/>
      <c r="V12" s="16"/>
      <c r="W12" s="16"/>
      <c r="X12" s="86"/>
      <c r="Y12" s="75"/>
      <c r="Z12" s="16"/>
      <c r="AA12" s="75"/>
    </row>
    <row r="13" spans="1:27" s="180" customFormat="1" ht="16.5" customHeight="1" x14ac:dyDescent="0.3">
      <c r="A13" s="162">
        <v>11</v>
      </c>
      <c r="B13" s="163" t="s">
        <v>150</v>
      </c>
      <c r="C13" s="163">
        <v>33360234</v>
      </c>
      <c r="D13" s="163" t="s">
        <v>4024</v>
      </c>
      <c r="E13" s="162">
        <v>20190509</v>
      </c>
      <c r="F13" s="162">
        <v>1</v>
      </c>
      <c r="G13" s="178">
        <v>20190514</v>
      </c>
      <c r="H13" s="162">
        <v>20190508</v>
      </c>
      <c r="I13" s="162">
        <v>1</v>
      </c>
      <c r="J13" s="162">
        <v>20190508</v>
      </c>
      <c r="K13" s="178">
        <v>1</v>
      </c>
      <c r="L13" s="164" t="s">
        <v>3657</v>
      </c>
      <c r="M13" s="178"/>
      <c r="N13" s="162" t="s">
        <v>102</v>
      </c>
      <c r="O13" s="178"/>
      <c r="P13" s="162">
        <v>20191127</v>
      </c>
      <c r="Q13" s="164"/>
      <c r="R13" s="181" t="s">
        <v>510</v>
      </c>
      <c r="S13" s="182"/>
      <c r="T13" s="168">
        <v>20201104</v>
      </c>
      <c r="U13" s="182"/>
      <c r="V13" s="168"/>
      <c r="W13" s="168"/>
      <c r="X13" s="183" t="s">
        <v>2631</v>
      </c>
      <c r="Y13" s="182" t="s">
        <v>2633</v>
      </c>
      <c r="Z13" s="162"/>
      <c r="AA13" s="178"/>
    </row>
    <row r="14" spans="1:27" ht="16.5" customHeight="1" x14ac:dyDescent="0.3">
      <c r="A14" s="53">
        <v>12</v>
      </c>
      <c r="B14" s="14" t="s">
        <v>151</v>
      </c>
      <c r="C14" s="14">
        <v>33247665</v>
      </c>
      <c r="D14" s="14" t="s">
        <v>4025</v>
      </c>
      <c r="E14" s="9" t="s">
        <v>635</v>
      </c>
      <c r="F14" s="9"/>
      <c r="G14" s="75"/>
      <c r="H14" s="16">
        <v>20190514</v>
      </c>
      <c r="I14" s="16">
        <v>1</v>
      </c>
      <c r="J14" s="16">
        <v>20190514</v>
      </c>
      <c r="K14" s="75">
        <v>1</v>
      </c>
      <c r="L14" s="4" t="s">
        <v>3657</v>
      </c>
      <c r="N14" s="9" t="s">
        <v>518</v>
      </c>
      <c r="O14" s="76"/>
      <c r="P14" s="16"/>
      <c r="Q14" s="4"/>
      <c r="R14" s="86"/>
      <c r="S14" s="75"/>
      <c r="T14" s="16"/>
      <c r="U14" s="75"/>
      <c r="V14" s="16"/>
      <c r="W14" s="16"/>
      <c r="X14" s="86"/>
      <c r="Y14" s="75"/>
      <c r="Z14" s="16"/>
      <c r="AA14" s="75"/>
    </row>
    <row r="15" spans="1:27" ht="16.5" customHeight="1" x14ac:dyDescent="0.3">
      <c r="A15" s="53">
        <v>13</v>
      </c>
      <c r="B15" s="14" t="s">
        <v>152</v>
      </c>
      <c r="C15" s="14">
        <v>33270860</v>
      </c>
      <c r="D15" s="14" t="s">
        <v>68</v>
      </c>
      <c r="E15" s="16">
        <v>20190520</v>
      </c>
      <c r="F15" s="16">
        <v>1</v>
      </c>
      <c r="G15" s="76"/>
      <c r="H15" s="16">
        <v>20190517</v>
      </c>
      <c r="I15" s="16">
        <v>1</v>
      </c>
      <c r="J15" s="16">
        <v>20190517</v>
      </c>
      <c r="K15" s="75">
        <v>1</v>
      </c>
      <c r="L15" s="4" t="s">
        <v>3657</v>
      </c>
      <c r="N15" s="16" t="s">
        <v>105</v>
      </c>
      <c r="O15" s="75"/>
      <c r="P15" s="16" t="s">
        <v>513</v>
      </c>
      <c r="Q15" s="4"/>
      <c r="R15" s="86">
        <v>20200305</v>
      </c>
      <c r="S15" s="75"/>
      <c r="T15" s="16"/>
      <c r="U15" s="75"/>
      <c r="V15" s="16"/>
      <c r="W15" s="16"/>
      <c r="X15" s="86"/>
      <c r="Y15" s="75"/>
      <c r="Z15" s="16"/>
      <c r="AA15" s="75"/>
    </row>
    <row r="16" spans="1:27" ht="16.5" customHeight="1" x14ac:dyDescent="0.3">
      <c r="A16" s="16">
        <v>14</v>
      </c>
      <c r="B16" s="14" t="s">
        <v>153</v>
      </c>
      <c r="C16" s="14">
        <v>33342667</v>
      </c>
      <c r="D16" s="14" t="s">
        <v>4026</v>
      </c>
      <c r="E16" s="9" t="s">
        <v>625</v>
      </c>
      <c r="F16" s="9"/>
      <c r="G16" s="75"/>
      <c r="H16" s="16">
        <v>20190524</v>
      </c>
      <c r="I16" s="16">
        <v>1</v>
      </c>
      <c r="J16" s="16">
        <v>20190524</v>
      </c>
      <c r="K16" s="75">
        <v>1</v>
      </c>
      <c r="L16" s="4" t="s">
        <v>3657</v>
      </c>
      <c r="N16" s="16" t="s">
        <v>368</v>
      </c>
      <c r="O16" s="75"/>
      <c r="P16" s="16"/>
      <c r="Q16" s="4"/>
      <c r="R16" s="86"/>
      <c r="S16" s="75"/>
      <c r="T16" s="16"/>
      <c r="U16" s="75"/>
      <c r="V16" s="16"/>
      <c r="W16" s="16"/>
      <c r="X16" s="86"/>
      <c r="Y16" s="75"/>
      <c r="Z16" s="16"/>
      <c r="AA16" s="75"/>
    </row>
    <row r="17" spans="1:27" s="180" customFormat="1" ht="16.5" customHeight="1" x14ac:dyDescent="0.3">
      <c r="A17" s="184">
        <v>15</v>
      </c>
      <c r="B17" s="163" t="s">
        <v>154</v>
      </c>
      <c r="C17" s="163">
        <v>33362039</v>
      </c>
      <c r="D17" s="163" t="s">
        <v>70</v>
      </c>
      <c r="E17" s="162">
        <v>20190613</v>
      </c>
      <c r="F17" s="162">
        <v>1</v>
      </c>
      <c r="G17" s="182"/>
      <c r="H17" s="162">
        <v>20190603</v>
      </c>
      <c r="I17" s="162">
        <v>1</v>
      </c>
      <c r="J17" s="162">
        <v>20190603</v>
      </c>
      <c r="K17" s="178">
        <v>1</v>
      </c>
      <c r="L17" s="164" t="s">
        <v>3657</v>
      </c>
      <c r="M17" s="178"/>
      <c r="N17" s="162" t="s">
        <v>370</v>
      </c>
      <c r="O17" s="178"/>
      <c r="P17" s="162"/>
      <c r="Q17" s="164"/>
      <c r="R17" s="179"/>
      <c r="S17" s="178"/>
      <c r="T17" s="162"/>
      <c r="U17" s="178"/>
      <c r="V17" s="162"/>
      <c r="W17" s="162"/>
      <c r="X17" s="183" t="s">
        <v>2631</v>
      </c>
      <c r="Y17" s="182" t="s">
        <v>2632</v>
      </c>
      <c r="Z17" s="162"/>
      <c r="AA17" s="178"/>
    </row>
    <row r="18" spans="1:27" s="180" customFormat="1" ht="16.5" customHeight="1" x14ac:dyDescent="0.3">
      <c r="A18" s="184">
        <v>16</v>
      </c>
      <c r="B18" s="163" t="s">
        <v>155</v>
      </c>
      <c r="C18" s="163">
        <v>33363126</v>
      </c>
      <c r="D18" s="163" t="s">
        <v>71</v>
      </c>
      <c r="E18" s="168" t="s">
        <v>635</v>
      </c>
      <c r="F18" s="168"/>
      <c r="G18" s="178"/>
      <c r="H18" s="162">
        <v>20190607</v>
      </c>
      <c r="I18" s="162">
        <v>1</v>
      </c>
      <c r="J18" s="162">
        <v>20190607</v>
      </c>
      <c r="K18" s="178">
        <v>1</v>
      </c>
      <c r="L18" s="164" t="s">
        <v>3657</v>
      </c>
      <c r="M18" s="178"/>
      <c r="N18" s="162" t="s">
        <v>369</v>
      </c>
      <c r="O18" s="178"/>
      <c r="P18" s="162"/>
      <c r="Q18" s="164"/>
      <c r="R18" s="179"/>
      <c r="S18" s="178"/>
      <c r="T18" s="162"/>
      <c r="U18" s="178"/>
      <c r="V18" s="162"/>
      <c r="W18" s="162"/>
      <c r="X18" s="179"/>
      <c r="Y18" s="178"/>
      <c r="Z18" s="162"/>
      <c r="AA18" s="178"/>
    </row>
    <row r="19" spans="1:27" s="180" customFormat="1" ht="16.5" customHeight="1" x14ac:dyDescent="0.3">
      <c r="A19" s="162">
        <v>17</v>
      </c>
      <c r="B19" s="163" t="s">
        <v>156</v>
      </c>
      <c r="C19" s="163">
        <v>33362670</v>
      </c>
      <c r="D19" s="163" t="s">
        <v>4027</v>
      </c>
      <c r="E19" s="168" t="s">
        <v>626</v>
      </c>
      <c r="F19" s="168"/>
      <c r="G19" s="182" t="s">
        <v>3477</v>
      </c>
      <c r="H19" s="162">
        <v>20190614</v>
      </c>
      <c r="I19" s="162">
        <v>1</v>
      </c>
      <c r="J19" s="162">
        <v>20190614</v>
      </c>
      <c r="K19" s="178">
        <v>1</v>
      </c>
      <c r="L19" s="164" t="s">
        <v>3657</v>
      </c>
      <c r="M19" s="178"/>
      <c r="N19" s="162">
        <v>20191022</v>
      </c>
      <c r="O19" s="178"/>
      <c r="P19" s="168" t="s">
        <v>3474</v>
      </c>
      <c r="Q19" s="164"/>
      <c r="R19" s="168" t="s">
        <v>3474</v>
      </c>
      <c r="S19" s="178"/>
      <c r="T19" s="168" t="s">
        <v>3474</v>
      </c>
      <c r="U19" s="178"/>
      <c r="V19" s="168" t="s">
        <v>3474</v>
      </c>
      <c r="W19" s="162"/>
      <c r="X19" s="183" t="s">
        <v>3474</v>
      </c>
      <c r="Y19" s="178"/>
      <c r="Z19" s="167" t="s">
        <v>3475</v>
      </c>
      <c r="AA19" s="182" t="s">
        <v>3476</v>
      </c>
    </row>
    <row r="20" spans="1:27" s="180" customFormat="1" ht="16.5" customHeight="1" x14ac:dyDescent="0.3">
      <c r="A20" s="184">
        <v>18</v>
      </c>
      <c r="B20" s="163" t="s">
        <v>157</v>
      </c>
      <c r="C20" s="163">
        <v>33365066</v>
      </c>
      <c r="D20" s="163" t="s">
        <v>4028</v>
      </c>
      <c r="E20" s="162">
        <v>20190704</v>
      </c>
      <c r="F20" s="162">
        <v>1</v>
      </c>
      <c r="G20" s="182"/>
      <c r="H20" s="162">
        <v>20190703</v>
      </c>
      <c r="I20" s="162">
        <v>1</v>
      </c>
      <c r="J20" s="162">
        <v>20190703</v>
      </c>
      <c r="K20" s="178">
        <v>1</v>
      </c>
      <c r="L20" s="164" t="s">
        <v>3657</v>
      </c>
      <c r="M20" s="178"/>
      <c r="N20" s="162" t="s">
        <v>369</v>
      </c>
      <c r="O20" s="178"/>
      <c r="P20" s="162"/>
      <c r="Q20" s="164"/>
      <c r="R20" s="179"/>
      <c r="S20" s="178"/>
      <c r="T20" s="162"/>
      <c r="U20" s="178"/>
      <c r="V20" s="162"/>
      <c r="W20" s="162"/>
      <c r="X20" s="179"/>
      <c r="Y20" s="178"/>
      <c r="Z20" s="162"/>
      <c r="AA20" s="178"/>
    </row>
    <row r="21" spans="1:27" ht="16.5" customHeight="1" x14ac:dyDescent="0.3">
      <c r="A21" s="53">
        <v>19</v>
      </c>
      <c r="B21" s="14" t="s">
        <v>158</v>
      </c>
      <c r="C21" s="14">
        <v>33363573</v>
      </c>
      <c r="D21" s="14" t="s">
        <v>4029</v>
      </c>
      <c r="E21" s="17">
        <v>20190708</v>
      </c>
      <c r="F21" s="16">
        <v>1</v>
      </c>
      <c r="G21" s="74">
        <v>20200605</v>
      </c>
      <c r="H21" s="16">
        <v>20190705</v>
      </c>
      <c r="I21" s="16">
        <v>1</v>
      </c>
      <c r="J21" s="16">
        <v>20190705</v>
      </c>
      <c r="K21" s="75">
        <v>1</v>
      </c>
      <c r="L21" s="4" t="s">
        <v>3657</v>
      </c>
      <c r="N21" s="18" t="s">
        <v>110</v>
      </c>
      <c r="O21" s="77"/>
      <c r="P21" s="17">
        <v>20200115</v>
      </c>
      <c r="R21" s="87">
        <v>20200506</v>
      </c>
      <c r="T21" s="11">
        <v>20201021</v>
      </c>
      <c r="U21" s="78"/>
      <c r="V21" s="11"/>
      <c r="W21" s="11"/>
      <c r="X21" s="89" t="s">
        <v>1073</v>
      </c>
      <c r="Y21" s="76" t="s">
        <v>1079</v>
      </c>
      <c r="Z21" s="16"/>
      <c r="AA21" s="75"/>
    </row>
    <row r="22" spans="1:27" s="180" customFormat="1" ht="16.5" customHeight="1" x14ac:dyDescent="0.3">
      <c r="A22" s="162">
        <v>20</v>
      </c>
      <c r="B22" s="163" t="s">
        <v>159</v>
      </c>
      <c r="C22" s="163">
        <v>33366551</v>
      </c>
      <c r="D22" s="163" t="s">
        <v>4030</v>
      </c>
      <c r="E22" s="172">
        <v>20190718</v>
      </c>
      <c r="F22" s="162">
        <v>1</v>
      </c>
      <c r="G22" s="185"/>
      <c r="H22" s="162">
        <v>20190717</v>
      </c>
      <c r="I22" s="162">
        <v>1</v>
      </c>
      <c r="J22" s="162">
        <v>20190717</v>
      </c>
      <c r="K22" s="178">
        <v>1</v>
      </c>
      <c r="L22" s="164" t="s">
        <v>3657</v>
      </c>
      <c r="M22" s="178"/>
      <c r="N22" s="162" t="s">
        <v>368</v>
      </c>
      <c r="O22" s="178"/>
      <c r="P22" s="172"/>
      <c r="Q22" s="174"/>
      <c r="R22" s="186"/>
      <c r="S22" s="185"/>
      <c r="T22" s="172"/>
      <c r="U22" s="185"/>
      <c r="V22" s="172"/>
      <c r="W22" s="172"/>
      <c r="X22" s="186"/>
      <c r="Y22" s="178"/>
      <c r="Z22" s="162"/>
      <c r="AA22" s="178"/>
    </row>
    <row r="23" spans="1:27" ht="16.5" customHeight="1" x14ac:dyDescent="0.3">
      <c r="A23" s="53">
        <v>21</v>
      </c>
      <c r="B23" s="14" t="s">
        <v>160</v>
      </c>
      <c r="C23" s="14">
        <v>33367212</v>
      </c>
      <c r="D23" s="14" t="s">
        <v>4031</v>
      </c>
      <c r="E23" s="17">
        <v>20190725</v>
      </c>
      <c r="F23" s="16">
        <v>1</v>
      </c>
      <c r="G23" s="76"/>
      <c r="H23" s="16">
        <v>20190724</v>
      </c>
      <c r="I23" s="16">
        <v>1</v>
      </c>
      <c r="J23" s="16">
        <v>20190724</v>
      </c>
      <c r="K23" s="75">
        <v>1</v>
      </c>
      <c r="L23" s="4" t="s">
        <v>3657</v>
      </c>
      <c r="N23" s="17" t="s">
        <v>369</v>
      </c>
      <c r="P23" s="11" t="s">
        <v>2648</v>
      </c>
      <c r="R23" s="89" t="s">
        <v>2649</v>
      </c>
      <c r="T23" s="11" t="s">
        <v>2649</v>
      </c>
      <c r="V23" s="11" t="s">
        <v>2649</v>
      </c>
      <c r="X23" s="89" t="s">
        <v>2646</v>
      </c>
      <c r="Y23" s="76" t="s">
        <v>2650</v>
      </c>
      <c r="Z23" s="16"/>
      <c r="AA23" s="75"/>
    </row>
    <row r="24" spans="1:27" ht="16.5" customHeight="1" x14ac:dyDescent="0.3">
      <c r="A24" s="53">
        <v>22</v>
      </c>
      <c r="B24" s="14" t="s">
        <v>161</v>
      </c>
      <c r="C24" s="14">
        <v>33194725</v>
      </c>
      <c r="D24" s="14" t="s">
        <v>4032</v>
      </c>
      <c r="E24" s="17" t="s">
        <v>95</v>
      </c>
      <c r="F24" s="16">
        <v>1</v>
      </c>
      <c r="G24" s="74">
        <v>20200605</v>
      </c>
      <c r="H24" s="16">
        <v>20190726</v>
      </c>
      <c r="I24" s="16">
        <v>1</v>
      </c>
      <c r="J24" s="16">
        <v>20190726</v>
      </c>
      <c r="K24" s="75">
        <v>1</v>
      </c>
      <c r="L24" s="4" t="s">
        <v>3657</v>
      </c>
      <c r="N24" s="17">
        <v>20191105</v>
      </c>
      <c r="P24" s="17">
        <v>20200214</v>
      </c>
      <c r="R24" s="87">
        <v>20200515</v>
      </c>
      <c r="T24" s="11" t="s">
        <v>523</v>
      </c>
      <c r="U24" s="78"/>
      <c r="V24" s="11"/>
      <c r="W24" s="11"/>
      <c r="Y24" s="75"/>
      <c r="Z24" s="16"/>
      <c r="AA24" s="75"/>
    </row>
    <row r="25" spans="1:27" ht="16.5" customHeight="1" x14ac:dyDescent="0.3">
      <c r="A25" s="16">
        <v>23</v>
      </c>
      <c r="B25" s="14" t="s">
        <v>162</v>
      </c>
      <c r="C25" s="14">
        <v>33366717</v>
      </c>
      <c r="D25" s="14" t="s">
        <v>2852</v>
      </c>
      <c r="E25" s="17">
        <v>20190805</v>
      </c>
      <c r="F25" s="16">
        <v>1</v>
      </c>
      <c r="G25" s="76"/>
      <c r="H25" s="16">
        <v>20190730</v>
      </c>
      <c r="I25" s="16">
        <v>1</v>
      </c>
      <c r="J25" s="4">
        <v>20190730</v>
      </c>
      <c r="K25" s="75">
        <v>1</v>
      </c>
      <c r="L25" s="4" t="s">
        <v>3657</v>
      </c>
      <c r="N25" s="17">
        <v>20191023</v>
      </c>
      <c r="P25" s="17">
        <v>20200108</v>
      </c>
      <c r="R25" s="89" t="s">
        <v>1683</v>
      </c>
      <c r="T25" s="11" t="s">
        <v>1683</v>
      </c>
      <c r="X25" s="89" t="s">
        <v>1936</v>
      </c>
      <c r="Y25" s="76" t="s">
        <v>1937</v>
      </c>
      <c r="Z25" s="16"/>
      <c r="AA25" s="75"/>
    </row>
    <row r="26" spans="1:27" ht="16.5" customHeight="1" x14ac:dyDescent="0.3">
      <c r="A26" s="53">
        <v>24</v>
      </c>
      <c r="B26" s="14" t="s">
        <v>163</v>
      </c>
      <c r="C26" s="14">
        <v>33367703</v>
      </c>
      <c r="D26" s="14" t="s">
        <v>4033</v>
      </c>
      <c r="E26" s="17">
        <v>20190802</v>
      </c>
      <c r="F26" s="16">
        <v>1</v>
      </c>
      <c r="G26" s="76"/>
      <c r="H26" s="16">
        <v>20190731</v>
      </c>
      <c r="I26" s="16">
        <v>1</v>
      </c>
      <c r="J26" s="16">
        <v>20190731</v>
      </c>
      <c r="K26" s="75">
        <v>1</v>
      </c>
      <c r="L26" s="4" t="s">
        <v>3657</v>
      </c>
      <c r="N26" s="11" t="s">
        <v>626</v>
      </c>
      <c r="P26" s="11" t="s">
        <v>626</v>
      </c>
      <c r="R26" s="11" t="s">
        <v>626</v>
      </c>
      <c r="T26" s="11" t="s">
        <v>626</v>
      </c>
      <c r="V26" s="11" t="s">
        <v>626</v>
      </c>
      <c r="X26" s="89" t="s">
        <v>3055</v>
      </c>
      <c r="Y26" s="76" t="s">
        <v>3057</v>
      </c>
      <c r="Z26" s="16"/>
      <c r="AA26" s="75"/>
    </row>
    <row r="27" spans="1:27" ht="16.5" customHeight="1" x14ac:dyDescent="0.3">
      <c r="A27" s="53">
        <v>25</v>
      </c>
      <c r="B27" s="14" t="s">
        <v>164</v>
      </c>
      <c r="C27" s="14">
        <v>33368079</v>
      </c>
      <c r="D27" s="14" t="s">
        <v>4034</v>
      </c>
      <c r="E27" s="17">
        <v>20190808</v>
      </c>
      <c r="F27" s="16">
        <v>1</v>
      </c>
      <c r="G27" s="76"/>
      <c r="H27" s="16">
        <v>20190807</v>
      </c>
      <c r="I27" s="16">
        <v>1</v>
      </c>
      <c r="J27" s="16">
        <v>20190807</v>
      </c>
      <c r="K27" s="75">
        <v>1</v>
      </c>
      <c r="L27" s="4" t="s">
        <v>3657</v>
      </c>
      <c r="N27" s="17">
        <v>20191106</v>
      </c>
      <c r="P27" s="11" t="s">
        <v>520</v>
      </c>
      <c r="Q27" s="26"/>
      <c r="R27" s="86"/>
      <c r="S27" s="75"/>
      <c r="Y27" s="75"/>
      <c r="Z27" s="16"/>
      <c r="AA27" s="75"/>
    </row>
    <row r="28" spans="1:27" ht="16.5" customHeight="1" x14ac:dyDescent="0.3">
      <c r="A28" s="16">
        <v>26</v>
      </c>
      <c r="B28" s="14" t="s">
        <v>165</v>
      </c>
      <c r="C28" s="14">
        <v>33369409</v>
      </c>
      <c r="D28" s="14" t="s">
        <v>4035</v>
      </c>
      <c r="E28" s="17">
        <v>20190822</v>
      </c>
      <c r="F28" s="16">
        <v>1</v>
      </c>
      <c r="G28" s="76"/>
      <c r="H28" s="16">
        <v>20190821</v>
      </c>
      <c r="I28" s="16">
        <v>1</v>
      </c>
      <c r="J28" s="16">
        <v>20190821</v>
      </c>
      <c r="K28" s="75">
        <v>1</v>
      </c>
      <c r="L28" s="4" t="s">
        <v>3657</v>
      </c>
      <c r="N28" s="17" t="s">
        <v>369</v>
      </c>
      <c r="Y28" s="75"/>
      <c r="Z28" s="16"/>
      <c r="AA28" s="75"/>
    </row>
    <row r="29" spans="1:27" s="180" customFormat="1" ht="16.5" customHeight="1" x14ac:dyDescent="0.3">
      <c r="A29" s="184">
        <v>27</v>
      </c>
      <c r="B29" s="163" t="s">
        <v>166</v>
      </c>
      <c r="C29" s="163">
        <v>33369743</v>
      </c>
      <c r="D29" s="163" t="s">
        <v>2853</v>
      </c>
      <c r="E29" s="168" t="s">
        <v>635</v>
      </c>
      <c r="F29" s="168"/>
      <c r="G29" s="185"/>
      <c r="H29" s="162">
        <v>20190823</v>
      </c>
      <c r="I29" s="162">
        <v>1</v>
      </c>
      <c r="J29" s="162">
        <v>20190823</v>
      </c>
      <c r="K29" s="178">
        <v>1</v>
      </c>
      <c r="L29" s="164" t="s">
        <v>3657</v>
      </c>
      <c r="M29" s="178"/>
      <c r="N29" s="172"/>
      <c r="O29" s="185"/>
      <c r="P29" s="172"/>
      <c r="Q29" s="174"/>
      <c r="R29" s="186"/>
      <c r="S29" s="185"/>
      <c r="T29" s="172"/>
      <c r="U29" s="185"/>
      <c r="V29" s="172"/>
      <c r="W29" s="172"/>
      <c r="X29" s="186"/>
      <c r="Y29" s="178"/>
      <c r="Z29" s="162"/>
      <c r="AA29" s="178"/>
    </row>
    <row r="30" spans="1:27" ht="16.5" customHeight="1" x14ac:dyDescent="0.3">
      <c r="A30" s="53">
        <v>28</v>
      </c>
      <c r="B30" s="14" t="s">
        <v>167</v>
      </c>
      <c r="C30" s="14">
        <v>33343496</v>
      </c>
      <c r="D30" s="14" t="s">
        <v>2854</v>
      </c>
      <c r="E30" s="17">
        <v>20190826</v>
      </c>
      <c r="F30" s="16">
        <v>1</v>
      </c>
      <c r="G30" s="74">
        <v>20200616</v>
      </c>
      <c r="H30" s="16">
        <v>20190823</v>
      </c>
      <c r="I30" s="16">
        <v>1</v>
      </c>
      <c r="J30" s="16">
        <v>20190823</v>
      </c>
      <c r="K30" s="75">
        <v>1</v>
      </c>
      <c r="L30" s="4" t="s">
        <v>3657</v>
      </c>
      <c r="N30" s="17">
        <v>20191119</v>
      </c>
      <c r="P30" s="17">
        <v>20200317</v>
      </c>
      <c r="R30" s="87">
        <v>20200619</v>
      </c>
      <c r="T30" s="11">
        <v>20201020</v>
      </c>
      <c r="U30" s="78"/>
      <c r="V30" s="11"/>
      <c r="W30" s="11"/>
      <c r="X30" s="89" t="s">
        <v>1238</v>
      </c>
      <c r="Y30" s="78" t="s">
        <v>1239</v>
      </c>
      <c r="Z30" s="16"/>
      <c r="AA30" s="75"/>
    </row>
    <row r="31" spans="1:27" ht="16.5" customHeight="1" x14ac:dyDescent="0.3">
      <c r="A31" s="16">
        <v>29</v>
      </c>
      <c r="B31" s="14" t="s">
        <v>168</v>
      </c>
      <c r="C31" s="14">
        <v>33369126</v>
      </c>
      <c r="D31" s="14" t="s">
        <v>2855</v>
      </c>
      <c r="E31" s="9" t="s">
        <v>625</v>
      </c>
      <c r="F31" s="9"/>
      <c r="G31" s="74">
        <v>20200406</v>
      </c>
      <c r="H31" s="16">
        <v>20190830</v>
      </c>
      <c r="I31" s="16">
        <v>1</v>
      </c>
      <c r="J31" s="16">
        <v>20190830</v>
      </c>
      <c r="K31" s="75">
        <v>1</v>
      </c>
      <c r="L31" s="4" t="s">
        <v>3657</v>
      </c>
      <c r="N31" s="17" t="s">
        <v>204</v>
      </c>
      <c r="P31" s="17" t="s">
        <v>590</v>
      </c>
      <c r="R31" s="87" t="s">
        <v>591</v>
      </c>
      <c r="T31" s="17">
        <v>20200908</v>
      </c>
      <c r="Y31" s="75"/>
      <c r="Z31" s="16"/>
      <c r="AA31" s="75"/>
    </row>
    <row r="32" spans="1:27" s="180" customFormat="1" ht="16.5" customHeight="1" x14ac:dyDescent="0.3">
      <c r="A32" s="184">
        <v>30</v>
      </c>
      <c r="B32" s="163" t="s">
        <v>169</v>
      </c>
      <c r="C32" s="163">
        <v>33372648</v>
      </c>
      <c r="D32" s="163" t="s">
        <v>2856</v>
      </c>
      <c r="E32" s="168" t="s">
        <v>635</v>
      </c>
      <c r="F32" s="168"/>
      <c r="G32" s="185"/>
      <c r="H32" s="162">
        <v>20191008</v>
      </c>
      <c r="I32" s="162">
        <v>1</v>
      </c>
      <c r="J32" s="162">
        <v>20191008</v>
      </c>
      <c r="K32" s="178">
        <v>1</v>
      </c>
      <c r="L32" s="164" t="s">
        <v>3657</v>
      </c>
      <c r="M32" s="178"/>
      <c r="N32" s="172">
        <v>20200211</v>
      </c>
      <c r="O32" s="185"/>
      <c r="P32" s="172">
        <v>20200512</v>
      </c>
      <c r="Q32" s="174"/>
      <c r="R32" s="183" t="s">
        <v>521</v>
      </c>
      <c r="S32" s="187"/>
      <c r="T32" s="170" t="s">
        <v>522</v>
      </c>
      <c r="U32" s="187"/>
      <c r="V32" s="170"/>
      <c r="W32" s="170"/>
      <c r="X32" s="186"/>
      <c r="Y32" s="178"/>
      <c r="Z32" s="162"/>
      <c r="AA32" s="178"/>
    </row>
    <row r="33" spans="1:27" ht="16.5" customHeight="1" x14ac:dyDescent="0.3">
      <c r="A33" s="53">
        <v>31</v>
      </c>
      <c r="B33" s="14" t="s">
        <v>170</v>
      </c>
      <c r="C33" s="14">
        <v>33371491</v>
      </c>
      <c r="D33" s="14" t="s">
        <v>2857</v>
      </c>
      <c r="E33" s="17">
        <v>20191014</v>
      </c>
      <c r="F33" s="16">
        <v>1</v>
      </c>
      <c r="G33" s="74" t="s">
        <v>468</v>
      </c>
      <c r="H33" s="16">
        <v>20191008</v>
      </c>
      <c r="I33" s="16">
        <v>1</v>
      </c>
      <c r="J33" s="16">
        <v>20191008</v>
      </c>
      <c r="K33" s="75">
        <v>1</v>
      </c>
      <c r="L33" s="4" t="s">
        <v>3657</v>
      </c>
      <c r="N33" s="17">
        <v>20200211</v>
      </c>
      <c r="P33" s="17">
        <v>20200512</v>
      </c>
      <c r="R33" s="89" t="s">
        <v>592</v>
      </c>
      <c r="S33" s="78"/>
      <c r="T33" s="11" t="s">
        <v>593</v>
      </c>
      <c r="U33" s="78"/>
      <c r="V33" s="11"/>
      <c r="W33" s="11"/>
      <c r="X33" s="89" t="s">
        <v>2236</v>
      </c>
      <c r="Y33" s="75">
        <v>20220726</v>
      </c>
      <c r="Z33" s="16"/>
      <c r="AA33" s="75"/>
    </row>
    <row r="34" spans="1:27" ht="16.5" customHeight="1" x14ac:dyDescent="0.3">
      <c r="A34" s="16">
        <v>32</v>
      </c>
      <c r="B34" s="14" t="s">
        <v>171</v>
      </c>
      <c r="C34" s="14">
        <v>33357874</v>
      </c>
      <c r="D34" s="14" t="s">
        <v>2858</v>
      </c>
      <c r="E34" s="17">
        <v>20191015</v>
      </c>
      <c r="F34" s="16">
        <v>1</v>
      </c>
      <c r="G34" s="76"/>
      <c r="H34" s="16">
        <v>20191015</v>
      </c>
      <c r="I34" s="16">
        <v>1</v>
      </c>
      <c r="J34" s="16">
        <v>20191015</v>
      </c>
      <c r="K34" s="75">
        <v>1</v>
      </c>
      <c r="L34" s="4" t="s">
        <v>3657</v>
      </c>
      <c r="N34" s="17" t="s">
        <v>369</v>
      </c>
      <c r="Y34" s="75"/>
      <c r="Z34" s="16"/>
      <c r="AA34" s="75"/>
    </row>
    <row r="35" spans="1:27" ht="16.5" customHeight="1" x14ac:dyDescent="0.3">
      <c r="A35" s="53">
        <v>33</v>
      </c>
      <c r="B35" s="14" t="s">
        <v>172</v>
      </c>
      <c r="C35" s="14">
        <v>33373423</v>
      </c>
      <c r="D35" s="14" t="s">
        <v>4036</v>
      </c>
      <c r="E35" s="9" t="s">
        <v>626</v>
      </c>
      <c r="F35" s="9"/>
      <c r="G35" s="74" t="s">
        <v>485</v>
      </c>
      <c r="H35" s="16">
        <v>20191016</v>
      </c>
      <c r="I35" s="16">
        <v>1</v>
      </c>
      <c r="J35" s="16">
        <v>20191016</v>
      </c>
      <c r="K35" s="75">
        <v>1</v>
      </c>
      <c r="L35" s="4" t="s">
        <v>3657</v>
      </c>
      <c r="N35" s="17">
        <v>20200110</v>
      </c>
      <c r="P35" s="17">
        <v>20200409</v>
      </c>
      <c r="R35" s="87">
        <v>20200820</v>
      </c>
      <c r="T35" s="11">
        <v>20201126</v>
      </c>
      <c r="U35" s="78"/>
      <c r="V35" s="11"/>
      <c r="W35" s="11"/>
      <c r="X35" s="89" t="s">
        <v>1629</v>
      </c>
      <c r="Y35" s="76" t="s">
        <v>1630</v>
      </c>
      <c r="Z35" s="16"/>
      <c r="AA35" s="75"/>
    </row>
    <row r="36" spans="1:27" ht="16.5" customHeight="1" x14ac:dyDescent="0.3">
      <c r="A36" s="53">
        <v>34</v>
      </c>
      <c r="B36" s="14" t="s">
        <v>173</v>
      </c>
      <c r="C36" s="14">
        <v>33372748</v>
      </c>
      <c r="D36" s="14" t="s">
        <v>2859</v>
      </c>
      <c r="E36" s="17">
        <v>20191020</v>
      </c>
      <c r="F36" s="16">
        <v>1</v>
      </c>
      <c r="G36" s="78">
        <v>20201012</v>
      </c>
      <c r="H36" s="16">
        <v>20191017</v>
      </c>
      <c r="I36" s="16">
        <v>1</v>
      </c>
      <c r="J36" s="16">
        <v>20191017</v>
      </c>
      <c r="K36" s="75">
        <v>1</v>
      </c>
      <c r="L36" s="4" t="s">
        <v>3657</v>
      </c>
      <c r="N36" s="17" t="s">
        <v>236</v>
      </c>
      <c r="P36" s="17">
        <v>20200616</v>
      </c>
      <c r="R36" s="87">
        <v>20201106</v>
      </c>
      <c r="T36" s="11" t="s">
        <v>756</v>
      </c>
      <c r="U36" s="78"/>
      <c r="V36" s="11"/>
      <c r="W36" s="11"/>
      <c r="X36" s="89" t="s">
        <v>1096</v>
      </c>
      <c r="Y36" s="76" t="s">
        <v>1097</v>
      </c>
      <c r="Z36" s="16"/>
      <c r="AA36" s="75"/>
    </row>
    <row r="37" spans="1:27" ht="16.5" customHeight="1" x14ac:dyDescent="0.3">
      <c r="A37" s="16">
        <v>35</v>
      </c>
      <c r="B37" s="14" t="s">
        <v>174</v>
      </c>
      <c r="C37" s="14">
        <v>33374015</v>
      </c>
      <c r="D37" s="14" t="s">
        <v>4037</v>
      </c>
      <c r="E37" s="17">
        <v>20191023</v>
      </c>
      <c r="F37" s="16">
        <v>1</v>
      </c>
      <c r="G37" s="76"/>
      <c r="H37" s="16">
        <v>20191023</v>
      </c>
      <c r="I37" s="16">
        <v>1</v>
      </c>
      <c r="J37" s="16">
        <v>20191023</v>
      </c>
      <c r="K37" s="75">
        <v>1</v>
      </c>
      <c r="L37" s="4" t="s">
        <v>3657</v>
      </c>
      <c r="N37" s="17" t="s">
        <v>369</v>
      </c>
      <c r="Y37" s="75"/>
      <c r="Z37" s="16"/>
      <c r="AA37" s="75"/>
    </row>
    <row r="38" spans="1:27" ht="16.5" customHeight="1" x14ac:dyDescent="0.3">
      <c r="A38" s="53">
        <v>36</v>
      </c>
      <c r="B38" s="14" t="s">
        <v>175</v>
      </c>
      <c r="C38" s="14">
        <v>33375539</v>
      </c>
      <c r="D38" s="14" t="s">
        <v>4038</v>
      </c>
      <c r="E38" s="17">
        <v>20191106</v>
      </c>
      <c r="F38" s="16">
        <v>1</v>
      </c>
      <c r="G38" s="76"/>
      <c r="H38" s="16">
        <v>20191106</v>
      </c>
      <c r="I38" s="16">
        <v>1</v>
      </c>
      <c r="J38" s="16">
        <v>20191106</v>
      </c>
      <c r="K38" s="75">
        <v>1</v>
      </c>
      <c r="L38" s="4" t="s">
        <v>3657</v>
      </c>
      <c r="N38" s="17" t="s">
        <v>369</v>
      </c>
      <c r="Y38" s="75"/>
      <c r="Z38" s="16"/>
      <c r="AA38" s="75"/>
    </row>
    <row r="39" spans="1:27" ht="16.5" customHeight="1" x14ac:dyDescent="0.3">
      <c r="A39" s="53">
        <v>37</v>
      </c>
      <c r="B39" s="14" t="s">
        <v>176</v>
      </c>
      <c r="C39" s="14">
        <v>33373781</v>
      </c>
      <c r="D39" s="14" t="s">
        <v>4039</v>
      </c>
      <c r="E39" s="17">
        <v>20191110</v>
      </c>
      <c r="F39" s="16">
        <v>1</v>
      </c>
      <c r="G39" s="74">
        <v>20200618</v>
      </c>
      <c r="H39" s="17">
        <v>20191108</v>
      </c>
      <c r="I39" s="16">
        <v>1</v>
      </c>
      <c r="J39" s="17">
        <v>20191108</v>
      </c>
      <c r="K39" s="75">
        <v>1</v>
      </c>
      <c r="L39" s="19" t="s">
        <v>3657</v>
      </c>
      <c r="M39" s="74"/>
      <c r="N39" s="17">
        <v>20200324</v>
      </c>
      <c r="P39" s="17">
        <v>20200618</v>
      </c>
      <c r="R39" s="89" t="s">
        <v>918</v>
      </c>
      <c r="S39" s="78"/>
      <c r="T39" s="17">
        <v>20210416</v>
      </c>
      <c r="X39" s="89" t="s">
        <v>1730</v>
      </c>
      <c r="Y39" s="76" t="s">
        <v>1725</v>
      </c>
      <c r="Z39" s="16"/>
      <c r="AA39" s="75"/>
    </row>
    <row r="40" spans="1:27" s="180" customFormat="1" ht="16.5" customHeight="1" x14ac:dyDescent="0.3">
      <c r="A40" s="162">
        <v>38</v>
      </c>
      <c r="B40" s="163" t="s">
        <v>177</v>
      </c>
      <c r="C40" s="163">
        <v>33376464</v>
      </c>
      <c r="D40" s="163" t="s">
        <v>4040</v>
      </c>
      <c r="E40" s="168" t="s">
        <v>635</v>
      </c>
      <c r="F40" s="168"/>
      <c r="G40" s="185"/>
      <c r="H40" s="162">
        <v>20191126</v>
      </c>
      <c r="I40" s="162">
        <v>1</v>
      </c>
      <c r="J40" s="162">
        <v>20191126</v>
      </c>
      <c r="K40" s="178">
        <v>1</v>
      </c>
      <c r="L40" s="164" t="s">
        <v>3657</v>
      </c>
      <c r="M40" s="178"/>
      <c r="N40" s="172" t="s">
        <v>369</v>
      </c>
      <c r="O40" s="185"/>
      <c r="P40" s="172"/>
      <c r="Q40" s="174"/>
      <c r="R40" s="186"/>
      <c r="S40" s="185"/>
      <c r="T40" s="172"/>
      <c r="U40" s="185"/>
      <c r="V40" s="172"/>
      <c r="W40" s="172"/>
      <c r="X40" s="186"/>
      <c r="Y40" s="178"/>
      <c r="Z40" s="162"/>
      <c r="AA40" s="178"/>
    </row>
    <row r="41" spans="1:27" s="180" customFormat="1" ht="16.5" customHeight="1" x14ac:dyDescent="0.3">
      <c r="A41" s="184">
        <v>39</v>
      </c>
      <c r="B41" s="163" t="s">
        <v>178</v>
      </c>
      <c r="C41" s="163">
        <v>33377373</v>
      </c>
      <c r="D41" s="163" t="s">
        <v>4041</v>
      </c>
      <c r="E41" s="168" t="s">
        <v>626</v>
      </c>
      <c r="F41" s="168"/>
      <c r="G41" s="187"/>
      <c r="H41" s="162">
        <v>20191127</v>
      </c>
      <c r="I41" s="162">
        <v>1</v>
      </c>
      <c r="J41" s="162">
        <v>20191127</v>
      </c>
      <c r="K41" s="178">
        <v>1</v>
      </c>
      <c r="L41" s="164" t="s">
        <v>3657</v>
      </c>
      <c r="M41" s="178"/>
      <c r="N41" s="172" t="s">
        <v>369</v>
      </c>
      <c r="O41" s="185"/>
      <c r="P41" s="172"/>
      <c r="Q41" s="174"/>
      <c r="R41" s="186"/>
      <c r="S41" s="185"/>
      <c r="T41" s="172"/>
      <c r="U41" s="185"/>
      <c r="V41" s="172"/>
      <c r="W41" s="174"/>
      <c r="X41" s="183" t="s">
        <v>3382</v>
      </c>
      <c r="Y41" s="182" t="s">
        <v>3383</v>
      </c>
      <c r="Z41" s="162"/>
      <c r="AA41" s="178"/>
    </row>
    <row r="42" spans="1:27" ht="16.5" customHeight="1" x14ac:dyDescent="0.3">
      <c r="A42" s="53">
        <v>40</v>
      </c>
      <c r="B42" s="14" t="s">
        <v>179</v>
      </c>
      <c r="C42" s="14">
        <v>33379735</v>
      </c>
      <c r="D42" s="14" t="s">
        <v>2860</v>
      </c>
      <c r="E42" s="17">
        <v>20191224</v>
      </c>
      <c r="F42" s="16">
        <v>1</v>
      </c>
      <c r="G42" s="74">
        <v>20200519</v>
      </c>
      <c r="H42" s="16">
        <v>20191224</v>
      </c>
      <c r="I42" s="16">
        <v>1</v>
      </c>
      <c r="J42" s="16">
        <v>20191224</v>
      </c>
      <c r="K42" s="75">
        <v>1</v>
      </c>
      <c r="L42" s="4" t="s">
        <v>3657</v>
      </c>
      <c r="N42" s="17">
        <v>20200519</v>
      </c>
      <c r="P42" s="17">
        <v>20200804</v>
      </c>
      <c r="R42" s="87">
        <v>20201103</v>
      </c>
      <c r="T42" s="11" t="s">
        <v>704</v>
      </c>
      <c r="U42" s="78"/>
      <c r="V42" s="11"/>
      <c r="W42" s="26"/>
      <c r="X42" s="89" t="s">
        <v>3610</v>
      </c>
      <c r="Y42" s="76" t="s">
        <v>3611</v>
      </c>
      <c r="Z42" s="16"/>
      <c r="AA42" s="75"/>
    </row>
    <row r="43" spans="1:27" ht="16.5" customHeight="1" x14ac:dyDescent="0.3">
      <c r="A43" s="16">
        <v>41</v>
      </c>
      <c r="B43" s="14" t="s">
        <v>4368</v>
      </c>
      <c r="C43" s="14">
        <v>33380482</v>
      </c>
      <c r="D43" s="14" t="s">
        <v>4042</v>
      </c>
      <c r="E43" s="9" t="s">
        <v>626</v>
      </c>
      <c r="F43" s="9"/>
      <c r="G43" s="78"/>
      <c r="H43" s="16">
        <v>20191231</v>
      </c>
      <c r="I43" s="16">
        <v>1</v>
      </c>
      <c r="J43" s="16">
        <v>20191231</v>
      </c>
      <c r="K43" s="75">
        <v>1</v>
      </c>
      <c r="L43" s="4" t="s">
        <v>3657</v>
      </c>
      <c r="W43" s="19"/>
      <c r="Y43" s="75"/>
      <c r="Z43" s="16"/>
      <c r="AA43" s="75"/>
    </row>
    <row r="44" spans="1:27" ht="16.5" customHeight="1" x14ac:dyDescent="0.3">
      <c r="A44" s="53">
        <v>42</v>
      </c>
      <c r="B44" s="14" t="s">
        <v>181</v>
      </c>
      <c r="C44" s="14">
        <v>33380301</v>
      </c>
      <c r="D44" s="14" t="s">
        <v>2861</v>
      </c>
      <c r="E44" s="17">
        <v>20200115</v>
      </c>
      <c r="F44" s="16">
        <v>1</v>
      </c>
      <c r="G44" s="78" t="s">
        <v>501</v>
      </c>
      <c r="H44" s="16">
        <v>20200115</v>
      </c>
      <c r="I44" s="16">
        <v>1</v>
      </c>
      <c r="J44" s="16">
        <v>20200115</v>
      </c>
      <c r="K44" s="75">
        <v>1</v>
      </c>
      <c r="L44" s="4" t="s">
        <v>3657</v>
      </c>
      <c r="N44" s="17">
        <v>20200423</v>
      </c>
      <c r="P44" s="17">
        <v>20200721</v>
      </c>
      <c r="R44" s="89">
        <v>20201006</v>
      </c>
      <c r="S44" s="78"/>
      <c r="T44" s="11" t="s">
        <v>747</v>
      </c>
      <c r="U44" s="78"/>
      <c r="V44" s="11"/>
      <c r="W44" s="26"/>
      <c r="X44" s="89" t="s">
        <v>1446</v>
      </c>
      <c r="Y44" s="76" t="s">
        <v>1447</v>
      </c>
      <c r="Z44" s="9" t="s">
        <v>3612</v>
      </c>
      <c r="AA44" s="76" t="s">
        <v>1636</v>
      </c>
    </row>
    <row r="45" spans="1:27" ht="16.5" customHeight="1" x14ac:dyDescent="0.3">
      <c r="A45" s="53">
        <v>43</v>
      </c>
      <c r="B45" s="14" t="s">
        <v>183</v>
      </c>
      <c r="C45" s="14">
        <v>33380156</v>
      </c>
      <c r="D45" s="14" t="s">
        <v>4043</v>
      </c>
      <c r="E45" s="9" t="s">
        <v>635</v>
      </c>
      <c r="F45" s="9"/>
      <c r="H45" s="16">
        <v>20200117</v>
      </c>
      <c r="I45" s="16">
        <v>1</v>
      </c>
      <c r="J45" s="16">
        <v>20200117</v>
      </c>
      <c r="K45" s="75">
        <v>1</v>
      </c>
      <c r="L45" s="4" t="s">
        <v>3657</v>
      </c>
      <c r="N45" s="11" t="s">
        <v>636</v>
      </c>
      <c r="O45" s="78"/>
      <c r="W45" s="19"/>
      <c r="Y45" s="75"/>
      <c r="Z45" s="16"/>
      <c r="AA45" s="75"/>
    </row>
    <row r="46" spans="1:27" ht="16.5" customHeight="1" x14ac:dyDescent="0.3">
      <c r="A46" s="16">
        <v>44</v>
      </c>
      <c r="B46" s="14" t="s">
        <v>202</v>
      </c>
      <c r="C46" s="14">
        <v>33383039</v>
      </c>
      <c r="D46" s="14" t="s">
        <v>4044</v>
      </c>
      <c r="E46" s="9" t="s">
        <v>626</v>
      </c>
      <c r="F46" s="9"/>
      <c r="G46" s="74">
        <v>20200903</v>
      </c>
      <c r="H46" s="16">
        <v>20200205</v>
      </c>
      <c r="I46" s="16">
        <v>1</v>
      </c>
      <c r="J46" s="16">
        <v>20200205</v>
      </c>
      <c r="K46" s="75">
        <v>1</v>
      </c>
      <c r="L46" s="4" t="s">
        <v>3657</v>
      </c>
      <c r="N46" s="17">
        <v>20200506</v>
      </c>
      <c r="P46" s="17">
        <v>20200903</v>
      </c>
      <c r="R46" s="87">
        <v>20201210</v>
      </c>
      <c r="T46" s="17">
        <v>20210311</v>
      </c>
      <c r="W46" s="19"/>
      <c r="X46" s="89" t="s">
        <v>1275</v>
      </c>
      <c r="Y46" s="78" t="s">
        <v>1276</v>
      </c>
      <c r="Z46" s="9" t="s">
        <v>1481</v>
      </c>
      <c r="AA46" s="76" t="s">
        <v>1478</v>
      </c>
    </row>
    <row r="47" spans="1:27" ht="16.5" customHeight="1" x14ac:dyDescent="0.3">
      <c r="A47" s="53">
        <v>45</v>
      </c>
      <c r="B47" s="14" t="s">
        <v>206</v>
      </c>
      <c r="C47" s="14">
        <v>33383550</v>
      </c>
      <c r="D47" s="14" t="s">
        <v>2862</v>
      </c>
      <c r="E47" s="17">
        <v>20200211</v>
      </c>
      <c r="F47" s="16">
        <v>1</v>
      </c>
      <c r="G47" s="74">
        <v>20200619</v>
      </c>
      <c r="H47" s="16">
        <v>20200211</v>
      </c>
      <c r="I47" s="16">
        <v>1</v>
      </c>
      <c r="J47" s="16">
        <v>20200211</v>
      </c>
      <c r="K47" s="75">
        <v>1</v>
      </c>
      <c r="L47" s="4" t="s">
        <v>3657</v>
      </c>
      <c r="N47" s="17">
        <v>20200512</v>
      </c>
      <c r="P47" s="11" t="s">
        <v>600</v>
      </c>
      <c r="Q47" s="26"/>
      <c r="R47" s="87">
        <v>20201218</v>
      </c>
      <c r="T47" s="11" t="s">
        <v>765</v>
      </c>
      <c r="U47" s="78"/>
      <c r="V47" s="11"/>
      <c r="W47" s="26"/>
      <c r="X47" s="89" t="s">
        <v>1856</v>
      </c>
      <c r="Y47" s="78" t="s">
        <v>1857</v>
      </c>
      <c r="Z47" s="16"/>
      <c r="AA47" s="75"/>
    </row>
    <row r="48" spans="1:27" ht="16.5" customHeight="1" x14ac:dyDescent="0.3">
      <c r="A48" s="53">
        <v>46</v>
      </c>
      <c r="B48" s="14" t="s">
        <v>208</v>
      </c>
      <c r="C48" s="14">
        <v>33383754</v>
      </c>
      <c r="D48" s="14" t="s">
        <v>4045</v>
      </c>
      <c r="E48" s="17">
        <v>20200212</v>
      </c>
      <c r="F48" s="16">
        <v>1</v>
      </c>
      <c r="G48" s="76"/>
      <c r="H48" s="16">
        <v>20200212</v>
      </c>
      <c r="I48" s="16">
        <v>1</v>
      </c>
      <c r="J48" s="16">
        <v>20200212</v>
      </c>
      <c r="K48" s="75">
        <v>1</v>
      </c>
      <c r="L48" s="4" t="s">
        <v>3657</v>
      </c>
      <c r="Y48" s="75"/>
      <c r="Z48" s="16"/>
      <c r="AA48" s="75"/>
    </row>
    <row r="49" spans="1:27" ht="16.5" customHeight="1" x14ac:dyDescent="0.3">
      <c r="A49" s="16">
        <v>47</v>
      </c>
      <c r="B49" s="14" t="s">
        <v>211</v>
      </c>
      <c r="C49" s="14">
        <v>33384223</v>
      </c>
      <c r="D49" s="14" t="s">
        <v>4046</v>
      </c>
      <c r="E49" s="17">
        <v>20200219</v>
      </c>
      <c r="F49" s="16">
        <v>1</v>
      </c>
      <c r="G49" s="78" t="s">
        <v>1118</v>
      </c>
      <c r="H49" s="16">
        <v>20200218</v>
      </c>
      <c r="I49" s="16">
        <v>1</v>
      </c>
      <c r="J49" s="16">
        <v>20200218</v>
      </c>
      <c r="K49" s="75">
        <v>1</v>
      </c>
      <c r="L49" s="4" t="s">
        <v>3657</v>
      </c>
      <c r="N49" s="17">
        <v>20200526</v>
      </c>
      <c r="P49" s="11">
        <v>20201007</v>
      </c>
      <c r="Q49" s="26"/>
      <c r="W49" s="19"/>
      <c r="Y49" s="75"/>
      <c r="Z49" s="16"/>
      <c r="AA49" s="75"/>
    </row>
    <row r="50" spans="1:27" ht="16.5" customHeight="1" x14ac:dyDescent="0.3">
      <c r="A50" s="53">
        <v>48</v>
      </c>
      <c r="B50" s="14" t="s">
        <v>228</v>
      </c>
      <c r="C50" s="14">
        <v>33384861</v>
      </c>
      <c r="D50" s="14" t="s">
        <v>4047</v>
      </c>
      <c r="E50" s="11" t="s">
        <v>516</v>
      </c>
      <c r="F50" s="16">
        <v>1</v>
      </c>
      <c r="G50" s="76"/>
      <c r="H50" s="16">
        <v>20200226</v>
      </c>
      <c r="I50" s="16">
        <v>1</v>
      </c>
      <c r="J50" s="16">
        <v>20200226</v>
      </c>
      <c r="K50" s="75">
        <v>1</v>
      </c>
      <c r="L50" s="4" t="s">
        <v>3657</v>
      </c>
      <c r="Y50" s="75"/>
      <c r="Z50" s="16"/>
      <c r="AA50" s="75"/>
    </row>
    <row r="51" spans="1:27" ht="16.5" customHeight="1" x14ac:dyDescent="0.3">
      <c r="A51" s="53">
        <v>49</v>
      </c>
      <c r="B51" s="14" t="s">
        <v>230</v>
      </c>
      <c r="C51" s="14">
        <v>33384794</v>
      </c>
      <c r="D51" s="14" t="s">
        <v>2863</v>
      </c>
      <c r="E51" s="17">
        <v>20200225</v>
      </c>
      <c r="F51" s="16">
        <v>1</v>
      </c>
      <c r="G51" s="74">
        <v>20200703</v>
      </c>
      <c r="H51" s="9" t="s">
        <v>739</v>
      </c>
      <c r="I51" s="16">
        <v>1</v>
      </c>
      <c r="J51" s="9">
        <v>20200303</v>
      </c>
      <c r="K51" s="75">
        <v>1</v>
      </c>
      <c r="L51" s="12" t="s">
        <v>3657</v>
      </c>
      <c r="M51" s="76"/>
      <c r="N51" s="11" t="s">
        <v>514</v>
      </c>
      <c r="O51" s="78"/>
      <c r="P51" s="11">
        <v>20201013</v>
      </c>
      <c r="Q51" s="26"/>
      <c r="R51" s="89" t="s">
        <v>73</v>
      </c>
      <c r="S51" s="78"/>
      <c r="T51" s="11" t="s">
        <v>748</v>
      </c>
      <c r="U51" s="78"/>
      <c r="V51" s="11"/>
      <c r="W51" s="26"/>
      <c r="X51" s="89" t="s">
        <v>1682</v>
      </c>
      <c r="Y51" s="75"/>
      <c r="Z51" s="16"/>
      <c r="AA51" s="75"/>
    </row>
    <row r="52" spans="1:27" ht="16.5" customHeight="1" x14ac:dyDescent="0.3">
      <c r="A52" s="16">
        <v>50</v>
      </c>
      <c r="B52" s="14" t="s">
        <v>4048</v>
      </c>
      <c r="C52" s="14">
        <v>33385312</v>
      </c>
      <c r="D52" s="14" t="s">
        <v>4049</v>
      </c>
      <c r="E52" s="17">
        <v>20200304</v>
      </c>
      <c r="F52" s="16">
        <v>1</v>
      </c>
      <c r="G52" s="74">
        <v>20200511</v>
      </c>
      <c r="H52" s="16">
        <v>20200304</v>
      </c>
      <c r="I52" s="16">
        <v>1</v>
      </c>
      <c r="J52" s="16">
        <v>20200304</v>
      </c>
      <c r="K52" s="75">
        <v>1</v>
      </c>
      <c r="L52" s="4" t="s">
        <v>3657</v>
      </c>
      <c r="N52" s="17">
        <v>20200513</v>
      </c>
      <c r="Y52" s="75"/>
      <c r="Z52" s="16"/>
      <c r="AA52" s="75"/>
    </row>
    <row r="53" spans="1:27" ht="16.5" customHeight="1" x14ac:dyDescent="0.3">
      <c r="A53" s="53">
        <v>51</v>
      </c>
      <c r="B53" s="14" t="s">
        <v>233</v>
      </c>
      <c r="C53" s="14">
        <v>33385726</v>
      </c>
      <c r="D53" s="14" t="s">
        <v>4050</v>
      </c>
      <c r="E53" s="17">
        <v>20200311</v>
      </c>
      <c r="F53" s="16">
        <v>1</v>
      </c>
      <c r="G53" s="76"/>
      <c r="H53" s="16">
        <v>20200310</v>
      </c>
      <c r="I53" s="16">
        <v>1</v>
      </c>
      <c r="J53" s="16">
        <v>20200310</v>
      </c>
      <c r="K53" s="75">
        <v>1</v>
      </c>
      <c r="L53" s="4" t="s">
        <v>3657</v>
      </c>
      <c r="W53" s="19"/>
      <c r="Y53" s="75"/>
      <c r="Z53" s="16"/>
      <c r="AA53" s="75"/>
    </row>
    <row r="54" spans="1:27" ht="16.5" customHeight="1" x14ac:dyDescent="0.3">
      <c r="A54" s="53">
        <v>52</v>
      </c>
      <c r="B54" s="14" t="s">
        <v>237</v>
      </c>
      <c r="C54" s="14">
        <v>33386764</v>
      </c>
      <c r="D54" s="14" t="s">
        <v>4051</v>
      </c>
      <c r="E54" s="17">
        <v>20200326</v>
      </c>
      <c r="F54" s="16">
        <v>1</v>
      </c>
      <c r="G54" s="74">
        <v>20200716</v>
      </c>
      <c r="H54" s="16">
        <v>20200326</v>
      </c>
      <c r="I54" s="16">
        <v>1</v>
      </c>
      <c r="J54" s="16">
        <v>20200326</v>
      </c>
      <c r="K54" s="75">
        <v>1</v>
      </c>
      <c r="L54" s="4" t="s">
        <v>3657</v>
      </c>
      <c r="N54" s="17">
        <v>20200722</v>
      </c>
      <c r="P54" s="11">
        <v>20201008</v>
      </c>
      <c r="Q54" s="26"/>
      <c r="R54" s="89" t="s">
        <v>734</v>
      </c>
      <c r="S54" s="78"/>
      <c r="T54" s="11" t="s">
        <v>964</v>
      </c>
      <c r="U54" s="78" t="s">
        <v>1676</v>
      </c>
      <c r="V54" s="11"/>
      <c r="W54" s="11"/>
      <c r="X54" s="89" t="s">
        <v>1674</v>
      </c>
      <c r="Y54" s="76" t="s">
        <v>1675</v>
      </c>
      <c r="Z54" s="16"/>
      <c r="AA54" s="75"/>
    </row>
    <row r="55" spans="1:27" ht="16.5" customHeight="1" x14ac:dyDescent="0.3">
      <c r="A55" s="16">
        <v>53</v>
      </c>
      <c r="B55" s="14" t="s">
        <v>239</v>
      </c>
      <c r="C55" s="14">
        <v>33387095</v>
      </c>
      <c r="D55" s="14" t="s">
        <v>4052</v>
      </c>
      <c r="E55" s="17">
        <v>20200401</v>
      </c>
      <c r="F55" s="16">
        <v>1</v>
      </c>
      <c r="G55" s="76"/>
      <c r="H55" s="16">
        <v>20200401</v>
      </c>
      <c r="I55" s="16">
        <v>1</v>
      </c>
      <c r="J55" s="16">
        <v>20200401</v>
      </c>
      <c r="K55" s="75">
        <v>1</v>
      </c>
      <c r="L55" s="4" t="s">
        <v>3657</v>
      </c>
      <c r="W55" s="19"/>
      <c r="Y55" s="75"/>
      <c r="Z55" s="16"/>
      <c r="AA55" s="75"/>
    </row>
    <row r="56" spans="1:27" ht="16.5" customHeight="1" x14ac:dyDescent="0.3">
      <c r="A56" s="53">
        <v>54</v>
      </c>
      <c r="B56" s="14" t="s">
        <v>244</v>
      </c>
      <c r="C56" s="14">
        <v>33387573</v>
      </c>
      <c r="D56" s="14" t="s">
        <v>2864</v>
      </c>
      <c r="E56" s="17">
        <v>20200407</v>
      </c>
      <c r="F56" s="16">
        <v>1</v>
      </c>
      <c r="G56" s="76"/>
      <c r="H56" s="16">
        <v>20200407</v>
      </c>
      <c r="I56" s="16">
        <v>1</v>
      </c>
      <c r="J56" s="16">
        <v>20200407</v>
      </c>
      <c r="K56" s="75">
        <v>1</v>
      </c>
      <c r="L56" s="4" t="s">
        <v>3657</v>
      </c>
      <c r="N56" s="11" t="s">
        <v>3210</v>
      </c>
      <c r="P56" s="11" t="s">
        <v>3210</v>
      </c>
      <c r="R56" s="11" t="s">
        <v>3210</v>
      </c>
      <c r="T56" s="11" t="s">
        <v>3210</v>
      </c>
      <c r="X56" s="89" t="s">
        <v>3208</v>
      </c>
      <c r="Y56" s="76" t="s">
        <v>3209</v>
      </c>
      <c r="Z56" s="16"/>
      <c r="AA56" s="75"/>
    </row>
    <row r="57" spans="1:27" s="180" customFormat="1" ht="16.5" customHeight="1" x14ac:dyDescent="0.3">
      <c r="A57" s="184">
        <v>55</v>
      </c>
      <c r="B57" s="163" t="s">
        <v>266</v>
      </c>
      <c r="C57" s="163">
        <v>33328650</v>
      </c>
      <c r="D57" s="163" t="s">
        <v>2865</v>
      </c>
      <c r="E57" s="168" t="s">
        <v>635</v>
      </c>
      <c r="F57" s="168"/>
      <c r="G57" s="185"/>
      <c r="H57" s="162">
        <v>20200421</v>
      </c>
      <c r="I57" s="162">
        <v>1</v>
      </c>
      <c r="J57" s="162">
        <v>20200421</v>
      </c>
      <c r="K57" s="178">
        <v>1</v>
      </c>
      <c r="L57" s="164" t="s">
        <v>3657</v>
      </c>
      <c r="M57" s="178"/>
      <c r="N57" s="170" t="s">
        <v>637</v>
      </c>
      <c r="O57" s="187"/>
      <c r="P57" s="172"/>
      <c r="Q57" s="174"/>
      <c r="R57" s="186"/>
      <c r="S57" s="185"/>
      <c r="T57" s="172"/>
      <c r="U57" s="185"/>
      <c r="V57" s="172"/>
      <c r="W57" s="172"/>
      <c r="X57" s="186"/>
      <c r="Y57" s="178"/>
      <c r="Z57" s="162"/>
      <c r="AA57" s="178"/>
    </row>
    <row r="58" spans="1:27" ht="16.5" customHeight="1" x14ac:dyDescent="0.3">
      <c r="A58" s="16">
        <v>56</v>
      </c>
      <c r="B58" s="14" t="s">
        <v>372</v>
      </c>
      <c r="C58" s="14">
        <v>33389334</v>
      </c>
      <c r="D58" s="14" t="s">
        <v>4053</v>
      </c>
      <c r="E58" s="17">
        <v>20200506</v>
      </c>
      <c r="F58" s="16">
        <v>1</v>
      </c>
      <c r="G58" s="76"/>
      <c r="H58" s="16">
        <v>20200506</v>
      </c>
      <c r="I58" s="16">
        <v>1</v>
      </c>
      <c r="J58" s="16">
        <v>20200506</v>
      </c>
      <c r="K58" s="75">
        <v>1</v>
      </c>
      <c r="L58" s="4" t="s">
        <v>3657</v>
      </c>
      <c r="Y58" s="75"/>
      <c r="Z58" s="16"/>
      <c r="AA58" s="75"/>
    </row>
    <row r="59" spans="1:27" ht="16.5" customHeight="1" x14ac:dyDescent="0.3">
      <c r="A59" s="53">
        <v>57</v>
      </c>
      <c r="B59" s="14" t="s">
        <v>382</v>
      </c>
      <c r="C59" s="14">
        <v>33274339</v>
      </c>
      <c r="D59" s="14" t="s">
        <v>4054</v>
      </c>
      <c r="E59" s="17">
        <v>20200517</v>
      </c>
      <c r="F59" s="16">
        <v>1</v>
      </c>
      <c r="G59" s="74">
        <v>20210216</v>
      </c>
      <c r="H59" s="16">
        <v>20200515</v>
      </c>
      <c r="I59" s="16">
        <v>1</v>
      </c>
      <c r="J59" s="16">
        <v>20200515</v>
      </c>
      <c r="K59" s="75">
        <v>1</v>
      </c>
      <c r="L59" s="4" t="s">
        <v>3657</v>
      </c>
      <c r="N59" s="17">
        <v>20200825</v>
      </c>
      <c r="P59" s="17">
        <v>20201103</v>
      </c>
      <c r="R59" s="89" t="s">
        <v>760</v>
      </c>
      <c r="S59" s="78"/>
      <c r="T59" s="17">
        <v>20210611</v>
      </c>
      <c r="U59" s="78"/>
      <c r="V59" s="11"/>
      <c r="W59" s="11"/>
      <c r="X59" s="89"/>
      <c r="Y59" s="78"/>
      <c r="Z59" s="16"/>
      <c r="AA59" s="75"/>
    </row>
    <row r="60" spans="1:27" ht="16.5" customHeight="1" x14ac:dyDescent="0.3">
      <c r="A60" s="53">
        <v>58</v>
      </c>
      <c r="B60" s="14" t="s">
        <v>386</v>
      </c>
      <c r="C60" s="14">
        <v>33390105</v>
      </c>
      <c r="D60" s="14" t="s">
        <v>4055</v>
      </c>
      <c r="E60" s="17">
        <v>20200519</v>
      </c>
      <c r="F60" s="16">
        <v>1</v>
      </c>
      <c r="G60" s="76">
        <v>20210422</v>
      </c>
      <c r="H60" s="16">
        <v>20200520</v>
      </c>
      <c r="I60" s="16">
        <v>1</v>
      </c>
      <c r="J60" s="16">
        <v>20200520</v>
      </c>
      <c r="K60" s="75">
        <v>1</v>
      </c>
      <c r="L60" s="4" t="s">
        <v>3657</v>
      </c>
      <c r="N60" s="11">
        <v>20201008</v>
      </c>
      <c r="O60" s="78"/>
      <c r="P60" s="17">
        <v>20210121</v>
      </c>
      <c r="R60" s="87">
        <v>20210422</v>
      </c>
      <c r="T60" s="11" t="s">
        <v>1133</v>
      </c>
      <c r="U60" s="78" t="s">
        <v>1134</v>
      </c>
      <c r="V60" s="11"/>
      <c r="W60" s="11"/>
      <c r="X60" s="89" t="s">
        <v>1903</v>
      </c>
      <c r="Y60" s="78" t="s">
        <v>1901</v>
      </c>
      <c r="Z60" s="16"/>
      <c r="AA60" s="75"/>
    </row>
    <row r="61" spans="1:27" ht="16.5" customHeight="1" x14ac:dyDescent="0.3">
      <c r="A61" s="16">
        <v>59</v>
      </c>
      <c r="B61" s="14" t="s">
        <v>391</v>
      </c>
      <c r="C61" s="14">
        <v>33391966</v>
      </c>
      <c r="D61" s="14" t="s">
        <v>4056</v>
      </c>
      <c r="E61" s="17">
        <v>20200603</v>
      </c>
      <c r="F61" s="16">
        <v>1</v>
      </c>
      <c r="G61" s="78">
        <v>20200924</v>
      </c>
      <c r="H61" s="9" t="s">
        <v>657</v>
      </c>
      <c r="I61" s="16">
        <v>1</v>
      </c>
      <c r="J61" s="9">
        <v>20200603</v>
      </c>
      <c r="K61" s="75">
        <v>1</v>
      </c>
      <c r="L61" s="12" t="s">
        <v>3657</v>
      </c>
      <c r="M61" s="76"/>
      <c r="N61" s="11" t="s">
        <v>594</v>
      </c>
      <c r="O61" s="78"/>
      <c r="P61" s="11"/>
      <c r="Q61" s="26"/>
      <c r="Y61" s="75"/>
      <c r="Z61" s="16"/>
      <c r="AA61" s="75"/>
    </row>
    <row r="62" spans="1:27" ht="16.5" customHeight="1" x14ac:dyDescent="0.3">
      <c r="A62" s="53">
        <v>60</v>
      </c>
      <c r="B62" s="14" t="s">
        <v>395</v>
      </c>
      <c r="C62" s="14">
        <v>33392818</v>
      </c>
      <c r="D62" s="14" t="s">
        <v>4057</v>
      </c>
      <c r="E62" s="17">
        <v>20200616</v>
      </c>
      <c r="F62" s="16">
        <v>1</v>
      </c>
      <c r="G62" s="76"/>
      <c r="H62" s="16">
        <v>20200616</v>
      </c>
      <c r="I62" s="16">
        <v>1</v>
      </c>
      <c r="J62" s="16">
        <v>20200616</v>
      </c>
      <c r="K62" s="75">
        <v>1</v>
      </c>
      <c r="L62" s="4" t="s">
        <v>3657</v>
      </c>
      <c r="Y62" s="75"/>
      <c r="Z62" s="16"/>
      <c r="AA62" s="75"/>
    </row>
    <row r="63" spans="1:27" ht="16.5" customHeight="1" x14ac:dyDescent="0.3">
      <c r="A63" s="53">
        <v>61</v>
      </c>
      <c r="B63" s="14" t="s">
        <v>399</v>
      </c>
      <c r="C63" s="14">
        <v>33393178</v>
      </c>
      <c r="D63" s="14" t="s">
        <v>4058</v>
      </c>
      <c r="E63" s="17">
        <v>20200619</v>
      </c>
      <c r="F63" s="16">
        <v>1</v>
      </c>
      <c r="G63" s="76">
        <v>20210309</v>
      </c>
      <c r="H63" s="17">
        <v>20200619</v>
      </c>
      <c r="I63" s="16">
        <v>1</v>
      </c>
      <c r="J63" s="17">
        <v>20200619</v>
      </c>
      <c r="K63" s="75">
        <v>1</v>
      </c>
      <c r="L63" s="19" t="s">
        <v>3657</v>
      </c>
      <c r="M63" s="74"/>
      <c r="N63" s="11">
        <v>20201006</v>
      </c>
      <c r="O63" s="78"/>
      <c r="P63" s="11" t="s">
        <v>745</v>
      </c>
      <c r="Q63" s="26"/>
      <c r="R63" s="89" t="s">
        <v>746</v>
      </c>
      <c r="S63" s="78"/>
      <c r="T63" s="17">
        <v>20210615</v>
      </c>
      <c r="W63" s="19"/>
      <c r="X63" s="89" t="s">
        <v>1942</v>
      </c>
      <c r="Y63" s="78" t="s">
        <v>1943</v>
      </c>
      <c r="Z63" s="16"/>
      <c r="AA63" s="75"/>
    </row>
    <row r="64" spans="1:27" ht="16.5" customHeight="1" x14ac:dyDescent="0.3">
      <c r="A64" s="16">
        <v>62</v>
      </c>
      <c r="B64" s="14" t="s">
        <v>400</v>
      </c>
      <c r="C64" s="14">
        <v>33391495</v>
      </c>
      <c r="D64" s="14" t="s">
        <v>4059</v>
      </c>
      <c r="E64" s="9" t="s">
        <v>635</v>
      </c>
      <c r="F64" s="9"/>
      <c r="H64" s="17" t="s">
        <v>595</v>
      </c>
      <c r="I64" s="16">
        <v>1</v>
      </c>
      <c r="J64" s="17">
        <v>20200619</v>
      </c>
      <c r="K64" s="75">
        <v>1</v>
      </c>
      <c r="L64" s="19" t="s">
        <v>3657</v>
      </c>
      <c r="M64" s="74"/>
      <c r="W64" s="19"/>
      <c r="Y64" s="75"/>
      <c r="Z64" s="16"/>
      <c r="AA64" s="75"/>
    </row>
    <row r="65" spans="1:27" x14ac:dyDescent="0.3">
      <c r="A65" s="53">
        <v>63</v>
      </c>
      <c r="B65" s="14" t="s">
        <v>401</v>
      </c>
      <c r="C65" s="14">
        <v>20260084</v>
      </c>
      <c r="D65" s="14" t="s">
        <v>2866</v>
      </c>
      <c r="E65" s="11" t="s">
        <v>486</v>
      </c>
      <c r="F65" s="16">
        <v>1</v>
      </c>
      <c r="G65" s="76"/>
      <c r="H65" s="16">
        <v>20200626</v>
      </c>
      <c r="I65" s="16">
        <v>1</v>
      </c>
      <c r="J65" s="16">
        <v>20200626</v>
      </c>
      <c r="K65" s="75">
        <v>1</v>
      </c>
      <c r="L65" s="4" t="s">
        <v>3657</v>
      </c>
      <c r="N65" s="11">
        <v>20201105</v>
      </c>
      <c r="O65" s="78"/>
      <c r="P65" s="11" t="s">
        <v>744</v>
      </c>
      <c r="Q65" s="26"/>
      <c r="R65" s="89" t="s">
        <v>1132</v>
      </c>
      <c r="Y65" s="75"/>
      <c r="Z65" s="16"/>
      <c r="AA65" s="75"/>
    </row>
    <row r="66" spans="1:27" ht="16.5" customHeight="1" x14ac:dyDescent="0.3">
      <c r="A66" s="53">
        <v>64</v>
      </c>
      <c r="B66" s="14" t="s">
        <v>405</v>
      </c>
      <c r="C66" s="14">
        <v>33394149</v>
      </c>
      <c r="D66" s="14" t="s">
        <v>4060</v>
      </c>
      <c r="E66" s="17">
        <v>20200701</v>
      </c>
      <c r="F66" s="16">
        <v>1</v>
      </c>
      <c r="G66" s="76"/>
      <c r="H66" s="16">
        <v>20200701</v>
      </c>
      <c r="I66" s="16">
        <v>1</v>
      </c>
      <c r="J66" s="16">
        <v>20200701</v>
      </c>
      <c r="K66" s="75">
        <v>1</v>
      </c>
      <c r="L66" s="4" t="s">
        <v>3657</v>
      </c>
      <c r="Y66" s="75"/>
      <c r="Z66" s="16"/>
      <c r="AA66" s="75"/>
    </row>
    <row r="67" spans="1:27" ht="16.5" customHeight="1" x14ac:dyDescent="0.3">
      <c r="A67" s="16">
        <v>65</v>
      </c>
      <c r="B67" s="14" t="s">
        <v>409</v>
      </c>
      <c r="C67" s="14">
        <v>33394947</v>
      </c>
      <c r="D67" s="14" t="s">
        <v>4061</v>
      </c>
      <c r="E67" s="17">
        <v>20200708</v>
      </c>
      <c r="F67" s="16">
        <v>1</v>
      </c>
      <c r="G67" s="76"/>
      <c r="H67" s="16">
        <v>20200707</v>
      </c>
      <c r="I67" s="16">
        <v>1</v>
      </c>
      <c r="J67" s="16">
        <v>20200707</v>
      </c>
      <c r="K67" s="75">
        <v>1</v>
      </c>
      <c r="L67" s="4" t="s">
        <v>3657</v>
      </c>
      <c r="N67" s="11" t="s">
        <v>2639</v>
      </c>
      <c r="P67" s="11" t="s">
        <v>2639</v>
      </c>
      <c r="R67" s="89" t="s">
        <v>2639</v>
      </c>
      <c r="T67" s="11" t="s">
        <v>2639</v>
      </c>
      <c r="X67" s="89" t="s">
        <v>2640</v>
      </c>
      <c r="Y67" s="75"/>
      <c r="Z67" s="16"/>
      <c r="AA67" s="75"/>
    </row>
    <row r="68" spans="1:27" ht="16.5" customHeight="1" x14ac:dyDescent="0.3">
      <c r="A68" s="53">
        <v>66</v>
      </c>
      <c r="B68" s="14" t="s">
        <v>412</v>
      </c>
      <c r="C68" s="14">
        <v>33178478</v>
      </c>
      <c r="D68" s="14" t="s">
        <v>4062</v>
      </c>
      <c r="E68" s="17">
        <v>20200714</v>
      </c>
      <c r="F68" s="16">
        <v>1</v>
      </c>
      <c r="G68" s="74">
        <v>20210119</v>
      </c>
      <c r="H68" s="16">
        <v>20200714</v>
      </c>
      <c r="I68" s="16">
        <v>1</v>
      </c>
      <c r="J68" s="16">
        <v>20200714</v>
      </c>
      <c r="K68" s="75">
        <v>1</v>
      </c>
      <c r="L68" s="4" t="s">
        <v>3657</v>
      </c>
      <c r="N68" s="11" t="s">
        <v>627</v>
      </c>
      <c r="O68" s="78"/>
      <c r="P68" s="11" t="s">
        <v>1064</v>
      </c>
      <c r="R68" s="89" t="s">
        <v>1083</v>
      </c>
      <c r="S68" s="78" t="s">
        <v>1084</v>
      </c>
      <c r="T68" s="11" t="s">
        <v>1958</v>
      </c>
      <c r="X68" s="89" t="s">
        <v>2065</v>
      </c>
      <c r="Y68" s="78" t="s">
        <v>2066</v>
      </c>
      <c r="Z68" s="16"/>
      <c r="AA68" s="75"/>
    </row>
    <row r="69" spans="1:27" s="180" customFormat="1" ht="16.5" customHeight="1" x14ac:dyDescent="0.3">
      <c r="A69" s="184">
        <v>67</v>
      </c>
      <c r="B69" s="163" t="s">
        <v>415</v>
      </c>
      <c r="C69" s="163">
        <v>33395641</v>
      </c>
      <c r="D69" s="163" t="s">
        <v>4063</v>
      </c>
      <c r="E69" s="172">
        <v>20200715</v>
      </c>
      <c r="F69" s="162">
        <v>1</v>
      </c>
      <c r="G69" s="182" t="s">
        <v>3545</v>
      </c>
      <c r="H69" s="162">
        <v>20200715</v>
      </c>
      <c r="I69" s="162">
        <v>1</v>
      </c>
      <c r="J69" s="162">
        <v>20200715</v>
      </c>
      <c r="K69" s="178">
        <v>1</v>
      </c>
      <c r="L69" s="164" t="s">
        <v>3657</v>
      </c>
      <c r="M69" s="178"/>
      <c r="N69" s="170" t="s">
        <v>626</v>
      </c>
      <c r="O69" s="187" t="s">
        <v>626</v>
      </c>
      <c r="P69" s="170" t="s">
        <v>626</v>
      </c>
      <c r="Q69" s="173" t="s">
        <v>626</v>
      </c>
      <c r="R69" s="170" t="s">
        <v>626</v>
      </c>
      <c r="S69" s="173" t="s">
        <v>626</v>
      </c>
      <c r="T69" s="170" t="s">
        <v>626</v>
      </c>
      <c r="U69" s="173" t="s">
        <v>626</v>
      </c>
      <c r="V69" s="170" t="s">
        <v>626</v>
      </c>
      <c r="W69" s="173" t="s">
        <v>626</v>
      </c>
      <c r="X69" s="183" t="s">
        <v>626</v>
      </c>
      <c r="Y69" s="187" t="s">
        <v>626</v>
      </c>
      <c r="Z69" s="168" t="s">
        <v>3507</v>
      </c>
      <c r="AA69" s="182" t="s">
        <v>3508</v>
      </c>
    </row>
    <row r="70" spans="1:27" ht="16.5" customHeight="1" x14ac:dyDescent="0.3">
      <c r="A70" s="16">
        <v>68</v>
      </c>
      <c r="B70" s="14" t="s">
        <v>453</v>
      </c>
      <c r="C70" s="14">
        <v>33395914</v>
      </c>
      <c r="D70" s="14" t="s">
        <v>4064</v>
      </c>
      <c r="E70" s="9" t="s">
        <v>635</v>
      </c>
      <c r="F70" s="9"/>
      <c r="G70" s="78" t="s">
        <v>764</v>
      </c>
      <c r="H70" s="16">
        <v>20200717</v>
      </c>
      <c r="I70" s="16">
        <v>1</v>
      </c>
      <c r="J70" s="16">
        <v>20200717</v>
      </c>
      <c r="K70" s="75">
        <v>1</v>
      </c>
      <c r="L70" s="4" t="s">
        <v>3657</v>
      </c>
      <c r="N70" s="11" t="s">
        <v>762</v>
      </c>
      <c r="O70" s="78"/>
      <c r="P70" s="11" t="s">
        <v>762</v>
      </c>
      <c r="Q70" s="26"/>
      <c r="R70" s="89" t="s">
        <v>763</v>
      </c>
      <c r="S70" s="78" t="s">
        <v>1282</v>
      </c>
      <c r="T70" s="11" t="s">
        <v>1627</v>
      </c>
      <c r="U70" s="78" t="s">
        <v>1628</v>
      </c>
      <c r="V70" s="11"/>
      <c r="W70" s="11"/>
      <c r="Y70" s="75"/>
      <c r="Z70" s="16"/>
      <c r="AA70" s="75"/>
    </row>
    <row r="71" spans="1:27" ht="16.5" customHeight="1" x14ac:dyDescent="0.3">
      <c r="A71" s="53">
        <v>69</v>
      </c>
      <c r="B71" s="14" t="s">
        <v>456</v>
      </c>
      <c r="C71" s="14">
        <v>33396180</v>
      </c>
      <c r="D71" s="14" t="s">
        <v>4065</v>
      </c>
      <c r="E71" s="11" t="s">
        <v>998</v>
      </c>
      <c r="F71" s="16">
        <v>1</v>
      </c>
      <c r="G71" s="74">
        <v>20200922</v>
      </c>
      <c r="H71" s="17">
        <v>20200722</v>
      </c>
      <c r="I71" s="16">
        <v>1</v>
      </c>
      <c r="J71" s="17">
        <v>20200722</v>
      </c>
      <c r="K71" s="75">
        <v>1</v>
      </c>
      <c r="L71" s="19" t="s">
        <v>3657</v>
      </c>
      <c r="M71" s="74"/>
      <c r="N71" s="11" t="s">
        <v>2064</v>
      </c>
      <c r="P71" s="11" t="s">
        <v>2064</v>
      </c>
      <c r="R71" s="89" t="s">
        <v>2064</v>
      </c>
      <c r="T71" s="89" t="s">
        <v>626</v>
      </c>
      <c r="V71" s="26" t="s">
        <v>626</v>
      </c>
      <c r="X71" s="88" t="s">
        <v>3525</v>
      </c>
      <c r="Y71" s="76" t="s">
        <v>3521</v>
      </c>
      <c r="Z71" s="16"/>
      <c r="AA71" s="75"/>
    </row>
    <row r="72" spans="1:27" ht="16.5" customHeight="1" x14ac:dyDescent="0.3">
      <c r="A72" s="53">
        <v>70</v>
      </c>
      <c r="B72" s="14" t="s">
        <v>457</v>
      </c>
      <c r="C72" s="14">
        <v>33396237</v>
      </c>
      <c r="D72" s="14" t="s">
        <v>4066</v>
      </c>
      <c r="E72" s="17">
        <v>20200723</v>
      </c>
      <c r="F72" s="16">
        <v>1</v>
      </c>
      <c r="G72" s="76"/>
      <c r="H72" s="17" t="s">
        <v>596</v>
      </c>
      <c r="I72" s="16">
        <v>1</v>
      </c>
      <c r="J72" s="17">
        <v>20200723</v>
      </c>
      <c r="K72" s="75">
        <v>1</v>
      </c>
      <c r="L72" s="19" t="s">
        <v>3657</v>
      </c>
      <c r="M72" s="74"/>
      <c r="N72" s="17">
        <v>20201112</v>
      </c>
      <c r="P72" s="11" t="s">
        <v>646</v>
      </c>
      <c r="Q72" s="26"/>
      <c r="W72" s="19"/>
      <c r="Y72" s="75"/>
      <c r="Z72" s="16"/>
      <c r="AA72" s="75"/>
    </row>
    <row r="73" spans="1:27" ht="16.5" customHeight="1" x14ac:dyDescent="0.3">
      <c r="A73" s="16">
        <v>71</v>
      </c>
      <c r="B73" s="14" t="s">
        <v>462</v>
      </c>
      <c r="C73" s="14">
        <v>33397030</v>
      </c>
      <c r="D73" s="14" t="s">
        <v>4067</v>
      </c>
      <c r="E73" s="17">
        <v>20200731</v>
      </c>
      <c r="F73" s="16">
        <v>1</v>
      </c>
      <c r="H73" s="17">
        <v>20200731</v>
      </c>
      <c r="I73" s="16">
        <v>1</v>
      </c>
      <c r="J73" s="17">
        <v>20200731</v>
      </c>
      <c r="K73" s="75">
        <v>1</v>
      </c>
      <c r="L73" s="19" t="s">
        <v>3657</v>
      </c>
      <c r="M73" s="74"/>
      <c r="N73" s="11" t="s">
        <v>524</v>
      </c>
      <c r="O73" s="78"/>
      <c r="Y73" s="75"/>
      <c r="Z73" s="16"/>
      <c r="AA73" s="75"/>
    </row>
    <row r="74" spans="1:27" ht="16.5" customHeight="1" x14ac:dyDescent="0.3">
      <c r="A74" s="53">
        <v>72</v>
      </c>
      <c r="B74" s="14" t="s">
        <v>463</v>
      </c>
      <c r="C74" s="14">
        <v>33397545</v>
      </c>
      <c r="D74" s="14" t="s">
        <v>2867</v>
      </c>
      <c r="E74" s="17">
        <v>20200805</v>
      </c>
      <c r="F74" s="16">
        <v>1</v>
      </c>
      <c r="G74" s="78" t="s">
        <v>726</v>
      </c>
      <c r="H74" s="9" t="s">
        <v>619</v>
      </c>
      <c r="I74" s="16">
        <v>1</v>
      </c>
      <c r="J74" s="9" t="s">
        <v>1359</v>
      </c>
      <c r="K74" s="75">
        <v>1</v>
      </c>
      <c r="L74" s="12" t="s">
        <v>3657</v>
      </c>
      <c r="M74" s="76"/>
      <c r="N74" s="11" t="s">
        <v>597</v>
      </c>
      <c r="O74" s="78"/>
      <c r="P74" s="11" t="s">
        <v>733</v>
      </c>
      <c r="Q74" s="26"/>
      <c r="R74" s="89" t="s">
        <v>964</v>
      </c>
      <c r="S74" s="78"/>
      <c r="T74" s="11" t="s">
        <v>1227</v>
      </c>
      <c r="U74" s="78" t="s">
        <v>1228</v>
      </c>
      <c r="V74" s="11" t="s">
        <v>1713</v>
      </c>
      <c r="W74" s="26" t="s">
        <v>1714</v>
      </c>
      <c r="X74" s="89" t="s">
        <v>3167</v>
      </c>
      <c r="Y74" s="75"/>
      <c r="Z74" s="16"/>
      <c r="AA74" s="75"/>
    </row>
    <row r="75" spans="1:27" ht="16.5" customHeight="1" x14ac:dyDescent="0.3">
      <c r="A75" s="53">
        <v>73</v>
      </c>
      <c r="B75" s="14" t="s">
        <v>466</v>
      </c>
      <c r="C75" s="14">
        <v>31065948</v>
      </c>
      <c r="D75" s="14" t="s">
        <v>2868</v>
      </c>
      <c r="E75" s="17">
        <v>20200809</v>
      </c>
      <c r="F75" s="16">
        <v>1</v>
      </c>
      <c r="G75" s="78">
        <v>20201125</v>
      </c>
      <c r="H75" s="16">
        <v>20200807</v>
      </c>
      <c r="I75" s="16">
        <v>1</v>
      </c>
      <c r="J75" s="16">
        <v>20200807</v>
      </c>
      <c r="K75" s="75">
        <v>1</v>
      </c>
      <c r="L75" s="4" t="s">
        <v>3657</v>
      </c>
      <c r="N75" s="11" t="s">
        <v>598</v>
      </c>
      <c r="O75" s="78"/>
      <c r="P75" s="11" t="s">
        <v>634</v>
      </c>
      <c r="Q75" s="26"/>
      <c r="R75" s="89" t="s">
        <v>924</v>
      </c>
      <c r="S75" s="78"/>
      <c r="T75" s="11" t="s">
        <v>1120</v>
      </c>
      <c r="U75" s="78" t="s">
        <v>1121</v>
      </c>
      <c r="V75" s="11" t="s">
        <v>1755</v>
      </c>
      <c r="W75" s="26" t="s">
        <v>1756</v>
      </c>
      <c r="X75" s="89" t="s">
        <v>2589</v>
      </c>
      <c r="Y75" s="78" t="s">
        <v>2590</v>
      </c>
      <c r="Z75" s="16"/>
      <c r="AA75" s="75"/>
    </row>
    <row r="76" spans="1:27" ht="16.5" customHeight="1" x14ac:dyDescent="0.3">
      <c r="A76" s="16">
        <v>74</v>
      </c>
      <c r="B76" s="14" t="s">
        <v>469</v>
      </c>
      <c r="C76" s="14">
        <v>33398023</v>
      </c>
      <c r="D76" s="14" t="s">
        <v>4068</v>
      </c>
      <c r="E76" s="17">
        <v>20200812</v>
      </c>
      <c r="F76" s="16">
        <v>1</v>
      </c>
      <c r="G76" s="76">
        <v>20210916</v>
      </c>
      <c r="H76" s="16">
        <v>20200812</v>
      </c>
      <c r="I76" s="16">
        <v>1</v>
      </c>
      <c r="J76" s="16">
        <v>20200812</v>
      </c>
      <c r="K76" s="75">
        <v>1</v>
      </c>
      <c r="L76" s="4" t="s">
        <v>3657</v>
      </c>
      <c r="N76" s="11" t="s">
        <v>589</v>
      </c>
      <c r="O76" s="78"/>
      <c r="P76" s="11" t="s">
        <v>755</v>
      </c>
      <c r="Q76" s="26"/>
      <c r="R76" s="89" t="s">
        <v>1032</v>
      </c>
      <c r="S76" s="78"/>
      <c r="T76" s="11" t="s">
        <v>1260</v>
      </c>
      <c r="U76" s="78" t="s">
        <v>1261</v>
      </c>
      <c r="V76" s="11"/>
      <c r="W76" s="26"/>
      <c r="Y76" s="75"/>
      <c r="Z76" s="16"/>
      <c r="AA76" s="75"/>
    </row>
    <row r="77" spans="1:27" ht="16.5" customHeight="1" x14ac:dyDescent="0.3">
      <c r="A77" s="53">
        <v>75</v>
      </c>
      <c r="B77" s="14" t="s">
        <v>472</v>
      </c>
      <c r="C77" s="14">
        <v>33398699</v>
      </c>
      <c r="D77" s="14" t="s">
        <v>4069</v>
      </c>
      <c r="E77" s="17">
        <v>20200819</v>
      </c>
      <c r="F77" s="16">
        <v>1</v>
      </c>
      <c r="G77" s="76"/>
      <c r="H77" s="16">
        <v>20200819</v>
      </c>
      <c r="I77" s="16">
        <v>1</v>
      </c>
      <c r="J77" s="16">
        <v>20200819</v>
      </c>
      <c r="K77" s="75">
        <v>1</v>
      </c>
      <c r="L77" s="4" t="s">
        <v>3657</v>
      </c>
      <c r="R77" s="89" t="s">
        <v>2751</v>
      </c>
      <c r="T77" s="11" t="s">
        <v>2751</v>
      </c>
      <c r="V77" s="11" t="s">
        <v>2751</v>
      </c>
      <c r="W77" s="19"/>
      <c r="X77" s="89" t="s">
        <v>2808</v>
      </c>
      <c r="Y77" s="76" t="s">
        <v>2809</v>
      </c>
      <c r="Z77" s="16"/>
      <c r="AA77" s="75"/>
    </row>
    <row r="78" spans="1:27" ht="16.5" customHeight="1" x14ac:dyDescent="0.3">
      <c r="A78" s="53">
        <v>76</v>
      </c>
      <c r="B78" s="14" t="s">
        <v>475</v>
      </c>
      <c r="C78" s="14">
        <v>33398965</v>
      </c>
      <c r="D78" s="14" t="s">
        <v>4070</v>
      </c>
      <c r="E78" s="17">
        <v>20200826</v>
      </c>
      <c r="F78" s="16">
        <v>1</v>
      </c>
      <c r="G78" s="76"/>
      <c r="H78" s="16">
        <v>20200826</v>
      </c>
      <c r="I78" s="16">
        <v>1</v>
      </c>
      <c r="J78" s="16">
        <v>20200826</v>
      </c>
      <c r="K78" s="75">
        <v>1</v>
      </c>
      <c r="L78" s="4" t="s">
        <v>3657</v>
      </c>
      <c r="Y78" s="75"/>
      <c r="Z78" s="16"/>
      <c r="AA78" s="75"/>
    </row>
    <row r="79" spans="1:27" ht="16.5" customHeight="1" x14ac:dyDescent="0.3">
      <c r="A79" s="16">
        <v>77</v>
      </c>
      <c r="B79" s="14" t="s">
        <v>477</v>
      </c>
      <c r="C79" s="14">
        <v>33399327</v>
      </c>
      <c r="D79" s="14" t="s">
        <v>2869</v>
      </c>
      <c r="E79" s="17">
        <v>20200825</v>
      </c>
      <c r="F79" s="16">
        <v>1</v>
      </c>
      <c r="G79" s="74">
        <v>20201112</v>
      </c>
      <c r="H79" s="16">
        <v>20200826</v>
      </c>
      <c r="I79" s="16">
        <v>1</v>
      </c>
      <c r="J79" s="16">
        <v>20200826</v>
      </c>
      <c r="K79" s="75">
        <v>1</v>
      </c>
      <c r="L79" s="4" t="s">
        <v>3657</v>
      </c>
      <c r="N79" s="17">
        <v>20201112</v>
      </c>
      <c r="P79" s="11" t="s">
        <v>919</v>
      </c>
      <c r="Q79" s="26"/>
      <c r="R79" s="89" t="s">
        <v>949</v>
      </c>
      <c r="S79" s="78"/>
      <c r="T79" s="11" t="s">
        <v>1204</v>
      </c>
      <c r="U79" s="78" t="s">
        <v>1205</v>
      </c>
      <c r="V79" s="11" t="s">
        <v>1085</v>
      </c>
      <c r="W79" s="26"/>
      <c r="X79" s="89" t="s">
        <v>1085</v>
      </c>
      <c r="Y79" s="75"/>
      <c r="Z79" s="9" t="s">
        <v>3214</v>
      </c>
      <c r="AA79" s="76" t="s">
        <v>3215</v>
      </c>
    </row>
    <row r="80" spans="1:27" ht="16.5" customHeight="1" x14ac:dyDescent="0.3">
      <c r="A80" s="53">
        <v>78</v>
      </c>
      <c r="B80" s="14" t="s">
        <v>479</v>
      </c>
      <c r="C80" s="14">
        <v>33399564</v>
      </c>
      <c r="D80" s="14" t="s">
        <v>4071</v>
      </c>
      <c r="E80" s="17">
        <v>20200902</v>
      </c>
      <c r="F80" s="16">
        <v>1</v>
      </c>
      <c r="G80" s="76"/>
      <c r="H80" s="16">
        <v>20200901</v>
      </c>
      <c r="I80" s="16">
        <v>1</v>
      </c>
      <c r="J80" s="16">
        <v>20200901</v>
      </c>
      <c r="K80" s="75">
        <v>1</v>
      </c>
      <c r="L80" s="4" t="s">
        <v>3657</v>
      </c>
      <c r="W80" s="19"/>
      <c r="Y80" s="75"/>
      <c r="Z80" s="16"/>
      <c r="AA80" s="75"/>
    </row>
    <row r="81" spans="1:27" ht="16.5" customHeight="1" x14ac:dyDescent="0.3">
      <c r="A81" s="53">
        <v>79</v>
      </c>
      <c r="B81" s="14" t="s">
        <v>481</v>
      </c>
      <c r="C81" s="14">
        <v>33400561</v>
      </c>
      <c r="D81" s="14" t="s">
        <v>4072</v>
      </c>
      <c r="E81" s="17">
        <v>20200908</v>
      </c>
      <c r="F81" s="16">
        <v>1</v>
      </c>
      <c r="G81" s="74">
        <v>20201210</v>
      </c>
      <c r="H81" s="16">
        <v>20200908</v>
      </c>
      <c r="I81" s="16">
        <v>1</v>
      </c>
      <c r="J81" s="16">
        <v>20200908</v>
      </c>
      <c r="K81" s="75">
        <v>1</v>
      </c>
      <c r="L81" s="4" t="s">
        <v>3657</v>
      </c>
      <c r="N81" s="11" t="s">
        <v>599</v>
      </c>
      <c r="O81" s="78"/>
      <c r="W81" s="19"/>
      <c r="X81" s="89" t="s">
        <v>2483</v>
      </c>
      <c r="Y81" s="78" t="s">
        <v>2479</v>
      </c>
      <c r="Z81" s="16"/>
      <c r="AA81" s="75"/>
    </row>
    <row r="82" spans="1:27" ht="15.75" customHeight="1" x14ac:dyDescent="0.3">
      <c r="A82" s="16">
        <v>80</v>
      </c>
      <c r="B82" s="14" t="s">
        <v>482</v>
      </c>
      <c r="C82" s="14">
        <v>33399620</v>
      </c>
      <c r="D82" s="14" t="s">
        <v>2870</v>
      </c>
      <c r="E82" s="11" t="s">
        <v>999</v>
      </c>
      <c r="F82" s="16">
        <v>1</v>
      </c>
      <c r="G82" s="74">
        <v>20201118</v>
      </c>
      <c r="H82" s="16">
        <v>20200908</v>
      </c>
      <c r="I82" s="16">
        <v>1</v>
      </c>
      <c r="J82" s="16">
        <v>20200908</v>
      </c>
      <c r="K82" s="75">
        <v>1</v>
      </c>
      <c r="L82" s="12" t="s">
        <v>1704</v>
      </c>
      <c r="M82" s="76"/>
      <c r="N82" s="17">
        <v>20201118</v>
      </c>
      <c r="P82" s="11" t="s">
        <v>727</v>
      </c>
      <c r="Q82" s="26"/>
      <c r="R82" s="89" t="s">
        <v>963</v>
      </c>
      <c r="S82" s="78"/>
      <c r="T82" s="11" t="s">
        <v>1464</v>
      </c>
      <c r="U82" s="78" t="s">
        <v>1465</v>
      </c>
      <c r="V82" s="11" t="s">
        <v>1891</v>
      </c>
      <c r="W82" s="26" t="s">
        <v>1892</v>
      </c>
      <c r="X82" s="87">
        <v>20220725</v>
      </c>
      <c r="Y82" s="75">
        <v>20220725</v>
      </c>
      <c r="Z82" s="16"/>
      <c r="AA82" s="75"/>
    </row>
    <row r="83" spans="1:27" ht="16.5" customHeight="1" x14ac:dyDescent="0.3">
      <c r="A83" s="53">
        <v>81</v>
      </c>
      <c r="B83" s="14" t="s">
        <v>487</v>
      </c>
      <c r="C83" s="14">
        <v>33401513</v>
      </c>
      <c r="D83" s="14" t="s">
        <v>4073</v>
      </c>
      <c r="E83" s="17">
        <v>20200915</v>
      </c>
      <c r="F83" s="16">
        <v>1</v>
      </c>
      <c r="G83" s="76"/>
      <c r="H83" s="16">
        <v>20200916</v>
      </c>
      <c r="I83" s="16">
        <v>1</v>
      </c>
      <c r="J83" s="16">
        <v>20200916</v>
      </c>
      <c r="K83" s="75">
        <v>1</v>
      </c>
      <c r="L83" s="4" t="s">
        <v>3657</v>
      </c>
      <c r="N83" s="11" t="s">
        <v>3058</v>
      </c>
      <c r="P83" s="11" t="s">
        <v>3058</v>
      </c>
      <c r="R83" s="11" t="s">
        <v>3058</v>
      </c>
      <c r="T83" s="11" t="s">
        <v>3058</v>
      </c>
      <c r="V83" s="11" t="s">
        <v>3058</v>
      </c>
      <c r="W83" s="19"/>
      <c r="X83" s="89" t="s">
        <v>3059</v>
      </c>
      <c r="Y83" s="75"/>
      <c r="Z83" s="16"/>
      <c r="AA83" s="75"/>
    </row>
    <row r="84" spans="1:27" s="180" customFormat="1" ht="16.5" customHeight="1" x14ac:dyDescent="0.3">
      <c r="A84" s="184">
        <v>82</v>
      </c>
      <c r="B84" s="163" t="s">
        <v>489</v>
      </c>
      <c r="C84" s="163">
        <v>33401104</v>
      </c>
      <c r="D84" s="163" t="s">
        <v>4074</v>
      </c>
      <c r="E84" s="172">
        <v>20200918</v>
      </c>
      <c r="F84" s="162">
        <v>1</v>
      </c>
      <c r="G84" s="182" t="s">
        <v>1524</v>
      </c>
      <c r="H84" s="162">
        <v>20200918</v>
      </c>
      <c r="I84" s="162">
        <v>1</v>
      </c>
      <c r="J84" s="162">
        <v>20200918</v>
      </c>
      <c r="K84" s="178">
        <v>1</v>
      </c>
      <c r="L84" s="164" t="s">
        <v>3657</v>
      </c>
      <c r="M84" s="178"/>
      <c r="N84" s="170" t="s">
        <v>962</v>
      </c>
      <c r="O84" s="187"/>
      <c r="P84" s="170" t="s">
        <v>961</v>
      </c>
      <c r="Q84" s="173"/>
      <c r="R84" s="183" t="s">
        <v>1219</v>
      </c>
      <c r="S84" s="187" t="s">
        <v>1220</v>
      </c>
      <c r="T84" s="170" t="s">
        <v>1739</v>
      </c>
      <c r="U84" s="187" t="s">
        <v>1740</v>
      </c>
      <c r="V84" s="170" t="s">
        <v>2302</v>
      </c>
      <c r="W84" s="173" t="s">
        <v>2301</v>
      </c>
      <c r="X84" s="186"/>
      <c r="Y84" s="178"/>
      <c r="Z84" s="162"/>
      <c r="AA84" s="178"/>
    </row>
    <row r="85" spans="1:27" ht="16.5" customHeight="1" x14ac:dyDescent="0.3">
      <c r="A85" s="16">
        <v>83</v>
      </c>
      <c r="B85" s="14" t="s">
        <v>495</v>
      </c>
      <c r="C85" s="14">
        <v>33378355</v>
      </c>
      <c r="D85" s="14" t="s">
        <v>4075</v>
      </c>
      <c r="E85" s="11">
        <v>20201006</v>
      </c>
      <c r="F85" s="16">
        <v>1</v>
      </c>
      <c r="G85" s="76"/>
      <c r="H85" s="11" t="s">
        <v>594</v>
      </c>
      <c r="I85" s="16">
        <v>1</v>
      </c>
      <c r="J85" s="11">
        <v>20200924</v>
      </c>
      <c r="K85" s="75">
        <v>1</v>
      </c>
      <c r="L85" s="26" t="s">
        <v>3657</v>
      </c>
      <c r="M85" s="78"/>
      <c r="N85" s="9" t="s">
        <v>1281</v>
      </c>
      <c r="O85" s="76" t="s">
        <v>1281</v>
      </c>
      <c r="W85" s="19"/>
      <c r="Y85" s="75"/>
      <c r="Z85" s="16"/>
      <c r="AA85" s="75"/>
    </row>
    <row r="86" spans="1:27" ht="16.5" customHeight="1" x14ac:dyDescent="0.3">
      <c r="A86" s="53">
        <v>84</v>
      </c>
      <c r="B86" s="14" t="s">
        <v>503</v>
      </c>
      <c r="C86" s="14">
        <v>90015649</v>
      </c>
      <c r="D86" s="14" t="s">
        <v>4076</v>
      </c>
      <c r="E86" s="17">
        <v>20201022</v>
      </c>
      <c r="F86" s="16">
        <v>1</v>
      </c>
      <c r="G86" s="76">
        <v>20210302</v>
      </c>
      <c r="H86" s="16">
        <v>20201022</v>
      </c>
      <c r="I86" s="16">
        <v>1</v>
      </c>
      <c r="J86" s="16">
        <v>20201022</v>
      </c>
      <c r="K86" s="75">
        <v>1</v>
      </c>
      <c r="L86" s="4" t="s">
        <v>3657</v>
      </c>
      <c r="N86" s="11" t="s">
        <v>736</v>
      </c>
      <c r="O86" s="78"/>
      <c r="P86" s="11" t="s">
        <v>1047</v>
      </c>
      <c r="Q86" s="26"/>
      <c r="R86" s="89" t="s">
        <v>1497</v>
      </c>
      <c r="S86" s="78" t="s">
        <v>1496</v>
      </c>
      <c r="T86" s="11" t="s">
        <v>1750</v>
      </c>
      <c r="U86" s="78" t="s">
        <v>1751</v>
      </c>
      <c r="V86" s="11" t="s">
        <v>2539</v>
      </c>
      <c r="W86" s="26" t="s">
        <v>2540</v>
      </c>
      <c r="X86" s="89" t="s">
        <v>3952</v>
      </c>
      <c r="Y86" s="76" t="s">
        <v>3953</v>
      </c>
      <c r="Z86" s="16"/>
      <c r="AA86" s="75"/>
    </row>
    <row r="87" spans="1:27" ht="16.5" customHeight="1" x14ac:dyDescent="0.3">
      <c r="A87" s="53">
        <v>85</v>
      </c>
      <c r="B87" s="14" t="s">
        <v>505</v>
      </c>
      <c r="C87" s="14">
        <v>33405769</v>
      </c>
      <c r="D87" s="14" t="s">
        <v>4077</v>
      </c>
      <c r="E87" s="17">
        <v>20201027</v>
      </c>
      <c r="F87" s="16">
        <v>1</v>
      </c>
      <c r="G87" s="78">
        <v>20210609</v>
      </c>
      <c r="H87" s="16">
        <v>20201027</v>
      </c>
      <c r="I87" s="16">
        <v>1</v>
      </c>
      <c r="J87" s="16">
        <v>20201027</v>
      </c>
      <c r="K87" s="75">
        <v>1</v>
      </c>
      <c r="L87" s="4" t="s">
        <v>3657</v>
      </c>
      <c r="N87" s="11" t="s">
        <v>790</v>
      </c>
      <c r="O87" s="78"/>
      <c r="P87" s="11" t="s">
        <v>1242</v>
      </c>
      <c r="Q87" s="26" t="s">
        <v>1243</v>
      </c>
      <c r="R87" s="89" t="s">
        <v>1495</v>
      </c>
      <c r="S87" s="78" t="s">
        <v>1496</v>
      </c>
      <c r="T87" s="11" t="s">
        <v>1905</v>
      </c>
      <c r="V87" s="11" t="s">
        <v>1916</v>
      </c>
      <c r="W87" s="26" t="s">
        <v>1917</v>
      </c>
      <c r="X87" s="89" t="s">
        <v>2749</v>
      </c>
      <c r="Y87" s="76" t="s">
        <v>2750</v>
      </c>
      <c r="Z87" s="16"/>
      <c r="AA87" s="75"/>
    </row>
    <row r="88" spans="1:27" ht="16.5" customHeight="1" x14ac:dyDescent="0.3">
      <c r="A88" s="16">
        <v>86</v>
      </c>
      <c r="B88" s="14" t="s">
        <v>530</v>
      </c>
      <c r="C88" s="14">
        <v>33406727</v>
      </c>
      <c r="D88" s="14" t="s">
        <v>4078</v>
      </c>
      <c r="E88" s="17">
        <v>20201125</v>
      </c>
      <c r="F88" s="16">
        <v>1</v>
      </c>
      <c r="G88" s="78"/>
      <c r="H88" s="16">
        <v>20201125</v>
      </c>
      <c r="I88" s="16">
        <v>1</v>
      </c>
      <c r="J88" s="16">
        <v>20201125</v>
      </c>
      <c r="K88" s="75">
        <v>1</v>
      </c>
      <c r="L88" s="4" t="s">
        <v>3657</v>
      </c>
      <c r="N88" s="11" t="s">
        <v>754</v>
      </c>
      <c r="O88" s="78"/>
      <c r="P88" s="11" t="s">
        <v>1074</v>
      </c>
      <c r="Q88" s="26" t="s">
        <v>1077</v>
      </c>
      <c r="W88" s="19"/>
      <c r="Y88" s="75"/>
      <c r="Z88" s="16"/>
      <c r="AA88" s="75"/>
    </row>
    <row r="89" spans="1:27" ht="16.5" customHeight="1" x14ac:dyDescent="0.3">
      <c r="A89" s="53">
        <v>87</v>
      </c>
      <c r="B89" s="14" t="s">
        <v>4079</v>
      </c>
      <c r="C89" s="14">
        <v>33409017</v>
      </c>
      <c r="D89" s="14" t="s">
        <v>4080</v>
      </c>
      <c r="E89" s="17">
        <v>20201201</v>
      </c>
      <c r="F89" s="16">
        <v>1</v>
      </c>
      <c r="G89" s="78">
        <v>20210812</v>
      </c>
      <c r="H89" s="16">
        <v>20201201</v>
      </c>
      <c r="I89" s="16">
        <v>1</v>
      </c>
      <c r="J89" s="16">
        <v>20201201</v>
      </c>
      <c r="K89" s="75">
        <v>1</v>
      </c>
      <c r="L89" s="4" t="s">
        <v>3657</v>
      </c>
      <c r="N89" s="11" t="s">
        <v>780</v>
      </c>
      <c r="O89" s="78"/>
      <c r="P89" s="11" t="s">
        <v>1203</v>
      </c>
      <c r="Q89" s="26" t="s">
        <v>1357</v>
      </c>
      <c r="R89" s="89" t="s">
        <v>1456</v>
      </c>
      <c r="S89" s="78" t="s">
        <v>1453</v>
      </c>
      <c r="T89" s="11" t="s">
        <v>1633</v>
      </c>
      <c r="U89" s="78" t="s">
        <v>1630</v>
      </c>
      <c r="V89" s="11" t="s">
        <v>2286</v>
      </c>
      <c r="W89" s="26" t="s">
        <v>2287</v>
      </c>
      <c r="X89" s="89" t="s">
        <v>3367</v>
      </c>
      <c r="Y89" s="76" t="s">
        <v>3368</v>
      </c>
      <c r="Z89" s="16"/>
      <c r="AA89" s="75"/>
    </row>
    <row r="90" spans="1:27" s="180" customFormat="1" ht="16.5" customHeight="1" x14ac:dyDescent="0.3">
      <c r="A90" s="184">
        <v>88</v>
      </c>
      <c r="B90" s="163" t="s">
        <v>535</v>
      </c>
      <c r="C90" s="163">
        <v>33409556</v>
      </c>
      <c r="D90" s="163" t="s">
        <v>4081</v>
      </c>
      <c r="E90" s="172">
        <v>20201209</v>
      </c>
      <c r="F90" s="162">
        <v>1</v>
      </c>
      <c r="G90" s="187">
        <v>20210422</v>
      </c>
      <c r="H90" s="162">
        <v>20201209</v>
      </c>
      <c r="I90" s="162">
        <v>1</v>
      </c>
      <c r="J90" s="162">
        <v>20201209</v>
      </c>
      <c r="K90" s="178">
        <v>1</v>
      </c>
      <c r="L90" s="164" t="s">
        <v>3657</v>
      </c>
      <c r="M90" s="178"/>
      <c r="N90" s="172">
        <v>20210422</v>
      </c>
      <c r="O90" s="185"/>
      <c r="P90" s="170" t="s">
        <v>1133</v>
      </c>
      <c r="Q90" s="173" t="s">
        <v>1134</v>
      </c>
      <c r="R90" s="183" t="s">
        <v>1309</v>
      </c>
      <c r="S90" s="187" t="s">
        <v>1307</v>
      </c>
      <c r="T90" s="170" t="s">
        <v>1761</v>
      </c>
      <c r="U90" s="187" t="s">
        <v>1760</v>
      </c>
      <c r="V90" s="172"/>
      <c r="W90" s="174"/>
      <c r="X90" s="186"/>
      <c r="Y90" s="178"/>
      <c r="Z90" s="162"/>
      <c r="AA90" s="178"/>
    </row>
    <row r="91" spans="1:27" ht="16.5" customHeight="1" x14ac:dyDescent="0.3">
      <c r="A91" s="16">
        <v>89</v>
      </c>
      <c r="B91" s="14" t="s">
        <v>537</v>
      </c>
      <c r="C91" s="14">
        <v>33410263</v>
      </c>
      <c r="D91" s="14" t="s">
        <v>4082</v>
      </c>
      <c r="E91" s="17">
        <v>20201215</v>
      </c>
      <c r="F91" s="16">
        <v>1</v>
      </c>
      <c r="G91" s="78">
        <v>20210408</v>
      </c>
      <c r="H91" s="17">
        <v>20201215</v>
      </c>
      <c r="I91" s="16">
        <v>1</v>
      </c>
      <c r="J91" s="17">
        <v>20201215</v>
      </c>
      <c r="K91" s="75">
        <v>1</v>
      </c>
      <c r="L91" s="19" t="s">
        <v>3657</v>
      </c>
      <c r="M91" s="74"/>
      <c r="N91" s="17">
        <v>20210408</v>
      </c>
      <c r="P91" s="11" t="s">
        <v>1074</v>
      </c>
      <c r="Q91" s="26" t="s">
        <v>1078</v>
      </c>
      <c r="R91" s="89" t="s">
        <v>1295</v>
      </c>
      <c r="S91" s="78" t="s">
        <v>1296</v>
      </c>
      <c r="T91" s="11" t="s">
        <v>1761</v>
      </c>
      <c r="U91" s="78" t="s">
        <v>1760</v>
      </c>
      <c r="V91" s="11" t="s">
        <v>3274</v>
      </c>
      <c r="W91" s="26" t="s">
        <v>3274</v>
      </c>
      <c r="X91" s="89" t="s">
        <v>3275</v>
      </c>
      <c r="Y91" s="76" t="s">
        <v>3276</v>
      </c>
      <c r="Z91" s="16"/>
      <c r="AA91" s="75"/>
    </row>
    <row r="92" spans="1:27" ht="16.5" customHeight="1" x14ac:dyDescent="0.3">
      <c r="A92" s="53">
        <v>90</v>
      </c>
      <c r="B92" s="14" t="s">
        <v>538</v>
      </c>
      <c r="C92" s="14">
        <v>33396771</v>
      </c>
      <c r="D92" s="14" t="s">
        <v>4083</v>
      </c>
      <c r="E92" s="11" t="s">
        <v>1000</v>
      </c>
      <c r="F92" s="16">
        <v>1</v>
      </c>
      <c r="G92" s="78"/>
      <c r="H92" s="9">
        <v>20201130</v>
      </c>
      <c r="I92" s="16">
        <v>1</v>
      </c>
      <c r="J92" s="9" t="s">
        <v>1361</v>
      </c>
      <c r="K92" s="76"/>
      <c r="L92" s="12" t="s">
        <v>3657</v>
      </c>
      <c r="M92" s="76"/>
      <c r="N92" s="11" t="s">
        <v>711</v>
      </c>
      <c r="O92" s="78" t="s">
        <v>1362</v>
      </c>
      <c r="P92" s="11" t="s">
        <v>1119</v>
      </c>
      <c r="Q92" s="26"/>
      <c r="W92" s="19"/>
      <c r="Y92" s="75"/>
      <c r="Z92" s="16"/>
      <c r="AA92" s="75"/>
    </row>
    <row r="93" spans="1:27" ht="16.5" customHeight="1" x14ac:dyDescent="0.3">
      <c r="A93" s="53">
        <v>91</v>
      </c>
      <c r="B93" s="14" t="s">
        <v>539</v>
      </c>
      <c r="C93" s="14">
        <v>33410925</v>
      </c>
      <c r="D93" s="14" t="s">
        <v>4084</v>
      </c>
      <c r="E93" s="17">
        <v>20201223</v>
      </c>
      <c r="F93" s="16">
        <v>1</v>
      </c>
      <c r="G93" s="78" t="s">
        <v>2606</v>
      </c>
      <c r="H93" s="16">
        <v>20201222</v>
      </c>
      <c r="I93" s="16">
        <v>1</v>
      </c>
      <c r="J93" s="16">
        <v>20201222</v>
      </c>
      <c r="K93" s="75">
        <v>1</v>
      </c>
      <c r="L93" s="4" t="s">
        <v>3657</v>
      </c>
      <c r="R93" s="89" t="s">
        <v>2420</v>
      </c>
      <c r="S93" s="78" t="s">
        <v>2419</v>
      </c>
      <c r="T93" s="11" t="s">
        <v>2464</v>
      </c>
      <c r="U93" s="78" t="s">
        <v>2465</v>
      </c>
      <c r="W93" s="19"/>
      <c r="Y93" s="75"/>
      <c r="Z93" s="16"/>
      <c r="AA93" s="75"/>
    </row>
    <row r="94" spans="1:27" ht="16.5" customHeight="1" x14ac:dyDescent="0.3">
      <c r="A94" s="16">
        <v>92</v>
      </c>
      <c r="B94" s="14" t="s">
        <v>540</v>
      </c>
      <c r="C94" s="14">
        <v>33410583</v>
      </c>
      <c r="D94" s="14" t="s">
        <v>2871</v>
      </c>
      <c r="E94" s="17">
        <v>20210111</v>
      </c>
      <c r="F94" s="16">
        <v>1</v>
      </c>
      <c r="G94" s="78">
        <v>20210608</v>
      </c>
      <c r="H94" s="9">
        <v>20201224</v>
      </c>
      <c r="I94" s="16">
        <v>1</v>
      </c>
      <c r="J94" s="9">
        <v>20201224</v>
      </c>
      <c r="K94" s="75">
        <v>1</v>
      </c>
      <c r="L94" s="12" t="s">
        <v>3657</v>
      </c>
      <c r="M94" s="76"/>
      <c r="N94" s="11" t="s">
        <v>791</v>
      </c>
      <c r="O94" s="78"/>
      <c r="P94" s="11" t="s">
        <v>2639</v>
      </c>
      <c r="R94" s="89" t="s">
        <v>2639</v>
      </c>
      <c r="T94" s="11" t="s">
        <v>2639</v>
      </c>
      <c r="W94" s="19"/>
      <c r="X94" s="89" t="s">
        <v>2659</v>
      </c>
      <c r="Y94" s="78" t="s">
        <v>2660</v>
      </c>
      <c r="Z94" s="16"/>
      <c r="AA94" s="75"/>
    </row>
    <row r="95" spans="1:27" ht="16.5" customHeight="1" x14ac:dyDescent="0.3">
      <c r="A95" s="53">
        <v>93</v>
      </c>
      <c r="B95" s="14" t="s">
        <v>608</v>
      </c>
      <c r="C95" s="14">
        <v>33412919</v>
      </c>
      <c r="D95" s="14" t="s">
        <v>4085</v>
      </c>
      <c r="E95" s="17">
        <v>20210112</v>
      </c>
      <c r="F95" s="16">
        <v>1</v>
      </c>
      <c r="G95" s="78"/>
      <c r="H95" s="9" t="s">
        <v>624</v>
      </c>
      <c r="I95" s="16">
        <v>1</v>
      </c>
      <c r="J95" s="9">
        <v>20210113</v>
      </c>
      <c r="K95" s="75">
        <v>1</v>
      </c>
      <c r="L95" s="12" t="s">
        <v>3657</v>
      </c>
      <c r="M95" s="76"/>
      <c r="N95" s="11" t="s">
        <v>626</v>
      </c>
      <c r="O95" s="78" t="s">
        <v>626</v>
      </c>
      <c r="P95" s="11" t="s">
        <v>626</v>
      </c>
      <c r="Q95" s="11" t="s">
        <v>626</v>
      </c>
      <c r="R95" s="11" t="s">
        <v>626</v>
      </c>
      <c r="S95" s="11" t="s">
        <v>626</v>
      </c>
      <c r="T95" s="11" t="s">
        <v>626</v>
      </c>
      <c r="U95" s="78" t="s">
        <v>626</v>
      </c>
      <c r="V95" s="11" t="s">
        <v>626</v>
      </c>
      <c r="W95" s="11" t="s">
        <v>626</v>
      </c>
      <c r="X95" s="89" t="s">
        <v>3025</v>
      </c>
      <c r="Y95" s="55" t="s">
        <v>3025</v>
      </c>
      <c r="Z95" s="16"/>
      <c r="AA95" s="75"/>
    </row>
    <row r="96" spans="1:27" s="180" customFormat="1" ht="16.5" customHeight="1" x14ac:dyDescent="0.3">
      <c r="A96" s="184">
        <v>94</v>
      </c>
      <c r="B96" s="163" t="s">
        <v>4086</v>
      </c>
      <c r="C96" s="163">
        <v>33413843</v>
      </c>
      <c r="D96" s="163" t="s">
        <v>4087</v>
      </c>
      <c r="E96" s="170" t="s">
        <v>633</v>
      </c>
      <c r="F96" s="162">
        <v>1</v>
      </c>
      <c r="G96" s="187"/>
      <c r="H96" s="170" t="s">
        <v>630</v>
      </c>
      <c r="I96" s="162">
        <v>1</v>
      </c>
      <c r="J96" s="170">
        <v>20210119</v>
      </c>
      <c r="K96" s="178">
        <v>1</v>
      </c>
      <c r="L96" s="173" t="s">
        <v>3657</v>
      </c>
      <c r="M96" s="187"/>
      <c r="N96" s="172"/>
      <c r="O96" s="185"/>
      <c r="P96" s="172"/>
      <c r="Q96" s="174"/>
      <c r="R96" s="186"/>
      <c r="S96" s="185"/>
      <c r="T96" s="172"/>
      <c r="U96" s="185"/>
      <c r="V96" s="172"/>
      <c r="W96" s="174"/>
      <c r="X96" s="186"/>
      <c r="Y96" s="178"/>
      <c r="Z96" s="162"/>
      <c r="AA96" s="178"/>
    </row>
    <row r="97" spans="1:27" ht="16.5" customHeight="1" x14ac:dyDescent="0.3">
      <c r="A97" s="16">
        <v>95</v>
      </c>
      <c r="B97" s="14" t="s">
        <v>672</v>
      </c>
      <c r="C97" s="14">
        <v>33414595</v>
      </c>
      <c r="D97" s="14" t="s">
        <v>4088</v>
      </c>
      <c r="E97" s="17">
        <v>20210202</v>
      </c>
      <c r="F97" s="16">
        <v>1</v>
      </c>
      <c r="G97" s="78" t="s">
        <v>2605</v>
      </c>
      <c r="H97" s="9" t="s">
        <v>703</v>
      </c>
      <c r="I97" s="16">
        <v>1</v>
      </c>
      <c r="J97" s="9">
        <v>20210202</v>
      </c>
      <c r="K97" s="75">
        <v>1</v>
      </c>
      <c r="L97" s="12" t="s">
        <v>3657</v>
      </c>
      <c r="M97" s="76"/>
      <c r="N97" s="11" t="s">
        <v>1240</v>
      </c>
      <c r="O97" s="78" t="s">
        <v>1241</v>
      </c>
      <c r="P97" s="11" t="s">
        <v>1958</v>
      </c>
      <c r="T97" s="11" t="s">
        <v>2172</v>
      </c>
      <c r="U97" s="78" t="s">
        <v>2173</v>
      </c>
      <c r="W97" s="19"/>
      <c r="Y97" s="75"/>
      <c r="Z97" s="16"/>
      <c r="AA97" s="75"/>
    </row>
    <row r="98" spans="1:27" ht="16.5" customHeight="1" x14ac:dyDescent="0.3">
      <c r="A98" s="53">
        <v>96</v>
      </c>
      <c r="B98" s="14" t="s">
        <v>4089</v>
      </c>
      <c r="C98" s="14">
        <v>33415866</v>
      </c>
      <c r="D98" s="14" t="s">
        <v>4090</v>
      </c>
      <c r="E98" s="17">
        <v>20210203</v>
      </c>
      <c r="F98" s="16">
        <v>1</v>
      </c>
      <c r="G98" s="74">
        <v>20210520</v>
      </c>
      <c r="H98" s="11" t="s">
        <v>710</v>
      </c>
      <c r="I98" s="16">
        <v>1</v>
      </c>
      <c r="J98" s="11">
        <v>20210203</v>
      </c>
      <c r="K98" s="75">
        <v>1</v>
      </c>
      <c r="L98" s="26" t="s">
        <v>3657</v>
      </c>
      <c r="M98" s="78"/>
      <c r="N98" s="11" t="s">
        <v>956</v>
      </c>
      <c r="O98" s="78"/>
      <c r="P98" s="11" t="s">
        <v>626</v>
      </c>
      <c r="Q98" s="26" t="s">
        <v>626</v>
      </c>
      <c r="R98" s="89" t="s">
        <v>1306</v>
      </c>
      <c r="S98" s="78" t="s">
        <v>1307</v>
      </c>
      <c r="T98" s="11" t="s">
        <v>1759</v>
      </c>
      <c r="U98" s="78" t="s">
        <v>1760</v>
      </c>
      <c r="V98" s="11" t="s">
        <v>2646</v>
      </c>
      <c r="W98" s="11" t="s">
        <v>2647</v>
      </c>
      <c r="X98" s="89" t="s">
        <v>3996</v>
      </c>
      <c r="Y98" s="76" t="s">
        <v>3996</v>
      </c>
      <c r="Z98" s="9" t="s">
        <v>3997</v>
      </c>
      <c r="AA98" s="76" t="s">
        <v>3998</v>
      </c>
    </row>
    <row r="99" spans="1:27" ht="16.5" customHeight="1" x14ac:dyDescent="0.3">
      <c r="A99" s="53">
        <v>97</v>
      </c>
      <c r="B99" s="14" t="s">
        <v>712</v>
      </c>
      <c r="C99" s="14">
        <v>33416658</v>
      </c>
      <c r="D99" s="14" t="s">
        <v>2872</v>
      </c>
      <c r="E99" s="11" t="s">
        <v>723</v>
      </c>
      <c r="F99" s="11"/>
      <c r="G99" s="74">
        <v>20210617</v>
      </c>
      <c r="H99" s="11" t="s">
        <v>721</v>
      </c>
      <c r="I99" s="16">
        <v>1</v>
      </c>
      <c r="J99" s="11" t="s">
        <v>1360</v>
      </c>
      <c r="K99" s="75">
        <v>1</v>
      </c>
      <c r="L99" s="26" t="s">
        <v>3657</v>
      </c>
      <c r="M99" s="78"/>
      <c r="N99" s="11" t="s">
        <v>1020</v>
      </c>
      <c r="O99" s="78"/>
      <c r="P99" s="11" t="s">
        <v>1217</v>
      </c>
      <c r="Q99" s="26" t="s">
        <v>1218</v>
      </c>
      <c r="R99" s="89" t="s">
        <v>1724</v>
      </c>
      <c r="S99" s="78" t="s">
        <v>1725</v>
      </c>
      <c r="Y99" s="75"/>
      <c r="Z99" s="16"/>
      <c r="AA99" s="75"/>
    </row>
    <row r="100" spans="1:27" ht="16.5" customHeight="1" x14ac:dyDescent="0.3">
      <c r="A100" s="16">
        <v>98</v>
      </c>
      <c r="B100" s="14" t="s">
        <v>715</v>
      </c>
      <c r="C100" s="14">
        <v>33417358</v>
      </c>
      <c r="D100" s="14" t="s">
        <v>4091</v>
      </c>
      <c r="E100" s="17">
        <v>20210217</v>
      </c>
      <c r="F100" s="16">
        <v>1</v>
      </c>
      <c r="G100" s="78">
        <v>20220126</v>
      </c>
      <c r="H100" s="9" t="s">
        <v>725</v>
      </c>
      <c r="I100" s="16">
        <v>1</v>
      </c>
      <c r="J100" s="9">
        <v>20210217</v>
      </c>
      <c r="K100" s="75">
        <v>1</v>
      </c>
      <c r="L100" s="12" t="s">
        <v>3657</v>
      </c>
      <c r="M100" s="76"/>
      <c r="N100" s="11" t="s">
        <v>1085</v>
      </c>
      <c r="P100" s="11" t="s">
        <v>1206</v>
      </c>
      <c r="R100" s="89" t="s">
        <v>1306</v>
      </c>
      <c r="S100" s="78" t="s">
        <v>1307</v>
      </c>
      <c r="T100" s="11" t="s">
        <v>2234</v>
      </c>
      <c r="U100" s="78" t="s">
        <v>2231</v>
      </c>
      <c r="V100" s="11" t="s">
        <v>2967</v>
      </c>
      <c r="W100" s="11" t="s">
        <v>2967</v>
      </c>
      <c r="X100" s="89" t="s">
        <v>2970</v>
      </c>
      <c r="Y100" s="76" t="s">
        <v>2971</v>
      </c>
      <c r="Z100" s="16"/>
      <c r="AA100" s="75"/>
    </row>
    <row r="101" spans="1:27" ht="16.5" customHeight="1" x14ac:dyDescent="0.3">
      <c r="A101" s="53">
        <v>99</v>
      </c>
      <c r="B101" s="14" t="s">
        <v>716</v>
      </c>
      <c r="C101" s="14">
        <v>33418375</v>
      </c>
      <c r="D101" s="14" t="s">
        <v>728</v>
      </c>
      <c r="E101" s="11" t="s">
        <v>730</v>
      </c>
      <c r="F101" s="16">
        <v>1</v>
      </c>
      <c r="G101" s="78"/>
      <c r="H101" s="9" t="s">
        <v>1402</v>
      </c>
      <c r="I101" s="16">
        <v>1</v>
      </c>
      <c r="J101" s="9">
        <v>20210224</v>
      </c>
      <c r="K101" s="75">
        <v>1</v>
      </c>
      <c r="L101" s="12" t="s">
        <v>3657</v>
      </c>
      <c r="M101" s="76"/>
      <c r="Y101" s="75"/>
      <c r="Z101" s="16"/>
      <c r="AA101" s="75"/>
    </row>
    <row r="102" spans="1:27" ht="16.5" customHeight="1" x14ac:dyDescent="0.3">
      <c r="A102" s="53">
        <v>100</v>
      </c>
      <c r="B102" s="14" t="s">
        <v>717</v>
      </c>
      <c r="C102" s="14">
        <v>95005553</v>
      </c>
      <c r="D102" s="14" t="s">
        <v>4092</v>
      </c>
      <c r="E102" s="17">
        <v>20210303</v>
      </c>
      <c r="F102" s="16">
        <v>1</v>
      </c>
      <c r="G102" s="78"/>
      <c r="H102" s="9" t="s">
        <v>740</v>
      </c>
      <c r="I102" s="16">
        <v>1</v>
      </c>
      <c r="J102" s="9">
        <v>20210303</v>
      </c>
      <c r="K102" s="75">
        <v>1</v>
      </c>
      <c r="L102" s="12" t="s">
        <v>3657</v>
      </c>
      <c r="M102" s="76"/>
      <c r="W102" s="19"/>
      <c r="Y102" s="75"/>
      <c r="Z102" s="16"/>
      <c r="AA102" s="75"/>
    </row>
    <row r="103" spans="1:27" ht="16.5" customHeight="1" x14ac:dyDescent="0.3">
      <c r="A103" s="16">
        <v>101</v>
      </c>
      <c r="B103" s="14" t="s">
        <v>718</v>
      </c>
      <c r="C103" s="14">
        <v>33420309</v>
      </c>
      <c r="D103" s="14" t="s">
        <v>4093</v>
      </c>
      <c r="E103" s="17">
        <v>20210310</v>
      </c>
      <c r="F103" s="16">
        <v>1</v>
      </c>
      <c r="H103" s="9" t="s">
        <v>750</v>
      </c>
      <c r="I103" s="16">
        <v>1</v>
      </c>
      <c r="J103" s="9">
        <v>20210310</v>
      </c>
      <c r="K103" s="75">
        <v>1</v>
      </c>
      <c r="L103" s="12" t="s">
        <v>3657</v>
      </c>
      <c r="M103" s="76"/>
      <c r="W103" s="19"/>
      <c r="Y103" s="75"/>
      <c r="Z103" s="16"/>
      <c r="AA103" s="75"/>
    </row>
    <row r="104" spans="1:27" ht="16.5" customHeight="1" x14ac:dyDescent="0.3">
      <c r="A104" s="53">
        <v>102</v>
      </c>
      <c r="B104" s="14" t="s">
        <v>719</v>
      </c>
      <c r="C104" s="14">
        <v>30676080</v>
      </c>
      <c r="D104" s="14" t="s">
        <v>4094</v>
      </c>
      <c r="E104" s="17">
        <v>20210311</v>
      </c>
      <c r="F104" s="16">
        <v>1</v>
      </c>
      <c r="G104" s="78">
        <v>20211029</v>
      </c>
      <c r="H104" s="9" t="s">
        <v>942</v>
      </c>
      <c r="I104" s="16">
        <v>1</v>
      </c>
      <c r="J104" s="9">
        <v>20210311</v>
      </c>
      <c r="K104" s="75">
        <v>1</v>
      </c>
      <c r="L104" s="12" t="s">
        <v>3657</v>
      </c>
      <c r="M104" s="76"/>
      <c r="N104" s="11" t="s">
        <v>1148</v>
      </c>
      <c r="O104" s="78" t="s">
        <v>1147</v>
      </c>
      <c r="P104" s="11" t="s">
        <v>1312</v>
      </c>
      <c r="Q104" s="26" t="s">
        <v>1959</v>
      </c>
      <c r="R104" s="89" t="s">
        <v>1597</v>
      </c>
      <c r="S104" s="78" t="s">
        <v>1598</v>
      </c>
      <c r="W104" s="19"/>
      <c r="Y104" s="75"/>
      <c r="Z104" s="16"/>
      <c r="AA104" s="75"/>
    </row>
    <row r="105" spans="1:27" ht="16.5" customHeight="1" x14ac:dyDescent="0.3">
      <c r="A105" s="53">
        <v>103</v>
      </c>
      <c r="B105" s="14" t="s">
        <v>720</v>
      </c>
      <c r="C105" s="14">
        <v>33421602</v>
      </c>
      <c r="D105" s="14" t="s">
        <v>4095</v>
      </c>
      <c r="E105" s="17">
        <v>20210324</v>
      </c>
      <c r="F105" s="16">
        <v>1</v>
      </c>
      <c r="G105" s="78"/>
      <c r="H105" s="9" t="s">
        <v>778</v>
      </c>
      <c r="I105" s="16">
        <v>1</v>
      </c>
      <c r="J105" s="9">
        <v>20210324</v>
      </c>
      <c r="K105" s="75">
        <v>1</v>
      </c>
      <c r="L105" s="100">
        <v>20211028</v>
      </c>
      <c r="M105" s="76" t="s">
        <v>3917</v>
      </c>
      <c r="N105" s="11" t="s">
        <v>1074</v>
      </c>
      <c r="O105" s="78" t="s">
        <v>1077</v>
      </c>
      <c r="P105" s="11" t="s">
        <v>1310</v>
      </c>
      <c r="Q105" s="26" t="s">
        <v>1307</v>
      </c>
      <c r="R105" s="89" t="s">
        <v>1862</v>
      </c>
      <c r="S105" s="78" t="s">
        <v>1865</v>
      </c>
      <c r="T105" s="11" t="s">
        <v>2337</v>
      </c>
      <c r="U105" s="78" t="s">
        <v>2338</v>
      </c>
      <c r="W105" s="19"/>
      <c r="Y105" s="75"/>
      <c r="Z105" s="16"/>
      <c r="AA105" s="75"/>
    </row>
    <row r="106" spans="1:27" ht="16.5" customHeight="1" x14ac:dyDescent="0.3">
      <c r="A106" s="16">
        <v>104</v>
      </c>
      <c r="B106" s="14" t="s">
        <v>766</v>
      </c>
      <c r="C106" s="14">
        <v>33423541</v>
      </c>
      <c r="D106" s="14" t="s">
        <v>2873</v>
      </c>
      <c r="E106" s="17">
        <v>20210331</v>
      </c>
      <c r="F106" s="16">
        <v>1</v>
      </c>
      <c r="G106" s="78">
        <v>20231013</v>
      </c>
      <c r="H106" s="16">
        <v>20210331</v>
      </c>
      <c r="I106" s="16">
        <v>1</v>
      </c>
      <c r="J106" s="16">
        <v>20210331</v>
      </c>
      <c r="K106" s="75">
        <v>1</v>
      </c>
      <c r="L106" s="4" t="s">
        <v>3657</v>
      </c>
      <c r="N106" s="11" t="s">
        <v>626</v>
      </c>
      <c r="O106" s="78" t="s">
        <v>626</v>
      </c>
      <c r="P106" s="11" t="s">
        <v>626</v>
      </c>
      <c r="Q106" s="11" t="s">
        <v>626</v>
      </c>
      <c r="R106" s="11" t="s">
        <v>626</v>
      </c>
      <c r="S106" s="11" t="s">
        <v>626</v>
      </c>
      <c r="T106" s="11" t="s">
        <v>2363</v>
      </c>
      <c r="U106" s="78" t="s">
        <v>2365</v>
      </c>
      <c r="V106" s="11" t="s">
        <v>626</v>
      </c>
      <c r="W106" s="26" t="s">
        <v>626</v>
      </c>
      <c r="X106" s="89" t="s">
        <v>3023</v>
      </c>
      <c r="Y106" s="78" t="s">
        <v>3024</v>
      </c>
      <c r="Z106" s="16"/>
      <c r="AA106" s="75"/>
    </row>
    <row r="107" spans="1:27" ht="16.5" customHeight="1" x14ac:dyDescent="0.3">
      <c r="A107" s="53">
        <v>105</v>
      </c>
      <c r="B107" s="14" t="s">
        <v>767</v>
      </c>
      <c r="C107" s="14">
        <v>33422615</v>
      </c>
      <c r="D107" s="14" t="s">
        <v>2874</v>
      </c>
      <c r="E107" s="17">
        <v>20210405</v>
      </c>
      <c r="F107" s="16">
        <v>1</v>
      </c>
      <c r="G107" s="78">
        <v>20211123</v>
      </c>
      <c r="H107" s="17">
        <v>20210405</v>
      </c>
      <c r="I107" s="16">
        <v>1</v>
      </c>
      <c r="J107" s="17">
        <v>20210405</v>
      </c>
      <c r="K107" s="75">
        <v>1</v>
      </c>
      <c r="L107" s="19" t="s">
        <v>3657</v>
      </c>
      <c r="M107" s="74"/>
      <c r="N107" s="11" t="s">
        <v>1231</v>
      </c>
      <c r="O107" s="78" t="s">
        <v>1230</v>
      </c>
      <c r="P107" s="11" t="s">
        <v>1462</v>
      </c>
      <c r="Q107" s="26" t="s">
        <v>1463</v>
      </c>
      <c r="R107" s="89" t="s">
        <v>1650</v>
      </c>
      <c r="S107" s="78" t="s">
        <v>1651</v>
      </c>
      <c r="W107" s="19"/>
      <c r="Y107" s="75"/>
      <c r="Z107" s="16"/>
      <c r="AA107" s="75"/>
    </row>
    <row r="108" spans="1:27" ht="16.5" customHeight="1" x14ac:dyDescent="0.3">
      <c r="A108" s="53">
        <v>106</v>
      </c>
      <c r="B108" s="14" t="s">
        <v>768</v>
      </c>
      <c r="C108" s="14">
        <v>33424537</v>
      </c>
      <c r="D108" s="14" t="s">
        <v>4096</v>
      </c>
      <c r="E108" s="17">
        <v>20210406</v>
      </c>
      <c r="F108" s="16">
        <v>1</v>
      </c>
      <c r="G108" s="78">
        <v>20230526</v>
      </c>
      <c r="H108" s="17">
        <v>20210406</v>
      </c>
      <c r="I108" s="16">
        <v>1</v>
      </c>
      <c r="J108" s="17">
        <v>20210406</v>
      </c>
      <c r="K108" s="75">
        <v>1</v>
      </c>
      <c r="L108" s="19" t="s">
        <v>3657</v>
      </c>
      <c r="M108" s="74"/>
      <c r="N108" s="11" t="s">
        <v>2922</v>
      </c>
      <c r="P108" s="11" t="s">
        <v>2922</v>
      </c>
      <c r="R108" s="11" t="s">
        <v>626</v>
      </c>
      <c r="S108" s="78" t="s">
        <v>626</v>
      </c>
      <c r="T108" s="11" t="s">
        <v>626</v>
      </c>
      <c r="U108" s="78" t="s">
        <v>626</v>
      </c>
      <c r="V108" s="89" t="s">
        <v>2930</v>
      </c>
      <c r="W108" s="26" t="s">
        <v>2931</v>
      </c>
      <c r="X108" s="89" t="s">
        <v>3415</v>
      </c>
      <c r="Y108" s="76" t="s">
        <v>3416</v>
      </c>
      <c r="Z108" s="16"/>
      <c r="AA108" s="75"/>
    </row>
    <row r="109" spans="1:27" ht="16.5" customHeight="1" x14ac:dyDescent="0.3">
      <c r="A109" s="16">
        <v>107</v>
      </c>
      <c r="B109" s="14" t="s">
        <v>769</v>
      </c>
      <c r="C109" s="14">
        <v>33425299</v>
      </c>
      <c r="D109" s="14" t="s">
        <v>4097</v>
      </c>
      <c r="E109" s="17">
        <v>20210414</v>
      </c>
      <c r="F109" s="16">
        <v>1</v>
      </c>
      <c r="G109" s="78">
        <v>20211111</v>
      </c>
      <c r="H109" s="9" t="s">
        <v>916</v>
      </c>
      <c r="I109" s="16">
        <v>1</v>
      </c>
      <c r="J109" s="9">
        <v>20210414</v>
      </c>
      <c r="K109" s="75">
        <v>1</v>
      </c>
      <c r="L109" s="12" t="s">
        <v>3657</v>
      </c>
      <c r="M109" s="76"/>
      <c r="N109" s="11" t="s">
        <v>626</v>
      </c>
      <c r="O109" s="78" t="s">
        <v>626</v>
      </c>
      <c r="P109" s="11" t="s">
        <v>1367</v>
      </c>
      <c r="Q109" s="26" t="s">
        <v>1368</v>
      </c>
      <c r="Y109" s="75"/>
      <c r="Z109" s="16"/>
      <c r="AA109" s="75"/>
    </row>
    <row r="110" spans="1:27" ht="16.5" customHeight="1" x14ac:dyDescent="0.3">
      <c r="A110" s="53">
        <v>108</v>
      </c>
      <c r="B110" s="14" t="s">
        <v>770</v>
      </c>
      <c r="C110" s="14">
        <v>33425364</v>
      </c>
      <c r="D110" s="14" t="s">
        <v>2875</v>
      </c>
      <c r="E110" s="17">
        <v>20210414</v>
      </c>
      <c r="F110" s="16">
        <v>1</v>
      </c>
      <c r="G110" s="78" t="s">
        <v>1709</v>
      </c>
      <c r="H110" s="16">
        <v>20210414</v>
      </c>
      <c r="I110" s="16">
        <v>1</v>
      </c>
      <c r="J110" s="16">
        <v>20210414</v>
      </c>
      <c r="K110" s="75">
        <v>1</v>
      </c>
      <c r="L110" s="12" t="s">
        <v>1704</v>
      </c>
      <c r="M110" s="76"/>
      <c r="N110" s="11" t="s">
        <v>1708</v>
      </c>
      <c r="O110" s="78" t="s">
        <v>1705</v>
      </c>
      <c r="Y110" s="75"/>
      <c r="Z110" s="16"/>
      <c r="AA110" s="75"/>
    </row>
    <row r="111" spans="1:27" x14ac:dyDescent="0.3">
      <c r="A111" s="53">
        <v>109</v>
      </c>
      <c r="B111" s="14" t="s">
        <v>771</v>
      </c>
      <c r="C111" s="14">
        <v>33425882</v>
      </c>
      <c r="D111" s="14" t="s">
        <v>2876</v>
      </c>
      <c r="E111" s="17">
        <v>20210420</v>
      </c>
      <c r="F111" s="16">
        <v>1</v>
      </c>
      <c r="G111" s="78" t="s">
        <v>1315</v>
      </c>
      <c r="H111" s="9" t="s">
        <v>922</v>
      </c>
      <c r="I111" s="16">
        <v>1</v>
      </c>
      <c r="J111" s="9" t="s">
        <v>922</v>
      </c>
      <c r="K111" s="75">
        <v>1</v>
      </c>
      <c r="L111" s="12" t="s">
        <v>3657</v>
      </c>
      <c r="M111" s="76"/>
      <c r="N111" s="11" t="s">
        <v>1706</v>
      </c>
      <c r="O111" s="78" t="s">
        <v>1243</v>
      </c>
      <c r="W111" s="19"/>
      <c r="Y111" s="75"/>
      <c r="Z111" s="16"/>
      <c r="AA111" s="75"/>
    </row>
    <row r="112" spans="1:27" x14ac:dyDescent="0.3">
      <c r="A112" s="16">
        <v>110</v>
      </c>
      <c r="B112" s="14" t="s">
        <v>772</v>
      </c>
      <c r="C112" s="14">
        <v>33424836</v>
      </c>
      <c r="D112" s="14" t="s">
        <v>4098</v>
      </c>
      <c r="E112" s="9">
        <v>20210421</v>
      </c>
      <c r="F112" s="16">
        <v>1</v>
      </c>
      <c r="G112" s="74">
        <v>20210709</v>
      </c>
      <c r="H112" s="9" t="s">
        <v>944</v>
      </c>
      <c r="I112" s="16">
        <v>1</v>
      </c>
      <c r="J112" s="9" t="s">
        <v>944</v>
      </c>
      <c r="K112" s="75">
        <v>1</v>
      </c>
      <c r="L112" s="12" t="s">
        <v>3657</v>
      </c>
      <c r="M112" s="76"/>
      <c r="N112" s="11" t="s">
        <v>1075</v>
      </c>
      <c r="O112" s="78" t="s">
        <v>1076</v>
      </c>
      <c r="P112" s="11" t="s">
        <v>1292</v>
      </c>
      <c r="Q112" s="26" t="s">
        <v>1293</v>
      </c>
      <c r="R112" s="89" t="s">
        <v>1648</v>
      </c>
      <c r="S112" s="78" t="s">
        <v>1638</v>
      </c>
      <c r="T112" s="11" t="s">
        <v>1926</v>
      </c>
      <c r="U112" s="78" t="s">
        <v>1927</v>
      </c>
      <c r="V112" s="11" t="s">
        <v>2676</v>
      </c>
      <c r="W112" s="26" t="s">
        <v>2677</v>
      </c>
      <c r="X112" s="89" t="s">
        <v>3478</v>
      </c>
      <c r="Y112" s="76" t="s">
        <v>3479</v>
      </c>
      <c r="Z112" s="16"/>
      <c r="AA112" s="75"/>
    </row>
    <row r="113" spans="1:27" x14ac:dyDescent="0.3">
      <c r="A113" s="53">
        <v>111</v>
      </c>
      <c r="B113" s="14" t="s">
        <v>773</v>
      </c>
      <c r="C113" s="14">
        <v>31005542</v>
      </c>
      <c r="D113" s="14" t="s">
        <v>4099</v>
      </c>
      <c r="E113" s="16">
        <v>20210421</v>
      </c>
      <c r="F113" s="16">
        <v>1</v>
      </c>
      <c r="G113" s="78">
        <v>20211008</v>
      </c>
      <c r="H113" s="9" t="s">
        <v>928</v>
      </c>
      <c r="I113" s="16">
        <v>1</v>
      </c>
      <c r="J113" s="12">
        <v>20210421</v>
      </c>
      <c r="K113" s="75">
        <v>1</v>
      </c>
      <c r="L113" s="12" t="s">
        <v>3657</v>
      </c>
      <c r="M113" s="76"/>
      <c r="N113" s="11" t="s">
        <v>1279</v>
      </c>
      <c r="O113" s="78" t="s">
        <v>1280</v>
      </c>
      <c r="P113" s="11" t="s">
        <v>1654</v>
      </c>
      <c r="Q113" s="26" t="s">
        <v>1655</v>
      </c>
      <c r="W113" s="19"/>
      <c r="Y113" s="75"/>
      <c r="Z113" s="16"/>
      <c r="AA113" s="75"/>
    </row>
    <row r="114" spans="1:27" x14ac:dyDescent="0.3">
      <c r="A114" s="53">
        <v>112</v>
      </c>
      <c r="B114" s="14" t="s">
        <v>774</v>
      </c>
      <c r="C114" s="14">
        <v>33424981</v>
      </c>
      <c r="D114" s="14" t="s">
        <v>2877</v>
      </c>
      <c r="E114" s="17">
        <v>20210424</v>
      </c>
      <c r="F114" s="16">
        <v>1</v>
      </c>
      <c r="G114" s="78">
        <v>20210914</v>
      </c>
      <c r="H114" s="9" t="s">
        <v>943</v>
      </c>
      <c r="I114" s="16">
        <v>1</v>
      </c>
      <c r="J114" s="12">
        <v>20210423</v>
      </c>
      <c r="K114" s="75">
        <v>1</v>
      </c>
      <c r="L114" s="12" t="s">
        <v>3657</v>
      </c>
      <c r="M114" s="76"/>
      <c r="N114" s="11" t="s">
        <v>1037</v>
      </c>
      <c r="O114" s="78" t="s">
        <v>1250</v>
      </c>
      <c r="P114" s="11" t="s">
        <v>1252</v>
      </c>
      <c r="Q114" s="26" t="s">
        <v>1253</v>
      </c>
      <c r="R114" s="89" t="s">
        <v>1526</v>
      </c>
      <c r="S114" s="78" t="s">
        <v>1527</v>
      </c>
      <c r="T114" s="11" t="s">
        <v>2254</v>
      </c>
      <c r="U114" s="78" t="s">
        <v>2255</v>
      </c>
      <c r="V114" s="11" t="s">
        <v>3014</v>
      </c>
      <c r="W114" s="26" t="s">
        <v>3015</v>
      </c>
      <c r="Y114" s="75"/>
      <c r="Z114" s="16"/>
      <c r="AA114" s="75"/>
    </row>
    <row r="115" spans="1:27" x14ac:dyDescent="0.3">
      <c r="A115" s="16">
        <v>113</v>
      </c>
      <c r="B115" s="14" t="s">
        <v>775</v>
      </c>
      <c r="C115" s="14">
        <v>33139371</v>
      </c>
      <c r="D115" s="14" t="s">
        <v>4100</v>
      </c>
      <c r="E115" s="17">
        <v>20210504</v>
      </c>
      <c r="F115" s="16">
        <v>1</v>
      </c>
      <c r="G115" s="78">
        <v>20210826</v>
      </c>
      <c r="H115" s="16">
        <v>20210504</v>
      </c>
      <c r="I115" s="16">
        <v>1</v>
      </c>
      <c r="J115" s="16">
        <v>20210504</v>
      </c>
      <c r="K115" s="75">
        <v>1</v>
      </c>
      <c r="L115" s="4" t="s">
        <v>3657</v>
      </c>
      <c r="N115" s="11" t="s">
        <v>1226</v>
      </c>
      <c r="O115" s="78" t="s">
        <v>1251</v>
      </c>
      <c r="P115" s="11" t="s">
        <v>1470</v>
      </c>
      <c r="Q115" s="26" t="s">
        <v>1478</v>
      </c>
      <c r="R115" s="89" t="s">
        <v>1649</v>
      </c>
      <c r="S115" s="78" t="s">
        <v>1647</v>
      </c>
      <c r="T115" s="11" t="s">
        <v>1903</v>
      </c>
      <c r="U115" s="78" t="s">
        <v>1901</v>
      </c>
      <c r="V115" s="11" t="s">
        <v>2925</v>
      </c>
      <c r="W115" s="26" t="s">
        <v>2927</v>
      </c>
      <c r="Y115" s="75"/>
      <c r="Z115" s="16"/>
      <c r="AA115" s="75"/>
    </row>
    <row r="116" spans="1:27" ht="15.75" customHeight="1" x14ac:dyDescent="0.3">
      <c r="A116" s="53">
        <v>114</v>
      </c>
      <c r="B116" s="14" t="s">
        <v>930</v>
      </c>
      <c r="C116" s="14">
        <v>33429238</v>
      </c>
      <c r="D116" s="14" t="s">
        <v>4101</v>
      </c>
      <c r="E116" s="17">
        <v>20210518</v>
      </c>
      <c r="F116" s="16">
        <v>1</v>
      </c>
      <c r="G116" s="78" t="s">
        <v>1216</v>
      </c>
      <c r="H116" s="16">
        <v>20210518</v>
      </c>
      <c r="I116" s="16">
        <v>1</v>
      </c>
      <c r="J116" s="4">
        <v>20210518</v>
      </c>
      <c r="K116" s="75">
        <v>1</v>
      </c>
      <c r="L116" s="4" t="s">
        <v>3657</v>
      </c>
      <c r="N116" s="11" t="s">
        <v>3378</v>
      </c>
      <c r="O116" s="78" t="s">
        <v>3379</v>
      </c>
      <c r="P116" s="11" t="s">
        <v>3378</v>
      </c>
      <c r="Q116" s="78" t="s">
        <v>3379</v>
      </c>
      <c r="R116" s="11" t="s">
        <v>3378</v>
      </c>
      <c r="S116" s="78" t="s">
        <v>3379</v>
      </c>
      <c r="T116" s="11" t="s">
        <v>3378</v>
      </c>
      <c r="U116" s="78" t="s">
        <v>3379</v>
      </c>
      <c r="V116" s="11" t="s">
        <v>3378</v>
      </c>
      <c r="W116" s="26" t="s">
        <v>3379</v>
      </c>
      <c r="X116" s="89" t="s">
        <v>3376</v>
      </c>
      <c r="Y116" s="76" t="s">
        <v>3377</v>
      </c>
      <c r="Z116" s="16"/>
      <c r="AA116" s="75"/>
    </row>
    <row r="117" spans="1:27" x14ac:dyDescent="0.3">
      <c r="A117" s="53">
        <v>115</v>
      </c>
      <c r="B117" s="14" t="s">
        <v>931</v>
      </c>
      <c r="C117" s="14">
        <v>33428653</v>
      </c>
      <c r="D117" s="14" t="s">
        <v>4102</v>
      </c>
      <c r="E117" s="11" t="s">
        <v>1035</v>
      </c>
      <c r="F117" s="16">
        <v>1</v>
      </c>
      <c r="G117" s="78" t="s">
        <v>1840</v>
      </c>
      <c r="H117" s="16">
        <v>20210521</v>
      </c>
      <c r="I117" s="16">
        <v>1</v>
      </c>
      <c r="J117" s="16">
        <v>20210521</v>
      </c>
      <c r="K117" s="75">
        <v>1</v>
      </c>
      <c r="L117" s="4" t="s">
        <v>3657</v>
      </c>
      <c r="N117" s="11" t="s">
        <v>1246</v>
      </c>
      <c r="O117" s="78" t="s">
        <v>1247</v>
      </c>
      <c r="P117" s="11">
        <v>20220203</v>
      </c>
      <c r="Q117" s="19">
        <v>20220203</v>
      </c>
      <c r="R117" s="89" t="s">
        <v>1889</v>
      </c>
      <c r="S117" s="78" t="s">
        <v>1864</v>
      </c>
      <c r="T117" s="11" t="s">
        <v>2339</v>
      </c>
      <c r="U117" s="78" t="s">
        <v>2340</v>
      </c>
      <c r="V117" s="11" t="s">
        <v>3427</v>
      </c>
      <c r="W117" s="26" t="s">
        <v>3428</v>
      </c>
      <c r="X117" s="89" t="s">
        <v>3429</v>
      </c>
      <c r="Y117" s="76" t="s">
        <v>3430</v>
      </c>
      <c r="Z117" s="16"/>
      <c r="AA117" s="75"/>
    </row>
    <row r="118" spans="1:27" x14ac:dyDescent="0.3">
      <c r="A118" s="16">
        <v>116</v>
      </c>
      <c r="B118" s="14" t="s">
        <v>932</v>
      </c>
      <c r="C118" s="14">
        <v>33431024</v>
      </c>
      <c r="D118" s="14" t="s">
        <v>4103</v>
      </c>
      <c r="E118" s="17">
        <v>20210602</v>
      </c>
      <c r="F118" s="16">
        <v>1</v>
      </c>
      <c r="G118" s="78">
        <v>20220224</v>
      </c>
      <c r="H118" s="9" t="s">
        <v>1003</v>
      </c>
      <c r="I118" s="16">
        <v>1</v>
      </c>
      <c r="J118" s="9">
        <v>20210602</v>
      </c>
      <c r="K118" s="75">
        <v>1</v>
      </c>
      <c r="L118" s="12" t="s">
        <v>3657</v>
      </c>
      <c r="M118" s="76"/>
      <c r="N118" s="11" t="s">
        <v>626</v>
      </c>
      <c r="O118" s="78" t="s">
        <v>626</v>
      </c>
      <c r="P118" s="11" t="s">
        <v>1471</v>
      </c>
      <c r="Q118" s="26" t="s">
        <v>1478</v>
      </c>
      <c r="R118" s="89" t="s">
        <v>1649</v>
      </c>
      <c r="S118" s="78" t="s">
        <v>1647</v>
      </c>
      <c r="T118" s="11" t="s">
        <v>1900</v>
      </c>
      <c r="U118" s="78" t="s">
        <v>1901</v>
      </c>
      <c r="V118" s="11" t="s">
        <v>2929</v>
      </c>
      <c r="W118" s="26" t="s">
        <v>2929</v>
      </c>
      <c r="X118" s="89" t="s">
        <v>2929</v>
      </c>
      <c r="Y118" s="78" t="s">
        <v>2929</v>
      </c>
      <c r="Z118" s="16"/>
      <c r="AA118" s="75"/>
    </row>
    <row r="119" spans="1:27" x14ac:dyDescent="0.3">
      <c r="A119" s="53">
        <v>117</v>
      </c>
      <c r="B119" s="14" t="s">
        <v>933</v>
      </c>
      <c r="C119" s="14">
        <v>33432102</v>
      </c>
      <c r="D119" s="14" t="s">
        <v>2878</v>
      </c>
      <c r="E119" s="17">
        <v>20210610</v>
      </c>
      <c r="F119" s="16">
        <v>1</v>
      </c>
      <c r="G119" s="78"/>
      <c r="H119" s="16">
        <v>20210610</v>
      </c>
      <c r="I119" s="16">
        <v>1</v>
      </c>
      <c r="J119" s="16">
        <v>20210610</v>
      </c>
      <c r="K119" s="75">
        <v>1</v>
      </c>
      <c r="L119" s="4" t="s">
        <v>3657</v>
      </c>
      <c r="W119" s="19"/>
      <c r="Y119" s="75"/>
      <c r="Z119" s="16"/>
      <c r="AA119" s="75"/>
    </row>
    <row r="120" spans="1:27" x14ac:dyDescent="0.3">
      <c r="A120" s="53">
        <v>118</v>
      </c>
      <c r="B120" s="14" t="s">
        <v>934</v>
      </c>
      <c r="C120" s="14">
        <v>33432300</v>
      </c>
      <c r="D120" s="14" t="s">
        <v>4104</v>
      </c>
      <c r="E120" s="17">
        <v>20210613</v>
      </c>
      <c r="F120" s="16">
        <v>1</v>
      </c>
      <c r="G120" s="78"/>
      <c r="H120" s="9" t="s">
        <v>1012</v>
      </c>
      <c r="I120" s="16">
        <v>1</v>
      </c>
      <c r="J120" s="9">
        <v>20210611</v>
      </c>
      <c r="K120" s="75">
        <v>1</v>
      </c>
      <c r="L120" s="12" t="s">
        <v>3657</v>
      </c>
      <c r="M120" s="76"/>
      <c r="W120" s="19"/>
      <c r="Y120" s="75"/>
      <c r="Z120" s="16"/>
      <c r="AA120" s="75"/>
    </row>
    <row r="121" spans="1:27" x14ac:dyDescent="0.3">
      <c r="A121" s="16">
        <v>119</v>
      </c>
      <c r="B121" s="14" t="s">
        <v>935</v>
      </c>
      <c r="C121" s="14">
        <v>33433684</v>
      </c>
      <c r="D121" s="14" t="s">
        <v>4105</v>
      </c>
      <c r="E121" s="17">
        <v>20210623</v>
      </c>
      <c r="F121" s="16">
        <v>1</v>
      </c>
      <c r="G121" s="78">
        <v>20231013</v>
      </c>
      <c r="H121" s="9" t="s">
        <v>1024</v>
      </c>
      <c r="I121" s="16">
        <v>1</v>
      </c>
      <c r="J121" s="9">
        <v>20210623</v>
      </c>
      <c r="K121" s="75">
        <v>1</v>
      </c>
      <c r="L121" s="12" t="s">
        <v>3657</v>
      </c>
      <c r="M121" s="76"/>
      <c r="N121" s="11" t="s">
        <v>2542</v>
      </c>
      <c r="P121" s="11" t="s">
        <v>2542</v>
      </c>
      <c r="R121" s="89" t="s">
        <v>2542</v>
      </c>
      <c r="T121" s="11" t="s">
        <v>2542</v>
      </c>
      <c r="V121" s="11" t="s">
        <v>626</v>
      </c>
      <c r="W121" s="19"/>
      <c r="X121" s="89" t="s">
        <v>3291</v>
      </c>
      <c r="Y121" s="76" t="s">
        <v>3292</v>
      </c>
      <c r="Z121" s="16"/>
      <c r="AA121" s="75"/>
    </row>
    <row r="122" spans="1:27" x14ac:dyDescent="0.3">
      <c r="A122" s="53">
        <v>120</v>
      </c>
      <c r="B122" s="14" t="s">
        <v>936</v>
      </c>
      <c r="C122" s="14">
        <v>33279651</v>
      </c>
      <c r="D122" s="14" t="s">
        <v>4106</v>
      </c>
      <c r="E122" s="17">
        <v>20210623</v>
      </c>
      <c r="F122" s="16">
        <v>1</v>
      </c>
      <c r="G122" s="78">
        <v>20220915</v>
      </c>
      <c r="H122" s="9" t="s">
        <v>1056</v>
      </c>
      <c r="I122" s="16">
        <v>1</v>
      </c>
      <c r="J122" s="9" t="s">
        <v>1057</v>
      </c>
      <c r="K122" s="75">
        <v>1</v>
      </c>
      <c r="L122" s="12" t="s">
        <v>3657</v>
      </c>
      <c r="M122" s="76"/>
      <c r="N122" s="11" t="s">
        <v>1301</v>
      </c>
      <c r="O122" s="78" t="s">
        <v>1302</v>
      </c>
      <c r="P122" s="11" t="s">
        <v>1597</v>
      </c>
      <c r="Q122" s="26" t="s">
        <v>1598</v>
      </c>
      <c r="R122" s="89" t="s">
        <v>1890</v>
      </c>
      <c r="S122" s="78" t="s">
        <v>2442</v>
      </c>
      <c r="T122" s="11" t="s">
        <v>2441</v>
      </c>
      <c r="U122" s="78" t="s">
        <v>2443</v>
      </c>
      <c r="W122" s="19"/>
      <c r="Y122" s="75"/>
      <c r="Z122" s="16"/>
      <c r="AA122" s="75"/>
    </row>
    <row r="123" spans="1:27" x14ac:dyDescent="0.3">
      <c r="A123" s="53">
        <v>121</v>
      </c>
      <c r="B123" s="14" t="s">
        <v>937</v>
      </c>
      <c r="C123" s="14">
        <v>33433353</v>
      </c>
      <c r="D123" s="14" t="s">
        <v>2879</v>
      </c>
      <c r="E123" s="11">
        <v>20210721</v>
      </c>
      <c r="F123" s="16">
        <v>1</v>
      </c>
      <c r="G123" s="78">
        <v>20211104</v>
      </c>
      <c r="H123" s="9" t="s">
        <v>1031</v>
      </c>
      <c r="I123" s="16">
        <v>1</v>
      </c>
      <c r="J123" s="9" t="s">
        <v>1055</v>
      </c>
      <c r="K123" s="75">
        <v>1</v>
      </c>
      <c r="L123" s="12" t="s">
        <v>3657</v>
      </c>
      <c r="M123" s="76"/>
      <c r="N123" s="11" t="s">
        <v>1369</v>
      </c>
      <c r="O123" s="78" t="s">
        <v>1370</v>
      </c>
      <c r="P123" s="11" t="s">
        <v>1634</v>
      </c>
      <c r="Q123" s="26" t="s">
        <v>1630</v>
      </c>
      <c r="R123" s="89" t="s">
        <v>1950</v>
      </c>
      <c r="S123" s="78" t="s">
        <v>1948</v>
      </c>
      <c r="T123" s="11" t="s">
        <v>2364</v>
      </c>
      <c r="U123" s="78" t="s">
        <v>2365</v>
      </c>
      <c r="V123" s="11" t="s">
        <v>3463</v>
      </c>
      <c r="W123" s="26" t="s">
        <v>3462</v>
      </c>
      <c r="X123" s="89" t="s">
        <v>3461</v>
      </c>
      <c r="Y123" s="76" t="s">
        <v>3462</v>
      </c>
      <c r="Z123" s="16"/>
      <c r="AA123" s="75"/>
    </row>
    <row r="124" spans="1:27" x14ac:dyDescent="0.3">
      <c r="A124" s="16">
        <v>122</v>
      </c>
      <c r="B124" s="14" t="s">
        <v>938</v>
      </c>
      <c r="C124" s="14">
        <v>33434735</v>
      </c>
      <c r="D124" s="14" t="s">
        <v>4107</v>
      </c>
      <c r="E124" s="17">
        <v>20210629</v>
      </c>
      <c r="F124" s="16">
        <v>1</v>
      </c>
      <c r="G124" s="78"/>
      <c r="H124" s="9" t="s">
        <v>1041</v>
      </c>
      <c r="I124" s="16">
        <v>1</v>
      </c>
      <c r="J124" s="9" t="s">
        <v>1058</v>
      </c>
      <c r="K124" s="75">
        <v>1</v>
      </c>
      <c r="L124" s="12" t="s">
        <v>3657</v>
      </c>
      <c r="M124" s="76"/>
      <c r="W124" s="19"/>
      <c r="Y124" s="75"/>
      <c r="Z124" s="16"/>
      <c r="AA124" s="75"/>
    </row>
    <row r="125" spans="1:27" x14ac:dyDescent="0.3">
      <c r="A125" s="53">
        <v>123</v>
      </c>
      <c r="B125" s="14" t="s">
        <v>939</v>
      </c>
      <c r="C125" s="14">
        <v>33413589</v>
      </c>
      <c r="D125" s="14" t="s">
        <v>2880</v>
      </c>
      <c r="E125" s="17">
        <v>20210704</v>
      </c>
      <c r="F125" s="16">
        <v>1</v>
      </c>
      <c r="G125" s="78">
        <v>20220225</v>
      </c>
      <c r="H125" s="9" t="s">
        <v>1047</v>
      </c>
      <c r="I125" s="16">
        <v>1</v>
      </c>
      <c r="J125" s="9" t="s">
        <v>1198</v>
      </c>
      <c r="K125" s="75">
        <v>1</v>
      </c>
      <c r="L125" s="12" t="s">
        <v>3657</v>
      </c>
      <c r="M125" s="76"/>
      <c r="N125" s="11" t="s">
        <v>1454</v>
      </c>
      <c r="O125" s="78" t="s">
        <v>1453</v>
      </c>
      <c r="P125" s="11" t="s">
        <v>1652</v>
      </c>
      <c r="Q125" s="26" t="s">
        <v>1653</v>
      </c>
      <c r="R125" s="89" t="s">
        <v>1906</v>
      </c>
      <c r="S125" s="78" t="s">
        <v>1907</v>
      </c>
      <c r="T125" s="11" t="s">
        <v>2734</v>
      </c>
      <c r="V125" s="17">
        <v>20221208</v>
      </c>
      <c r="W125" s="11" t="s">
        <v>2735</v>
      </c>
      <c r="X125" s="89" t="s">
        <v>3459</v>
      </c>
      <c r="Y125" s="76" t="s">
        <v>3458</v>
      </c>
      <c r="Z125" s="16"/>
      <c r="AA125" s="75"/>
    </row>
    <row r="126" spans="1:27" s="180" customFormat="1" x14ac:dyDescent="0.3">
      <c r="A126" s="184">
        <v>124</v>
      </c>
      <c r="B126" s="163" t="s">
        <v>1013</v>
      </c>
      <c r="C126" s="163">
        <v>31403773</v>
      </c>
      <c r="D126" s="163" t="s">
        <v>2881</v>
      </c>
      <c r="E126" s="170">
        <v>20210708</v>
      </c>
      <c r="F126" s="162">
        <v>1</v>
      </c>
      <c r="G126" s="185"/>
      <c r="H126" s="168" t="s">
        <v>1068</v>
      </c>
      <c r="I126" s="162">
        <v>1</v>
      </c>
      <c r="J126" s="168" t="s">
        <v>1069</v>
      </c>
      <c r="K126" s="178">
        <v>1</v>
      </c>
      <c r="L126" s="167" t="s">
        <v>3657</v>
      </c>
      <c r="M126" s="182"/>
      <c r="N126" s="172"/>
      <c r="O126" s="185"/>
      <c r="P126" s="172"/>
      <c r="Q126" s="174"/>
      <c r="R126" s="186"/>
      <c r="S126" s="185"/>
      <c r="T126" s="172"/>
      <c r="U126" s="185"/>
      <c r="V126" s="172"/>
      <c r="W126" s="172"/>
      <c r="X126" s="186"/>
      <c r="Y126" s="178"/>
      <c r="Z126" s="162"/>
      <c r="AA126" s="178"/>
    </row>
    <row r="127" spans="1:27" ht="17.25" customHeight="1" x14ac:dyDescent="0.3">
      <c r="A127" s="16">
        <v>125</v>
      </c>
      <c r="B127" s="14" t="s">
        <v>1014</v>
      </c>
      <c r="C127" s="14">
        <v>33435692</v>
      </c>
      <c r="D127" s="14" t="s">
        <v>2882</v>
      </c>
      <c r="E127" s="17">
        <v>20210707</v>
      </c>
      <c r="F127" s="16">
        <v>1</v>
      </c>
      <c r="G127" s="78">
        <v>20220113</v>
      </c>
      <c r="H127" s="9" t="s">
        <v>1070</v>
      </c>
      <c r="I127" s="16">
        <v>1</v>
      </c>
      <c r="J127" s="9" t="s">
        <v>1071</v>
      </c>
      <c r="K127" s="75">
        <v>1</v>
      </c>
      <c r="L127" s="12" t="s">
        <v>3657</v>
      </c>
      <c r="M127" s="76"/>
      <c r="N127" s="11" t="s">
        <v>1308</v>
      </c>
      <c r="O127" s="78" t="s">
        <v>1307</v>
      </c>
      <c r="P127" s="11" t="s">
        <v>1577</v>
      </c>
      <c r="Q127" s="26" t="s">
        <v>1578</v>
      </c>
      <c r="R127" s="89" t="s">
        <v>1737</v>
      </c>
      <c r="S127" s="78" t="s">
        <v>1738</v>
      </c>
      <c r="T127" s="11" t="s">
        <v>2175</v>
      </c>
      <c r="U127" s="78" t="s">
        <v>2176</v>
      </c>
      <c r="Y127" s="75"/>
      <c r="Z127" s="16"/>
      <c r="AA127" s="75"/>
    </row>
    <row r="128" spans="1:27" x14ac:dyDescent="0.3">
      <c r="A128" s="53">
        <v>126</v>
      </c>
      <c r="B128" s="14" t="s">
        <v>1015</v>
      </c>
      <c r="C128" s="14">
        <v>33435047</v>
      </c>
      <c r="D128" s="14" t="s">
        <v>4108</v>
      </c>
      <c r="E128" s="17">
        <v>20210711</v>
      </c>
      <c r="F128" s="16">
        <v>1</v>
      </c>
      <c r="G128" s="78">
        <v>20220302</v>
      </c>
      <c r="H128" s="9" t="s">
        <v>1082</v>
      </c>
      <c r="I128" s="16">
        <v>1</v>
      </c>
      <c r="J128" s="9" t="s">
        <v>1089</v>
      </c>
      <c r="K128" s="75">
        <v>1</v>
      </c>
      <c r="L128" s="12" t="s">
        <v>3657</v>
      </c>
      <c r="M128" s="76"/>
      <c r="N128" s="11" t="s">
        <v>1283</v>
      </c>
      <c r="O128" s="78" t="s">
        <v>1284</v>
      </c>
      <c r="P128" s="11" t="s">
        <v>1656</v>
      </c>
      <c r="Q128" s="26" t="s">
        <v>1657</v>
      </c>
      <c r="R128" s="89" t="s">
        <v>1914</v>
      </c>
      <c r="S128" s="78" t="s">
        <v>1915</v>
      </c>
      <c r="T128" s="11" t="s">
        <v>2334</v>
      </c>
      <c r="U128" s="78" t="s">
        <v>2335</v>
      </c>
      <c r="V128" s="11" t="s">
        <v>3016</v>
      </c>
      <c r="W128" s="11" t="s">
        <v>3017</v>
      </c>
      <c r="X128" s="89" t="s">
        <v>3635</v>
      </c>
      <c r="Y128" s="76" t="s">
        <v>3636</v>
      </c>
      <c r="Z128" s="16"/>
      <c r="AA128" s="75"/>
    </row>
    <row r="129" spans="1:27" x14ac:dyDescent="0.3">
      <c r="A129" s="53">
        <v>127</v>
      </c>
      <c r="B129" s="14" t="s">
        <v>1016</v>
      </c>
      <c r="C129" s="14">
        <v>33436557</v>
      </c>
      <c r="D129" s="14" t="s">
        <v>4109</v>
      </c>
      <c r="E129" s="17">
        <v>20210714</v>
      </c>
      <c r="F129" s="16">
        <v>1</v>
      </c>
      <c r="H129" s="9" t="s">
        <v>1088</v>
      </c>
      <c r="I129" s="16">
        <v>1</v>
      </c>
      <c r="J129" s="9" t="s">
        <v>1094</v>
      </c>
      <c r="L129" s="12" t="s">
        <v>3657</v>
      </c>
      <c r="M129" s="76"/>
      <c r="N129" s="11" t="s">
        <v>1934</v>
      </c>
      <c r="P129" s="11" t="s">
        <v>1934</v>
      </c>
      <c r="R129" s="89" t="s">
        <v>1934</v>
      </c>
      <c r="T129" s="11" t="s">
        <v>1935</v>
      </c>
      <c r="Y129" s="75"/>
      <c r="Z129" s="16"/>
      <c r="AA129" s="75"/>
    </row>
    <row r="130" spans="1:27" x14ac:dyDescent="0.3">
      <c r="A130" s="16">
        <v>128</v>
      </c>
      <c r="B130" s="14" t="s">
        <v>1017</v>
      </c>
      <c r="C130" s="14">
        <v>20014630</v>
      </c>
      <c r="D130" s="14" t="s">
        <v>4110</v>
      </c>
      <c r="E130" s="17">
        <v>20210719</v>
      </c>
      <c r="F130" s="16">
        <v>1</v>
      </c>
      <c r="G130" s="78">
        <v>20220223</v>
      </c>
      <c r="H130" s="9" t="s">
        <v>1093</v>
      </c>
      <c r="I130" s="16">
        <v>1</v>
      </c>
      <c r="J130" s="9" t="s">
        <v>1095</v>
      </c>
      <c r="L130" s="12" t="s">
        <v>3657</v>
      </c>
      <c r="M130" s="76"/>
      <c r="N130" s="11" t="s">
        <v>1486</v>
      </c>
      <c r="O130" s="78" t="s">
        <v>1487</v>
      </c>
      <c r="P130" s="11" t="s">
        <v>1639</v>
      </c>
      <c r="Q130" s="26" t="s">
        <v>1640</v>
      </c>
      <c r="R130" s="89" t="s">
        <v>1770</v>
      </c>
      <c r="S130" s="78" t="s">
        <v>1771</v>
      </c>
      <c r="T130" s="11" t="s">
        <v>2269</v>
      </c>
      <c r="U130" s="78" t="s">
        <v>2270</v>
      </c>
      <c r="V130" s="11" t="s">
        <v>3018</v>
      </c>
      <c r="W130" s="11" t="s">
        <v>3017</v>
      </c>
      <c r="X130" s="89" t="s">
        <v>3619</v>
      </c>
      <c r="Y130" s="78" t="s">
        <v>3620</v>
      </c>
      <c r="Z130" s="16"/>
      <c r="AA130" s="75"/>
    </row>
    <row r="131" spans="1:27" x14ac:dyDescent="0.3">
      <c r="A131" s="53">
        <v>129</v>
      </c>
      <c r="B131" s="14" t="s">
        <v>1018</v>
      </c>
      <c r="C131" s="14">
        <v>33436361</v>
      </c>
      <c r="D131" s="14" t="s">
        <v>4111</v>
      </c>
      <c r="E131" s="17">
        <v>20210719</v>
      </c>
      <c r="F131" s="16">
        <v>1</v>
      </c>
      <c r="G131" s="78">
        <v>20220224</v>
      </c>
      <c r="H131" s="9" t="s">
        <v>1110</v>
      </c>
      <c r="I131" s="16">
        <v>1</v>
      </c>
      <c r="J131" s="9" t="s">
        <v>1111</v>
      </c>
      <c r="K131" s="75">
        <v>1</v>
      </c>
      <c r="L131" s="12" t="s">
        <v>3657</v>
      </c>
      <c r="M131" s="76"/>
      <c r="N131" s="11" t="s">
        <v>1455</v>
      </c>
      <c r="O131" s="78" t="s">
        <v>1453</v>
      </c>
      <c r="P131" s="11" t="s">
        <v>1646</v>
      </c>
      <c r="Q131" s="26" t="s">
        <v>1647</v>
      </c>
      <c r="R131" s="89" t="s">
        <v>1902</v>
      </c>
      <c r="S131" s="78" t="s">
        <v>1901</v>
      </c>
      <c r="T131" s="11" t="s">
        <v>2804</v>
      </c>
      <c r="U131" s="78" t="s">
        <v>2805</v>
      </c>
      <c r="W131" s="19"/>
      <c r="Y131" s="75"/>
      <c r="Z131" s="16"/>
      <c r="AA131" s="75"/>
    </row>
    <row r="132" spans="1:27" x14ac:dyDescent="0.3">
      <c r="A132" s="53">
        <v>130</v>
      </c>
      <c r="B132" s="14" t="s">
        <v>1019</v>
      </c>
      <c r="C132" s="14">
        <v>33439847</v>
      </c>
      <c r="D132" s="14" t="s">
        <v>4112</v>
      </c>
      <c r="E132" s="17">
        <v>20210811</v>
      </c>
      <c r="F132" s="16">
        <v>1</v>
      </c>
      <c r="H132" s="9" t="s">
        <v>1169</v>
      </c>
      <c r="I132" s="16">
        <v>1</v>
      </c>
      <c r="J132" s="9" t="s">
        <v>1199</v>
      </c>
      <c r="K132" s="75">
        <v>1</v>
      </c>
      <c r="L132" s="12" t="s">
        <v>3657</v>
      </c>
      <c r="M132" s="76"/>
      <c r="N132" s="11" t="s">
        <v>2542</v>
      </c>
      <c r="P132" s="11" t="s">
        <v>2542</v>
      </c>
      <c r="R132" s="89" t="s">
        <v>2542</v>
      </c>
      <c r="T132" s="11" t="s">
        <v>2603</v>
      </c>
      <c r="U132" s="78" t="s">
        <v>2604</v>
      </c>
      <c r="Y132" s="75"/>
      <c r="Z132" s="16"/>
      <c r="AA132" s="75"/>
    </row>
    <row r="133" spans="1:27" x14ac:dyDescent="0.3">
      <c r="A133" s="16">
        <v>131</v>
      </c>
      <c r="B133" s="14" t="s">
        <v>1038</v>
      </c>
      <c r="C133" s="14">
        <v>33450465</v>
      </c>
      <c r="D133" s="14" t="s">
        <v>2883</v>
      </c>
      <c r="E133" s="17">
        <v>20210818</v>
      </c>
      <c r="F133" s="16">
        <v>1</v>
      </c>
      <c r="G133" s="78" t="s">
        <v>1492</v>
      </c>
      <c r="H133" s="9" t="s">
        <v>1212</v>
      </c>
      <c r="I133" s="16">
        <v>1</v>
      </c>
      <c r="J133" s="9" t="s">
        <v>1215</v>
      </c>
      <c r="K133" s="75">
        <v>1</v>
      </c>
      <c r="L133" s="12" t="s">
        <v>3657</v>
      </c>
      <c r="M133" s="76"/>
      <c r="N133" s="11" t="s">
        <v>1522</v>
      </c>
      <c r="O133" s="78" t="s">
        <v>1523</v>
      </c>
      <c r="P133" s="11" t="s">
        <v>1635</v>
      </c>
      <c r="Q133" s="26" t="s">
        <v>1630</v>
      </c>
      <c r="R133" s="89" t="s">
        <v>1862</v>
      </c>
      <c r="S133" s="78" t="s">
        <v>1863</v>
      </c>
      <c r="T133" s="11" t="s">
        <v>2274</v>
      </c>
      <c r="U133" s="78" t="s">
        <v>1614</v>
      </c>
      <c r="V133" s="11" t="s">
        <v>3505</v>
      </c>
      <c r="W133" s="11" t="s">
        <v>3506</v>
      </c>
      <c r="X133" s="89" t="s">
        <v>3503</v>
      </c>
      <c r="Y133" s="76" t="s">
        <v>3504</v>
      </c>
      <c r="Z133" s="16"/>
      <c r="AA133" s="75"/>
    </row>
    <row r="134" spans="1:27" x14ac:dyDescent="0.3">
      <c r="A134" s="53">
        <v>132</v>
      </c>
      <c r="B134" s="14" t="s">
        <v>1039</v>
      </c>
      <c r="C134" s="14">
        <v>33451492</v>
      </c>
      <c r="D134" s="14" t="s">
        <v>4113</v>
      </c>
      <c r="E134" s="17">
        <v>20210826</v>
      </c>
      <c r="F134" s="16">
        <v>1</v>
      </c>
      <c r="G134" s="78">
        <v>20220224</v>
      </c>
      <c r="H134" s="9" t="s">
        <v>1223</v>
      </c>
      <c r="I134" s="16">
        <v>1</v>
      </c>
      <c r="J134" s="9" t="s">
        <v>1479</v>
      </c>
      <c r="K134" s="75">
        <v>1</v>
      </c>
      <c r="L134" s="12" t="s">
        <v>3657</v>
      </c>
      <c r="M134" s="76"/>
      <c r="N134" s="11" t="s">
        <v>1509</v>
      </c>
      <c r="O134" s="78" t="s">
        <v>1510</v>
      </c>
      <c r="P134" s="11" t="s">
        <v>1746</v>
      </c>
      <c r="Q134" s="26" t="s">
        <v>1747</v>
      </c>
      <c r="Y134" s="75"/>
      <c r="Z134" s="16"/>
      <c r="AA134" s="75"/>
    </row>
    <row r="135" spans="1:27" x14ac:dyDescent="0.3">
      <c r="A135" s="53">
        <v>133</v>
      </c>
      <c r="B135" s="14" t="s">
        <v>1244</v>
      </c>
      <c r="C135" s="14">
        <v>33452014</v>
      </c>
      <c r="D135" s="14" t="s">
        <v>4114</v>
      </c>
      <c r="E135" s="17">
        <v>20210922</v>
      </c>
      <c r="F135" s="16">
        <v>1</v>
      </c>
      <c r="G135" s="78" t="s">
        <v>1480</v>
      </c>
      <c r="H135" s="9" t="s">
        <v>1249</v>
      </c>
      <c r="I135" s="16">
        <v>1</v>
      </c>
      <c r="J135" s="9" t="s">
        <v>1259</v>
      </c>
      <c r="K135" s="75">
        <v>1</v>
      </c>
      <c r="L135" s="12" t="s">
        <v>3657</v>
      </c>
      <c r="M135" s="76"/>
      <c r="N135" s="11" t="s">
        <v>1509</v>
      </c>
      <c r="O135" s="78" t="s">
        <v>1510</v>
      </c>
      <c r="P135" s="11" t="s">
        <v>1698</v>
      </c>
      <c r="Y135" s="75"/>
      <c r="Z135" s="16"/>
      <c r="AA135" s="75"/>
    </row>
    <row r="136" spans="1:27" x14ac:dyDescent="0.3">
      <c r="A136" s="16">
        <v>134</v>
      </c>
      <c r="B136" s="14" t="s">
        <v>1245</v>
      </c>
      <c r="C136" s="14">
        <v>33451780</v>
      </c>
      <c r="D136" s="14" t="s">
        <v>4115</v>
      </c>
      <c r="E136" s="17">
        <v>20210915</v>
      </c>
      <c r="F136" s="16">
        <v>1</v>
      </c>
      <c r="G136" s="74">
        <v>20220329</v>
      </c>
      <c r="H136" s="9" t="s">
        <v>1257</v>
      </c>
      <c r="I136" s="16">
        <v>1</v>
      </c>
      <c r="J136" s="9" t="s">
        <v>1258</v>
      </c>
      <c r="K136" s="75">
        <v>1</v>
      </c>
      <c r="L136" s="12" t="s">
        <v>3657</v>
      </c>
      <c r="M136" s="76"/>
      <c r="N136" s="11" t="s">
        <v>3414</v>
      </c>
      <c r="O136" s="78" t="s">
        <v>626</v>
      </c>
      <c r="P136" s="11" t="s">
        <v>1663</v>
      </c>
      <c r="Q136" s="26" t="s">
        <v>1664</v>
      </c>
      <c r="R136" s="11" t="s">
        <v>3414</v>
      </c>
      <c r="S136" s="26" t="s">
        <v>626</v>
      </c>
      <c r="T136" s="11" t="s">
        <v>3414</v>
      </c>
      <c r="U136" s="26" t="s">
        <v>626</v>
      </c>
      <c r="V136" s="11" t="s">
        <v>3414</v>
      </c>
      <c r="W136" s="26" t="s">
        <v>626</v>
      </c>
      <c r="X136" s="89" t="s">
        <v>3908</v>
      </c>
      <c r="Y136" s="78" t="s">
        <v>3909</v>
      </c>
      <c r="Z136" s="16"/>
      <c r="AA136" s="75"/>
    </row>
    <row r="137" spans="1:27" x14ac:dyDescent="0.3">
      <c r="A137" s="53">
        <v>135</v>
      </c>
      <c r="B137" s="14" t="s">
        <v>1098</v>
      </c>
      <c r="C137" s="14">
        <v>33454388</v>
      </c>
      <c r="D137" s="14" t="s">
        <v>4116</v>
      </c>
      <c r="E137" s="17">
        <v>20210929</v>
      </c>
      <c r="F137" s="16">
        <v>1</v>
      </c>
      <c r="G137" s="78">
        <v>20220113</v>
      </c>
      <c r="H137" s="9" t="s">
        <v>1274</v>
      </c>
      <c r="I137" s="16">
        <v>1</v>
      </c>
      <c r="J137" s="9" t="s">
        <v>1286</v>
      </c>
      <c r="K137" s="75">
        <v>1</v>
      </c>
      <c r="L137" s="12">
        <v>20210930</v>
      </c>
      <c r="M137" s="76" t="s">
        <v>3917</v>
      </c>
      <c r="N137" s="11" t="s">
        <v>1577</v>
      </c>
      <c r="O137" s="78" t="s">
        <v>1578</v>
      </c>
      <c r="Y137" s="75"/>
      <c r="Z137" s="16"/>
      <c r="AA137" s="75"/>
    </row>
    <row r="138" spans="1:27" x14ac:dyDescent="0.3">
      <c r="A138" s="53">
        <v>136</v>
      </c>
      <c r="B138" s="14" t="s">
        <v>1099</v>
      </c>
      <c r="C138" s="14">
        <v>33456538</v>
      </c>
      <c r="D138" s="14" t="s">
        <v>4117</v>
      </c>
      <c r="E138" s="17">
        <v>20211014</v>
      </c>
      <c r="F138" s="16">
        <v>1</v>
      </c>
      <c r="G138" s="114"/>
      <c r="H138" s="9" t="s">
        <v>1283</v>
      </c>
      <c r="I138" s="16">
        <v>1</v>
      </c>
      <c r="J138" s="9" t="s">
        <v>1287</v>
      </c>
      <c r="K138" s="75">
        <v>1</v>
      </c>
      <c r="L138" s="4">
        <v>20211014</v>
      </c>
      <c r="M138" s="76" t="s">
        <v>3917</v>
      </c>
      <c r="N138" s="11" t="s">
        <v>3414</v>
      </c>
      <c r="O138" s="78" t="s">
        <v>3413</v>
      </c>
      <c r="P138" s="11" t="s">
        <v>3414</v>
      </c>
      <c r="Q138" s="78" t="s">
        <v>3413</v>
      </c>
      <c r="R138" s="11" t="s">
        <v>3414</v>
      </c>
      <c r="S138" s="78" t="s">
        <v>3413</v>
      </c>
      <c r="T138" s="11" t="s">
        <v>3414</v>
      </c>
      <c r="U138" s="78" t="s">
        <v>3413</v>
      </c>
      <c r="V138" s="11" t="s">
        <v>3414</v>
      </c>
      <c r="W138" s="26" t="s">
        <v>3413</v>
      </c>
      <c r="X138" s="89" t="s">
        <v>3413</v>
      </c>
      <c r="Y138" s="78" t="s">
        <v>3412</v>
      </c>
      <c r="Z138" s="16"/>
      <c r="AA138" s="75"/>
    </row>
    <row r="139" spans="1:27" x14ac:dyDescent="0.3">
      <c r="A139" s="16">
        <v>137</v>
      </c>
      <c r="B139" s="14" t="s">
        <v>1100</v>
      </c>
      <c r="C139" s="14">
        <v>33457433</v>
      </c>
      <c r="D139" s="14" t="s">
        <v>4118</v>
      </c>
      <c r="E139" s="17">
        <v>20211021</v>
      </c>
      <c r="F139" s="16">
        <v>1</v>
      </c>
      <c r="G139" s="74">
        <v>20220331</v>
      </c>
      <c r="H139" s="9" t="s">
        <v>1299</v>
      </c>
      <c r="I139" s="16">
        <v>1</v>
      </c>
      <c r="J139" s="9" t="s">
        <v>1300</v>
      </c>
      <c r="K139" s="75">
        <v>1</v>
      </c>
      <c r="L139" s="12">
        <v>20211028</v>
      </c>
      <c r="M139" s="76" t="s">
        <v>3917</v>
      </c>
      <c r="N139" s="11" t="s">
        <v>1632</v>
      </c>
      <c r="O139" s="78" t="s">
        <v>1631</v>
      </c>
      <c r="P139" s="11" t="s">
        <v>1950</v>
      </c>
      <c r="Q139" s="26" t="s">
        <v>1948</v>
      </c>
      <c r="R139" s="89" t="s">
        <v>2495</v>
      </c>
      <c r="S139" s="78" t="s">
        <v>2496</v>
      </c>
      <c r="T139" s="11" t="s">
        <v>2966</v>
      </c>
      <c r="U139" s="78" t="s">
        <v>2967</v>
      </c>
      <c r="Y139" s="75"/>
      <c r="Z139" s="16"/>
      <c r="AA139" s="75"/>
    </row>
    <row r="140" spans="1:27" x14ac:dyDescent="0.3">
      <c r="A140" s="53">
        <v>138</v>
      </c>
      <c r="B140" s="14" t="s">
        <v>1101</v>
      </c>
      <c r="C140" s="14">
        <v>33456765</v>
      </c>
      <c r="D140" s="14" t="s">
        <v>2884</v>
      </c>
      <c r="E140" s="17">
        <v>20211029</v>
      </c>
      <c r="F140" s="16">
        <v>1</v>
      </c>
      <c r="G140" s="78">
        <v>20220517</v>
      </c>
      <c r="H140" s="9" t="s">
        <v>1313</v>
      </c>
      <c r="I140" s="16">
        <v>1</v>
      </c>
      <c r="J140" s="9" t="s">
        <v>1314</v>
      </c>
      <c r="K140" s="75">
        <v>1</v>
      </c>
      <c r="L140" s="4">
        <v>20211101</v>
      </c>
      <c r="M140" s="76" t="s">
        <v>3917</v>
      </c>
      <c r="N140" s="11" t="s">
        <v>1637</v>
      </c>
      <c r="O140" s="78">
        <v>20220222</v>
      </c>
      <c r="P140" s="11" t="s">
        <v>1890</v>
      </c>
      <c r="Q140" s="26" t="s">
        <v>1888</v>
      </c>
      <c r="R140" s="89" t="s">
        <v>2300</v>
      </c>
      <c r="S140" s="78" t="s">
        <v>2301</v>
      </c>
      <c r="T140" s="11" t="s">
        <v>2659</v>
      </c>
      <c r="U140" s="78" t="s">
        <v>2661</v>
      </c>
      <c r="V140" s="11" t="s">
        <v>3888</v>
      </c>
      <c r="W140" s="11" t="s">
        <v>3889</v>
      </c>
      <c r="Y140" s="75"/>
      <c r="Z140" s="16"/>
      <c r="AA140" s="75"/>
    </row>
    <row r="141" spans="1:27" s="180" customFormat="1" x14ac:dyDescent="0.3">
      <c r="A141" s="184">
        <v>139</v>
      </c>
      <c r="B141" s="163" t="s">
        <v>1102</v>
      </c>
      <c r="C141" s="163">
        <v>33460741</v>
      </c>
      <c r="D141" s="163" t="s">
        <v>4119</v>
      </c>
      <c r="E141" s="172">
        <v>20211117</v>
      </c>
      <c r="F141" s="162">
        <v>1</v>
      </c>
      <c r="G141" s="185"/>
      <c r="H141" s="168" t="s">
        <v>1450</v>
      </c>
      <c r="I141" s="162">
        <v>1</v>
      </c>
      <c r="J141" s="168" t="s">
        <v>1451</v>
      </c>
      <c r="K141" s="178">
        <v>1</v>
      </c>
      <c r="L141" s="167" t="s">
        <v>3128</v>
      </c>
      <c r="M141" s="182"/>
      <c r="N141" s="170" t="s">
        <v>626</v>
      </c>
      <c r="O141" s="187" t="s">
        <v>626</v>
      </c>
      <c r="P141" s="170" t="s">
        <v>626</v>
      </c>
      <c r="Q141" s="170" t="s">
        <v>626</v>
      </c>
      <c r="R141" s="183" t="s">
        <v>626</v>
      </c>
      <c r="S141" s="187" t="s">
        <v>626</v>
      </c>
      <c r="T141" s="170" t="s">
        <v>2571</v>
      </c>
      <c r="U141" s="187" t="s">
        <v>2572</v>
      </c>
      <c r="V141" s="170" t="s">
        <v>3150</v>
      </c>
      <c r="W141" s="170"/>
      <c r="X141" s="186"/>
      <c r="Y141" s="178"/>
      <c r="Z141" s="162"/>
      <c r="AA141" s="178"/>
    </row>
    <row r="142" spans="1:27" x14ac:dyDescent="0.3">
      <c r="A142" s="16">
        <v>140</v>
      </c>
      <c r="B142" s="14" t="s">
        <v>1103</v>
      </c>
      <c r="C142" s="14">
        <v>33461433</v>
      </c>
      <c r="D142" s="14" t="s">
        <v>2885</v>
      </c>
      <c r="E142" s="17">
        <v>20211123</v>
      </c>
      <c r="F142" s="16">
        <v>1</v>
      </c>
      <c r="G142" s="74">
        <v>20220519</v>
      </c>
      <c r="H142" s="9" t="s">
        <v>1461</v>
      </c>
      <c r="I142" s="16">
        <v>1</v>
      </c>
      <c r="J142" s="9" t="s">
        <v>1484</v>
      </c>
      <c r="K142" s="75">
        <v>1</v>
      </c>
      <c r="L142" s="12" t="s">
        <v>3657</v>
      </c>
      <c r="M142" s="76"/>
      <c r="N142" s="11" t="s">
        <v>1625</v>
      </c>
      <c r="O142" s="76" t="s">
        <v>1626</v>
      </c>
      <c r="P142" s="11" t="s">
        <v>1859</v>
      </c>
      <c r="Q142" s="12" t="s">
        <v>1860</v>
      </c>
      <c r="R142" s="89" t="s">
        <v>2364</v>
      </c>
      <c r="S142" s="78" t="s">
        <v>2365</v>
      </c>
      <c r="T142" s="11" t="s">
        <v>2738</v>
      </c>
      <c r="U142" s="78" t="s">
        <v>2739</v>
      </c>
      <c r="V142" s="11" t="s">
        <v>3880</v>
      </c>
      <c r="W142" s="11" t="s">
        <v>3880</v>
      </c>
      <c r="X142" s="89" t="s">
        <v>3881</v>
      </c>
      <c r="Y142" s="76" t="s">
        <v>3880</v>
      </c>
      <c r="Z142" s="16"/>
      <c r="AA142" s="75"/>
    </row>
    <row r="143" spans="1:27" s="180" customFormat="1" x14ac:dyDescent="0.3">
      <c r="A143" s="184">
        <v>141</v>
      </c>
      <c r="B143" s="163" t="s">
        <v>1104</v>
      </c>
      <c r="C143" s="163">
        <v>33461461</v>
      </c>
      <c r="D143" s="163" t="s">
        <v>4120</v>
      </c>
      <c r="E143" s="172">
        <v>20211124</v>
      </c>
      <c r="F143" s="162">
        <v>1</v>
      </c>
      <c r="G143" s="185"/>
      <c r="H143" s="168" t="s">
        <v>1468</v>
      </c>
      <c r="I143" s="162">
        <v>1</v>
      </c>
      <c r="J143" s="168" t="s">
        <v>1485</v>
      </c>
      <c r="K143" s="178">
        <v>1</v>
      </c>
      <c r="L143" s="167" t="s">
        <v>3657</v>
      </c>
      <c r="M143" s="182"/>
      <c r="N143" s="172"/>
      <c r="O143" s="185"/>
      <c r="P143" s="172"/>
      <c r="Q143" s="174"/>
      <c r="R143" s="186"/>
      <c r="S143" s="185"/>
      <c r="T143" s="172"/>
      <c r="U143" s="185"/>
      <c r="V143" s="172"/>
      <c r="W143" s="172"/>
      <c r="X143" s="186"/>
      <c r="Y143" s="178"/>
      <c r="Z143" s="162"/>
      <c r="AA143" s="178"/>
    </row>
    <row r="144" spans="1:27" ht="16.5" customHeight="1" x14ac:dyDescent="0.3">
      <c r="A144" s="53">
        <v>142</v>
      </c>
      <c r="B144" s="14" t="s">
        <v>1105</v>
      </c>
      <c r="C144" s="14">
        <v>33461604</v>
      </c>
      <c r="D144" s="14" t="s">
        <v>2886</v>
      </c>
      <c r="E144" s="17">
        <v>20211126</v>
      </c>
      <c r="F144" s="16">
        <v>1</v>
      </c>
      <c r="H144" s="9" t="s">
        <v>1475</v>
      </c>
      <c r="I144" s="16">
        <v>1</v>
      </c>
      <c r="J144" s="9" t="s">
        <v>1490</v>
      </c>
      <c r="K144" s="75">
        <v>1</v>
      </c>
      <c r="L144" s="12" t="s">
        <v>3657</v>
      </c>
      <c r="M144" s="76"/>
      <c r="Y144" s="75"/>
      <c r="Z144" s="16"/>
      <c r="AA144" s="75"/>
    </row>
    <row r="145" spans="1:27" ht="16.5" customHeight="1" x14ac:dyDescent="0.3">
      <c r="A145" s="16">
        <v>143</v>
      </c>
      <c r="B145" s="14" t="s">
        <v>1106</v>
      </c>
      <c r="C145" s="14">
        <v>33462262</v>
      </c>
      <c r="D145" s="14" t="s">
        <v>4121</v>
      </c>
      <c r="E145" s="17">
        <v>20211129</v>
      </c>
      <c r="F145" s="16">
        <v>1</v>
      </c>
      <c r="G145" s="78" t="s">
        <v>2634</v>
      </c>
      <c r="H145" s="9" t="s">
        <v>2186</v>
      </c>
      <c r="J145" s="9" t="s">
        <v>2186</v>
      </c>
      <c r="L145" s="12" t="s">
        <v>3657</v>
      </c>
      <c r="M145" s="76"/>
      <c r="N145" s="11" t="s">
        <v>1710</v>
      </c>
      <c r="O145" s="78" t="s">
        <v>1711</v>
      </c>
      <c r="P145" s="11" t="s">
        <v>2253</v>
      </c>
      <c r="Q145" s="11" t="s">
        <v>1085</v>
      </c>
      <c r="R145" s="89" t="s">
        <v>2288</v>
      </c>
      <c r="S145" s="78" t="s">
        <v>2289</v>
      </c>
      <c r="T145" s="11" t="s">
        <v>2643</v>
      </c>
      <c r="U145" s="78" t="s">
        <v>2714</v>
      </c>
      <c r="Y145" s="75"/>
      <c r="Z145" s="16"/>
      <c r="AA145" s="75"/>
    </row>
    <row r="146" spans="1:27" x14ac:dyDescent="0.3">
      <c r="A146" s="53">
        <v>144</v>
      </c>
      <c r="B146" s="14" t="s">
        <v>1107</v>
      </c>
      <c r="C146" s="14">
        <v>33462611</v>
      </c>
      <c r="D146" s="14" t="s">
        <v>2887</v>
      </c>
      <c r="E146" s="17">
        <v>20211203</v>
      </c>
      <c r="F146" s="16">
        <v>1</v>
      </c>
      <c r="G146" s="78" t="s">
        <v>3569</v>
      </c>
      <c r="H146" s="9" t="s">
        <v>1555</v>
      </c>
      <c r="I146" s="16">
        <v>1</v>
      </c>
      <c r="J146" s="12" t="s">
        <v>1489</v>
      </c>
      <c r="K146" s="75">
        <v>1</v>
      </c>
      <c r="L146" s="12" t="s">
        <v>3657</v>
      </c>
      <c r="M146" s="76"/>
      <c r="P146" s="11" t="s">
        <v>2608</v>
      </c>
      <c r="R146" s="89" t="s">
        <v>2607</v>
      </c>
      <c r="T146" s="11" t="s">
        <v>2644</v>
      </c>
      <c r="U146" s="78" t="s">
        <v>2645</v>
      </c>
      <c r="Y146" s="75"/>
      <c r="Z146" s="16"/>
      <c r="AA146" s="75"/>
    </row>
    <row r="147" spans="1:27" x14ac:dyDescent="0.3">
      <c r="A147" s="53">
        <v>145</v>
      </c>
      <c r="B147" s="14" t="s">
        <v>1493</v>
      </c>
      <c r="C147" s="14">
        <v>33385735</v>
      </c>
      <c r="D147" s="14" t="s">
        <v>4122</v>
      </c>
      <c r="E147" s="17">
        <v>20211207</v>
      </c>
      <c r="F147" s="16">
        <v>1</v>
      </c>
      <c r="H147" s="9" t="s">
        <v>1499</v>
      </c>
      <c r="I147" s="16">
        <v>1</v>
      </c>
      <c r="J147" s="9" t="s">
        <v>1500</v>
      </c>
      <c r="K147" s="75">
        <v>1</v>
      </c>
      <c r="L147" s="12" t="s">
        <v>3657</v>
      </c>
      <c r="M147" s="76"/>
      <c r="Y147" s="75"/>
      <c r="Z147" s="16"/>
      <c r="AA147" s="75"/>
    </row>
    <row r="148" spans="1:27" ht="17.25" customHeight="1" x14ac:dyDescent="0.3">
      <c r="A148" s="16">
        <v>146</v>
      </c>
      <c r="B148" s="14" t="s">
        <v>1501</v>
      </c>
      <c r="C148" s="14">
        <v>33462271</v>
      </c>
      <c r="D148" s="14" t="s">
        <v>4123</v>
      </c>
      <c r="E148" s="11" t="s">
        <v>1539</v>
      </c>
      <c r="F148" s="16">
        <v>1</v>
      </c>
      <c r="G148" s="74">
        <v>20220930</v>
      </c>
      <c r="H148" s="70" t="s">
        <v>1541</v>
      </c>
      <c r="I148" s="16">
        <v>1</v>
      </c>
      <c r="J148" s="70" t="s">
        <v>1540</v>
      </c>
      <c r="K148" s="75">
        <v>1</v>
      </c>
      <c r="L148" s="4">
        <v>20211223</v>
      </c>
      <c r="M148" s="76" t="s">
        <v>3917</v>
      </c>
      <c r="N148" s="11" t="s">
        <v>1762</v>
      </c>
      <c r="O148" s="78" t="s">
        <v>1760</v>
      </c>
      <c r="P148" s="11" t="s">
        <v>1952</v>
      </c>
      <c r="Q148" s="26" t="s">
        <v>1948</v>
      </c>
      <c r="R148" s="89" t="s">
        <v>2478</v>
      </c>
      <c r="S148" s="78" t="s">
        <v>2480</v>
      </c>
      <c r="T148" s="11" t="s">
        <v>2713</v>
      </c>
      <c r="U148" s="83" t="s">
        <v>2715</v>
      </c>
      <c r="Y148" s="75"/>
      <c r="Z148" s="16"/>
      <c r="AA148" s="75"/>
    </row>
    <row r="149" spans="1:27" x14ac:dyDescent="0.3">
      <c r="A149" s="53">
        <v>147</v>
      </c>
      <c r="B149" s="14" t="s">
        <v>1503</v>
      </c>
      <c r="C149" s="14">
        <v>33463668</v>
      </c>
      <c r="D149" s="14" t="s">
        <v>4124</v>
      </c>
      <c r="E149" s="17">
        <v>20211209</v>
      </c>
      <c r="F149" s="16">
        <v>1</v>
      </c>
      <c r="G149" s="78">
        <v>20220523</v>
      </c>
      <c r="H149" s="9" t="s">
        <v>1546</v>
      </c>
      <c r="I149" s="16">
        <v>1</v>
      </c>
      <c r="J149" s="9" t="s">
        <v>1547</v>
      </c>
      <c r="K149" s="75">
        <v>1</v>
      </c>
      <c r="L149" s="4" t="s">
        <v>3657</v>
      </c>
      <c r="N149" s="11" t="s">
        <v>1713</v>
      </c>
      <c r="O149" s="78" t="s">
        <v>1712</v>
      </c>
      <c r="P149" s="11" t="s">
        <v>1918</v>
      </c>
      <c r="Q149" s="26" t="s">
        <v>2418</v>
      </c>
      <c r="Y149" s="75"/>
      <c r="Z149" s="16"/>
      <c r="AA149" s="75"/>
    </row>
    <row r="150" spans="1:27" x14ac:dyDescent="0.3">
      <c r="A150" s="53">
        <v>148</v>
      </c>
      <c r="B150" s="14" t="s">
        <v>1504</v>
      </c>
      <c r="C150" s="14">
        <v>33463522</v>
      </c>
      <c r="D150" s="14" t="s">
        <v>2888</v>
      </c>
      <c r="E150" s="17">
        <v>20211214</v>
      </c>
      <c r="F150" s="16">
        <v>1</v>
      </c>
      <c r="G150" s="78" t="s">
        <v>1841</v>
      </c>
      <c r="H150" s="9" t="s">
        <v>1513</v>
      </c>
      <c r="I150" s="16">
        <v>1</v>
      </c>
      <c r="J150" s="9" t="s">
        <v>1514</v>
      </c>
      <c r="K150" s="75">
        <v>1</v>
      </c>
      <c r="L150" s="4">
        <v>20211216</v>
      </c>
      <c r="M150" s="76" t="s">
        <v>3917</v>
      </c>
      <c r="N150" s="11" t="s">
        <v>2757</v>
      </c>
      <c r="P150" s="11" t="s">
        <v>2756</v>
      </c>
      <c r="R150" s="89" t="s">
        <v>2756</v>
      </c>
      <c r="T150" s="11" t="s">
        <v>2919</v>
      </c>
      <c r="U150" s="78" t="s">
        <v>2920</v>
      </c>
      <c r="Y150" s="75"/>
      <c r="Z150" s="16"/>
      <c r="AA150" s="75"/>
    </row>
    <row r="151" spans="1:27" s="180" customFormat="1" x14ac:dyDescent="0.3">
      <c r="A151" s="162">
        <v>149</v>
      </c>
      <c r="B151" s="163" t="s">
        <v>1505</v>
      </c>
      <c r="C151" s="163">
        <v>33464227</v>
      </c>
      <c r="D151" s="163" t="s">
        <v>4125</v>
      </c>
      <c r="E151" s="172">
        <v>20211214</v>
      </c>
      <c r="F151" s="162">
        <v>1</v>
      </c>
      <c r="G151" s="185">
        <v>20230602</v>
      </c>
      <c r="H151" s="168" t="s">
        <v>1558</v>
      </c>
      <c r="I151" s="162">
        <v>1</v>
      </c>
      <c r="J151" s="168" t="s">
        <v>1557</v>
      </c>
      <c r="K151" s="178">
        <v>1</v>
      </c>
      <c r="L151" s="167" t="s">
        <v>1614</v>
      </c>
      <c r="M151" s="182"/>
      <c r="N151" s="170" t="s">
        <v>1900</v>
      </c>
      <c r="O151" s="187" t="s">
        <v>1901</v>
      </c>
      <c r="P151" s="170" t="s">
        <v>3070</v>
      </c>
      <c r="Q151" s="174"/>
      <c r="R151" s="183" t="s">
        <v>3070</v>
      </c>
      <c r="S151" s="185"/>
      <c r="T151" s="170" t="s">
        <v>3435</v>
      </c>
      <c r="U151" s="185"/>
      <c r="V151" s="170" t="s">
        <v>3436</v>
      </c>
      <c r="W151" s="170" t="s">
        <v>3437</v>
      </c>
      <c r="X151" s="186"/>
      <c r="Y151" s="178"/>
      <c r="Z151" s="162"/>
      <c r="AA151" s="178"/>
    </row>
    <row r="152" spans="1:27" x14ac:dyDescent="0.3">
      <c r="A152" s="53">
        <v>150</v>
      </c>
      <c r="B152" s="14" t="s">
        <v>1506</v>
      </c>
      <c r="C152" s="14">
        <v>33466283</v>
      </c>
      <c r="D152" s="14" t="s">
        <v>2889</v>
      </c>
      <c r="E152" s="17">
        <v>20220104</v>
      </c>
      <c r="F152" s="16">
        <v>1</v>
      </c>
      <c r="G152" s="74">
        <v>20221024</v>
      </c>
      <c r="H152" s="11" t="s">
        <v>1554</v>
      </c>
      <c r="I152" s="16">
        <v>1</v>
      </c>
      <c r="J152" s="11" t="s">
        <v>1550</v>
      </c>
      <c r="K152" s="75">
        <v>1</v>
      </c>
      <c r="L152" s="12" t="s">
        <v>1614</v>
      </c>
      <c r="M152" s="76"/>
      <c r="N152" s="11" t="s">
        <v>626</v>
      </c>
      <c r="P152" s="11" t="s">
        <v>626</v>
      </c>
      <c r="R152" s="89" t="s">
        <v>2573</v>
      </c>
      <c r="S152" s="78" t="s">
        <v>2574</v>
      </c>
      <c r="Y152" s="75"/>
      <c r="Z152" s="16"/>
      <c r="AA152" s="75"/>
    </row>
    <row r="153" spans="1:27" x14ac:dyDescent="0.3">
      <c r="A153" s="53">
        <v>151</v>
      </c>
      <c r="B153" s="14" t="s">
        <v>1507</v>
      </c>
      <c r="C153" s="14">
        <v>33458847</v>
      </c>
      <c r="D153" s="14" t="s">
        <v>4126</v>
      </c>
      <c r="E153" s="17">
        <v>20220105</v>
      </c>
      <c r="F153" s="16">
        <v>1</v>
      </c>
      <c r="H153" s="11" t="s">
        <v>1556</v>
      </c>
      <c r="I153" s="16">
        <v>1</v>
      </c>
      <c r="J153" s="11" t="s">
        <v>1553</v>
      </c>
      <c r="K153" s="75">
        <v>1</v>
      </c>
      <c r="L153" s="71">
        <v>20220106</v>
      </c>
      <c r="M153" s="76" t="s">
        <v>3917</v>
      </c>
      <c r="Y153" s="75"/>
      <c r="Z153" s="16"/>
      <c r="AA153" s="75"/>
    </row>
    <row r="154" spans="1:27" x14ac:dyDescent="0.3">
      <c r="A154" s="16">
        <v>152</v>
      </c>
      <c r="B154" s="14" t="s">
        <v>1559</v>
      </c>
      <c r="C154" s="14">
        <v>20291088</v>
      </c>
      <c r="D154" s="14" t="s">
        <v>2890</v>
      </c>
      <c r="E154" s="17">
        <v>20220107</v>
      </c>
      <c r="F154" s="16">
        <v>1</v>
      </c>
      <c r="H154" s="9" t="s">
        <v>1562</v>
      </c>
      <c r="I154" s="16">
        <v>1</v>
      </c>
      <c r="J154" s="9" t="s">
        <v>1563</v>
      </c>
      <c r="K154" s="75">
        <v>1</v>
      </c>
      <c r="L154" s="4">
        <v>20220117</v>
      </c>
      <c r="M154" s="76" t="s">
        <v>3917</v>
      </c>
      <c r="Y154" s="75"/>
      <c r="Z154" s="16"/>
      <c r="AA154" s="75"/>
    </row>
    <row r="155" spans="1:27" x14ac:dyDescent="0.3">
      <c r="A155" s="53">
        <v>153</v>
      </c>
      <c r="B155" s="14" t="s">
        <v>1564</v>
      </c>
      <c r="C155" s="14">
        <v>33467386</v>
      </c>
      <c r="D155" s="14" t="s">
        <v>2891</v>
      </c>
      <c r="E155" s="16">
        <v>20220112</v>
      </c>
      <c r="F155" s="16">
        <v>1</v>
      </c>
      <c r="H155" s="9" t="s">
        <v>1571</v>
      </c>
      <c r="I155" s="16">
        <v>1</v>
      </c>
      <c r="J155" s="9" t="s">
        <v>1570</v>
      </c>
      <c r="K155" s="75">
        <v>1</v>
      </c>
      <c r="L155" s="12" t="s">
        <v>3657</v>
      </c>
      <c r="M155" s="76"/>
      <c r="N155" s="11" t="s">
        <v>1722</v>
      </c>
      <c r="O155" s="78" t="s">
        <v>1723</v>
      </c>
      <c r="P155" s="11" t="s">
        <v>2337</v>
      </c>
      <c r="Q155" s="26" t="s">
        <v>2341</v>
      </c>
      <c r="R155" s="89" t="s">
        <v>2696</v>
      </c>
      <c r="S155" s="78" t="s">
        <v>2697</v>
      </c>
      <c r="T155" s="11" t="s">
        <v>3111</v>
      </c>
      <c r="U155" s="78" t="s">
        <v>3112</v>
      </c>
      <c r="Y155" s="75"/>
      <c r="Z155" s="16"/>
      <c r="AA155" s="75"/>
    </row>
    <row r="156" spans="1:27" x14ac:dyDescent="0.3">
      <c r="A156" s="53">
        <v>154</v>
      </c>
      <c r="B156" s="14" t="s">
        <v>1565</v>
      </c>
      <c r="C156" s="14">
        <v>33467502</v>
      </c>
      <c r="D156" s="14" t="s">
        <v>2892</v>
      </c>
      <c r="E156" s="16">
        <v>20220112</v>
      </c>
      <c r="F156" s="16">
        <v>1</v>
      </c>
      <c r="G156" s="74">
        <v>20230728</v>
      </c>
      <c r="H156" s="9" t="s">
        <v>1568</v>
      </c>
      <c r="I156" s="16">
        <v>1</v>
      </c>
      <c r="J156" s="9" t="s">
        <v>1569</v>
      </c>
      <c r="K156" s="75">
        <v>1</v>
      </c>
      <c r="L156" s="12" t="s">
        <v>3657</v>
      </c>
      <c r="M156" s="76"/>
      <c r="N156" s="11" t="s">
        <v>2542</v>
      </c>
      <c r="P156" s="11" t="s">
        <v>2542</v>
      </c>
      <c r="R156" s="89" t="s">
        <v>2602</v>
      </c>
      <c r="S156" s="78" t="s">
        <v>2601</v>
      </c>
      <c r="T156" s="11" t="s">
        <v>3290</v>
      </c>
      <c r="U156" s="78" t="s">
        <v>3294</v>
      </c>
      <c r="Y156" s="75"/>
      <c r="Z156" s="16"/>
      <c r="AA156" s="75"/>
    </row>
    <row r="157" spans="1:27" x14ac:dyDescent="0.3">
      <c r="A157" s="16">
        <v>155</v>
      </c>
      <c r="B157" s="14" t="s">
        <v>1579</v>
      </c>
      <c r="C157" s="14">
        <v>33468020</v>
      </c>
      <c r="D157" s="14" t="s">
        <v>4127</v>
      </c>
      <c r="E157" s="16">
        <v>20220119</v>
      </c>
      <c r="F157" s="16">
        <v>1</v>
      </c>
      <c r="G157" s="74">
        <v>20220421</v>
      </c>
      <c r="H157" s="9" t="s">
        <v>1583</v>
      </c>
      <c r="I157" s="16">
        <v>1</v>
      </c>
      <c r="J157" s="9" t="s">
        <v>1582</v>
      </c>
      <c r="K157" s="75">
        <v>1</v>
      </c>
      <c r="L157" s="71">
        <v>20220120</v>
      </c>
      <c r="M157" s="76" t="s">
        <v>3917</v>
      </c>
      <c r="N157" s="11" t="s">
        <v>2751</v>
      </c>
      <c r="P157" s="11" t="s">
        <v>626</v>
      </c>
      <c r="R157" s="11" t="s">
        <v>2482</v>
      </c>
      <c r="S157" s="78" t="s">
        <v>2481</v>
      </c>
      <c r="T157" s="11" t="s">
        <v>2806</v>
      </c>
      <c r="U157" s="78" t="s">
        <v>2807</v>
      </c>
      <c r="V157" s="11" t="s">
        <v>3961</v>
      </c>
      <c r="W157" s="11" t="s">
        <v>3962</v>
      </c>
      <c r="Y157" s="75"/>
      <c r="Z157" s="16"/>
      <c r="AA157" s="75"/>
    </row>
    <row r="158" spans="1:27" x14ac:dyDescent="0.3">
      <c r="A158" s="53">
        <v>156</v>
      </c>
      <c r="B158" s="14" t="s">
        <v>1586</v>
      </c>
      <c r="C158" s="14">
        <v>33468575</v>
      </c>
      <c r="D158" s="14" t="s">
        <v>2893</v>
      </c>
      <c r="E158" s="17">
        <v>20220120</v>
      </c>
      <c r="F158" s="16">
        <v>1</v>
      </c>
      <c r="G158" s="74">
        <v>20230526</v>
      </c>
      <c r="H158" s="9" t="s">
        <v>1589</v>
      </c>
      <c r="I158" s="16">
        <v>1</v>
      </c>
      <c r="J158" s="9" t="s">
        <v>1590</v>
      </c>
      <c r="K158" s="75">
        <v>1</v>
      </c>
      <c r="L158" s="4" t="s">
        <v>3657</v>
      </c>
      <c r="N158" s="11" t="s">
        <v>2665</v>
      </c>
      <c r="P158" s="11" t="s">
        <v>2665</v>
      </c>
      <c r="R158" s="89" t="s">
        <v>2665</v>
      </c>
      <c r="T158" s="11" t="s">
        <v>2700</v>
      </c>
      <c r="U158" s="78" t="s">
        <v>2701</v>
      </c>
      <c r="V158" s="11" t="s">
        <v>3093</v>
      </c>
      <c r="W158" s="11" t="s">
        <v>3093</v>
      </c>
      <c r="Y158" s="75"/>
      <c r="Z158" s="16"/>
      <c r="AA158" s="75"/>
    </row>
    <row r="159" spans="1:27" x14ac:dyDescent="0.3">
      <c r="A159" s="53">
        <v>157</v>
      </c>
      <c r="B159" s="14" t="s">
        <v>1591</v>
      </c>
      <c r="C159" s="14">
        <v>33467953</v>
      </c>
      <c r="D159" s="14" t="s">
        <v>2894</v>
      </c>
      <c r="E159" s="11">
        <v>20220127</v>
      </c>
      <c r="F159" s="16">
        <v>1</v>
      </c>
      <c r="G159" s="74">
        <v>20230721</v>
      </c>
      <c r="H159" s="9" t="s">
        <v>1594</v>
      </c>
      <c r="I159" s="16">
        <v>1</v>
      </c>
      <c r="J159" s="9" t="s">
        <v>1595</v>
      </c>
      <c r="K159" s="75">
        <v>1</v>
      </c>
      <c r="L159" s="4">
        <v>20220127</v>
      </c>
      <c r="M159" s="76" t="s">
        <v>3917</v>
      </c>
      <c r="N159" s="11" t="s">
        <v>1947</v>
      </c>
      <c r="O159" s="78" t="s">
        <v>1760</v>
      </c>
      <c r="P159" s="11" t="s">
        <v>2367</v>
      </c>
      <c r="Q159" s="26" t="s">
        <v>2365</v>
      </c>
      <c r="R159" s="89" t="s">
        <v>3070</v>
      </c>
      <c r="S159" s="78" t="s">
        <v>3070</v>
      </c>
      <c r="T159" s="11" t="s">
        <v>3109</v>
      </c>
      <c r="U159" s="78" t="s">
        <v>3110</v>
      </c>
      <c r="Y159" s="75"/>
      <c r="Z159" s="16"/>
      <c r="AA159" s="75"/>
    </row>
    <row r="160" spans="1:27" x14ac:dyDescent="0.3">
      <c r="A160" s="16">
        <v>158</v>
      </c>
      <c r="B160" s="14" t="s">
        <v>1599</v>
      </c>
      <c r="C160" s="14">
        <v>33466733</v>
      </c>
      <c r="D160" s="14" t="s">
        <v>4128</v>
      </c>
      <c r="E160" s="17">
        <v>20220125</v>
      </c>
      <c r="F160" s="16">
        <v>1</v>
      </c>
      <c r="H160" s="9" t="s">
        <v>1602</v>
      </c>
      <c r="I160" s="16">
        <v>1</v>
      </c>
      <c r="J160" s="9" t="s">
        <v>1603</v>
      </c>
      <c r="K160" s="75">
        <v>1</v>
      </c>
      <c r="L160" s="12" t="s">
        <v>3657</v>
      </c>
      <c r="M160" s="76"/>
      <c r="N160" s="11" t="s">
        <v>2608</v>
      </c>
      <c r="P160" s="11" t="s">
        <v>2608</v>
      </c>
      <c r="R160" s="89" t="s">
        <v>2608</v>
      </c>
      <c r="T160" s="11" t="s">
        <v>2609</v>
      </c>
      <c r="Y160" s="75"/>
      <c r="Z160" s="16"/>
      <c r="AA160" s="75"/>
    </row>
    <row r="161" spans="1:27" x14ac:dyDescent="0.3">
      <c r="A161" s="53">
        <v>159</v>
      </c>
      <c r="B161" s="14" t="s">
        <v>1607</v>
      </c>
      <c r="C161" s="14">
        <v>33469562</v>
      </c>
      <c r="D161" s="14" t="s">
        <v>2895</v>
      </c>
      <c r="E161" s="11">
        <v>20220214</v>
      </c>
      <c r="F161" s="16">
        <v>1</v>
      </c>
      <c r="H161" s="9" t="s">
        <v>1609</v>
      </c>
      <c r="I161" s="16">
        <v>1</v>
      </c>
      <c r="J161" s="9" t="s">
        <v>1610</v>
      </c>
      <c r="K161" s="75">
        <v>1</v>
      </c>
      <c r="L161" s="12" t="s">
        <v>3657</v>
      </c>
      <c r="M161" s="76"/>
      <c r="N161" s="11" t="s">
        <v>2229</v>
      </c>
      <c r="P161" s="11">
        <v>20220726</v>
      </c>
      <c r="Q161" s="26">
        <v>20220726</v>
      </c>
      <c r="R161" s="89" t="s">
        <v>2581</v>
      </c>
      <c r="S161" s="78" t="s">
        <v>2582</v>
      </c>
      <c r="T161" s="11" t="s">
        <v>3046</v>
      </c>
      <c r="U161" s="78" t="s">
        <v>3047</v>
      </c>
      <c r="V161" s="11" t="s">
        <v>3623</v>
      </c>
      <c r="W161" s="11" t="s">
        <v>3624</v>
      </c>
      <c r="Y161" s="75"/>
      <c r="Z161" s="16"/>
      <c r="AA161" s="75"/>
    </row>
    <row r="162" spans="1:27" s="180" customFormat="1" x14ac:dyDescent="0.3">
      <c r="A162" s="184">
        <v>160</v>
      </c>
      <c r="B162" s="163" t="s">
        <v>1616</v>
      </c>
      <c r="C162" s="163">
        <v>90056563</v>
      </c>
      <c r="D162" s="163" t="s">
        <v>4129</v>
      </c>
      <c r="E162" s="170">
        <v>20220210</v>
      </c>
      <c r="F162" s="162">
        <v>1</v>
      </c>
      <c r="G162" s="185"/>
      <c r="H162" s="168" t="s">
        <v>1620</v>
      </c>
      <c r="I162" s="162">
        <v>1</v>
      </c>
      <c r="J162" s="168" t="s">
        <v>1621</v>
      </c>
      <c r="K162" s="178">
        <v>1</v>
      </c>
      <c r="L162" s="167" t="s">
        <v>1622</v>
      </c>
      <c r="M162" s="182"/>
      <c r="N162" s="170" t="s">
        <v>2172</v>
      </c>
      <c r="O162" s="187" t="s">
        <v>2173</v>
      </c>
      <c r="P162" s="170" t="s">
        <v>2569</v>
      </c>
      <c r="Q162" s="173" t="s">
        <v>2570</v>
      </c>
      <c r="R162" s="183" t="s">
        <v>2962</v>
      </c>
      <c r="S162" s="187" t="s">
        <v>2960</v>
      </c>
      <c r="T162" s="172"/>
      <c r="U162" s="185"/>
      <c r="V162" s="172"/>
      <c r="W162" s="172"/>
      <c r="X162" s="186"/>
      <c r="Y162" s="178"/>
      <c r="Z162" s="162"/>
      <c r="AA162" s="178"/>
    </row>
    <row r="163" spans="1:27" x14ac:dyDescent="0.3">
      <c r="A163" s="16">
        <v>161</v>
      </c>
      <c r="B163" s="14" t="s">
        <v>1641</v>
      </c>
      <c r="C163" s="14">
        <v>33468134</v>
      </c>
      <c r="D163" s="14" t="s">
        <v>4130</v>
      </c>
      <c r="E163" s="17">
        <v>20220223</v>
      </c>
      <c r="F163" s="16">
        <v>1</v>
      </c>
      <c r="G163" s="74">
        <v>20220930</v>
      </c>
      <c r="H163" s="9" t="s">
        <v>1644</v>
      </c>
      <c r="I163" s="16">
        <v>1</v>
      </c>
      <c r="J163" s="9" t="s">
        <v>1645</v>
      </c>
      <c r="K163" s="75">
        <v>1</v>
      </c>
      <c r="L163" s="12" t="s">
        <v>1614</v>
      </c>
      <c r="M163" s="76"/>
      <c r="N163" s="11" t="s">
        <v>1962</v>
      </c>
      <c r="O163" s="78" t="s">
        <v>2174</v>
      </c>
      <c r="P163" s="11" t="s">
        <v>2478</v>
      </c>
      <c r="Q163" s="26" t="s">
        <v>2479</v>
      </c>
      <c r="R163" s="89" t="s">
        <v>2917</v>
      </c>
      <c r="S163" s="78" t="s">
        <v>2918</v>
      </c>
      <c r="T163" s="11" t="s">
        <v>3239</v>
      </c>
      <c r="U163" s="78" t="s">
        <v>3241</v>
      </c>
      <c r="Y163" s="75"/>
      <c r="Z163" s="16"/>
      <c r="AA163" s="75"/>
    </row>
    <row r="164" spans="1:27" x14ac:dyDescent="0.3">
      <c r="A164" s="53">
        <v>162</v>
      </c>
      <c r="B164" s="14" t="s">
        <v>1658</v>
      </c>
      <c r="C164" s="14">
        <v>33472329</v>
      </c>
      <c r="D164" s="14" t="s">
        <v>2896</v>
      </c>
      <c r="E164" s="17">
        <v>20220302</v>
      </c>
      <c r="F164" s="16">
        <v>1</v>
      </c>
      <c r="G164" s="74">
        <v>20230526</v>
      </c>
      <c r="H164" s="9" t="s">
        <v>1661</v>
      </c>
      <c r="I164" s="16">
        <v>1</v>
      </c>
      <c r="J164" s="9" t="s">
        <v>1662</v>
      </c>
      <c r="K164" s="75">
        <v>1</v>
      </c>
      <c r="L164" s="4">
        <v>20220303</v>
      </c>
      <c r="M164" s="76" t="s">
        <v>3917</v>
      </c>
      <c r="N164" s="11" t="s">
        <v>2361</v>
      </c>
      <c r="O164" s="78" t="s">
        <v>2362</v>
      </c>
      <c r="P164" s="11" t="s">
        <v>2694</v>
      </c>
      <c r="Q164" s="26" t="s">
        <v>2695</v>
      </c>
      <c r="R164" s="89" t="s">
        <v>3087</v>
      </c>
      <c r="S164" s="78" t="s">
        <v>626</v>
      </c>
      <c r="T164" s="11" t="s">
        <v>3092</v>
      </c>
      <c r="U164" s="78" t="s">
        <v>3091</v>
      </c>
      <c r="V164" s="11" t="s">
        <v>3668</v>
      </c>
      <c r="W164" s="11" t="s">
        <v>3667</v>
      </c>
      <c r="Y164" s="75"/>
      <c r="Z164" s="16"/>
      <c r="AA164" s="75"/>
    </row>
    <row r="165" spans="1:27" x14ac:dyDescent="0.3">
      <c r="A165" s="53">
        <v>163</v>
      </c>
      <c r="B165" s="14" t="s">
        <v>1665</v>
      </c>
      <c r="C165" s="14">
        <v>33227641</v>
      </c>
      <c r="D165" s="14" t="s">
        <v>2897</v>
      </c>
      <c r="E165" s="17">
        <v>20220307</v>
      </c>
      <c r="F165" s="16">
        <v>1</v>
      </c>
      <c r="G165" s="74">
        <v>20220727</v>
      </c>
      <c r="H165" s="9" t="s">
        <v>1670</v>
      </c>
      <c r="I165" s="16">
        <v>1</v>
      </c>
      <c r="J165" s="9" t="s">
        <v>1671</v>
      </c>
      <c r="K165" s="75">
        <v>1</v>
      </c>
      <c r="L165" s="4">
        <v>20220307</v>
      </c>
      <c r="M165" s="76" t="s">
        <v>3917</v>
      </c>
      <c r="N165" s="11" t="s">
        <v>1949</v>
      </c>
      <c r="O165" s="78" t="s">
        <v>1893</v>
      </c>
      <c r="P165" s="11" t="s">
        <v>2334</v>
      </c>
      <c r="Q165" s="26" t="s">
        <v>2335</v>
      </c>
      <c r="Y165" s="75"/>
      <c r="Z165" s="16"/>
      <c r="AA165" s="75"/>
    </row>
    <row r="166" spans="1:27" x14ac:dyDescent="0.3">
      <c r="A166" s="16">
        <v>164</v>
      </c>
      <c r="B166" s="14" t="s">
        <v>1666</v>
      </c>
      <c r="C166" s="14">
        <v>33473345</v>
      </c>
      <c r="D166" s="14" t="s">
        <v>4131</v>
      </c>
      <c r="E166" s="11">
        <v>20220519</v>
      </c>
      <c r="F166" s="16">
        <v>1</v>
      </c>
      <c r="H166" s="9" t="s">
        <v>1670</v>
      </c>
      <c r="I166" s="16">
        <v>1</v>
      </c>
      <c r="J166" s="9" t="s">
        <v>1673</v>
      </c>
      <c r="K166" s="75">
        <v>1</v>
      </c>
      <c r="L166" s="4">
        <v>20220519</v>
      </c>
      <c r="M166" s="76" t="s">
        <v>3917</v>
      </c>
      <c r="N166" s="11" t="s">
        <v>1861</v>
      </c>
      <c r="O166" s="78" t="s">
        <v>1858</v>
      </c>
      <c r="P166" s="11" t="s">
        <v>2415</v>
      </c>
      <c r="Q166" s="26" t="s">
        <v>2416</v>
      </c>
      <c r="R166" s="89" t="s">
        <v>2957</v>
      </c>
      <c r="S166" s="78" t="s">
        <v>2958</v>
      </c>
      <c r="T166" s="89" t="s">
        <v>3300</v>
      </c>
      <c r="U166" s="26" t="s">
        <v>3299</v>
      </c>
      <c r="Y166" s="75"/>
      <c r="Z166" s="16"/>
      <c r="AA166" s="75"/>
    </row>
    <row r="167" spans="1:27" x14ac:dyDescent="0.3">
      <c r="A167" s="53">
        <v>165</v>
      </c>
      <c r="B167" s="14" t="s">
        <v>1677</v>
      </c>
      <c r="C167" s="14">
        <v>33474891</v>
      </c>
      <c r="D167" s="14" t="s">
        <v>4132</v>
      </c>
      <c r="E167" s="17">
        <v>20220315</v>
      </c>
      <c r="F167" s="16">
        <v>1</v>
      </c>
      <c r="G167" s="78" t="s">
        <v>1904</v>
      </c>
      <c r="H167" s="9" t="s">
        <v>1680</v>
      </c>
      <c r="I167" s="16">
        <v>1</v>
      </c>
      <c r="J167" s="9" t="s">
        <v>1681</v>
      </c>
      <c r="K167" s="75">
        <v>1</v>
      </c>
      <c r="L167" s="12" t="s">
        <v>1614</v>
      </c>
      <c r="M167" s="76"/>
      <c r="N167" s="11" t="s">
        <v>1903</v>
      </c>
      <c r="O167" s="78" t="s">
        <v>1901</v>
      </c>
      <c r="P167" s="219" t="s">
        <v>2513</v>
      </c>
      <c r="Q167" s="220"/>
      <c r="Y167" s="75"/>
      <c r="Z167" s="16"/>
      <c r="AA167" s="75"/>
    </row>
    <row r="168" spans="1:27" s="180" customFormat="1" x14ac:dyDescent="0.3">
      <c r="A168" s="184">
        <v>166</v>
      </c>
      <c r="B168" s="163" t="s">
        <v>1684</v>
      </c>
      <c r="C168" s="163">
        <v>33475198</v>
      </c>
      <c r="D168" s="163" t="s">
        <v>4133</v>
      </c>
      <c r="E168" s="172">
        <v>20220322</v>
      </c>
      <c r="F168" s="162">
        <v>1</v>
      </c>
      <c r="G168" s="185">
        <v>20220902</v>
      </c>
      <c r="H168" s="170" t="s">
        <v>1691</v>
      </c>
      <c r="I168" s="162">
        <v>1</v>
      </c>
      <c r="J168" s="168" t="s">
        <v>1692</v>
      </c>
      <c r="K168" s="178">
        <v>1</v>
      </c>
      <c r="L168" s="167" t="s">
        <v>1614</v>
      </c>
      <c r="M168" s="182"/>
      <c r="N168" s="170" t="s">
        <v>1951</v>
      </c>
      <c r="O168" s="187" t="s">
        <v>1948</v>
      </c>
      <c r="P168" s="170" t="s">
        <v>2366</v>
      </c>
      <c r="Q168" s="173" t="s">
        <v>2365</v>
      </c>
      <c r="R168" s="183" t="s">
        <v>3019</v>
      </c>
      <c r="S168" s="187" t="s">
        <v>3020</v>
      </c>
      <c r="T168" s="170" t="s">
        <v>3616</v>
      </c>
      <c r="U168" s="187" t="s">
        <v>3617</v>
      </c>
      <c r="V168" s="170" t="s">
        <v>3618</v>
      </c>
      <c r="W168" s="170" t="s">
        <v>3616</v>
      </c>
      <c r="X168" s="186"/>
      <c r="Y168" s="178"/>
      <c r="Z168" s="162"/>
      <c r="AA168" s="178"/>
    </row>
    <row r="169" spans="1:27" x14ac:dyDescent="0.3">
      <c r="A169" s="16">
        <v>167</v>
      </c>
      <c r="B169" s="14" t="s">
        <v>1693</v>
      </c>
      <c r="C169" s="14">
        <v>33475519</v>
      </c>
      <c r="D169" s="14" t="s">
        <v>2898</v>
      </c>
      <c r="E169" s="17">
        <v>20220325</v>
      </c>
      <c r="F169" s="16">
        <v>1</v>
      </c>
      <c r="G169" s="74">
        <v>20230119</v>
      </c>
      <c r="H169" s="9" t="s">
        <v>1696</v>
      </c>
      <c r="I169" s="16">
        <v>1</v>
      </c>
      <c r="J169" s="9" t="s">
        <v>1697</v>
      </c>
      <c r="K169" s="75">
        <v>1</v>
      </c>
      <c r="L169" s="4">
        <v>20220404</v>
      </c>
      <c r="M169" s="76" t="s">
        <v>3917</v>
      </c>
      <c r="N169" s="11" t="s">
        <v>1955</v>
      </c>
      <c r="O169" s="78" t="s">
        <v>1956</v>
      </c>
      <c r="P169" s="11" t="s">
        <v>2493</v>
      </c>
      <c r="Q169" s="26" t="s">
        <v>2494</v>
      </c>
      <c r="R169" s="89" t="s">
        <v>3277</v>
      </c>
      <c r="S169" s="78" t="s">
        <v>3277</v>
      </c>
      <c r="T169" s="11" t="s">
        <v>3278</v>
      </c>
      <c r="U169" s="78" t="s">
        <v>3279</v>
      </c>
      <c r="Y169" s="75"/>
      <c r="Z169" s="16"/>
      <c r="AA169" s="75"/>
    </row>
    <row r="170" spans="1:27" x14ac:dyDescent="0.3">
      <c r="A170" s="53">
        <v>168</v>
      </c>
      <c r="B170" s="14" t="s">
        <v>1699</v>
      </c>
      <c r="C170" s="14">
        <v>33476095</v>
      </c>
      <c r="D170" s="14" t="s">
        <v>4134</v>
      </c>
      <c r="E170" s="11" t="s">
        <v>1842</v>
      </c>
      <c r="F170" s="16">
        <v>1</v>
      </c>
      <c r="G170" s="78">
        <v>20220915</v>
      </c>
      <c r="H170" s="9" t="s">
        <v>1702</v>
      </c>
      <c r="I170" s="16">
        <v>1</v>
      </c>
      <c r="J170" s="9" t="s">
        <v>1703</v>
      </c>
      <c r="K170" s="75">
        <v>1</v>
      </c>
      <c r="L170" s="4">
        <v>20220512</v>
      </c>
      <c r="M170" s="76" t="s">
        <v>3917</v>
      </c>
      <c r="P170" s="11" t="s">
        <v>2417</v>
      </c>
      <c r="Q170" s="26" t="s">
        <v>2419</v>
      </c>
      <c r="Y170" s="75"/>
      <c r="Z170" s="16"/>
      <c r="AA170" s="75"/>
    </row>
    <row r="171" spans="1:27" x14ac:dyDescent="0.3">
      <c r="A171" s="53">
        <v>169</v>
      </c>
      <c r="B171" s="14" t="s">
        <v>1716</v>
      </c>
      <c r="C171" s="14">
        <v>33476653</v>
      </c>
      <c r="D171" s="14" t="s">
        <v>4135</v>
      </c>
      <c r="E171" s="11" t="s">
        <v>1721</v>
      </c>
      <c r="F171" s="16">
        <v>1</v>
      </c>
      <c r="G171" s="74">
        <v>20230707</v>
      </c>
      <c r="H171" s="9" t="s">
        <v>1719</v>
      </c>
      <c r="I171" s="16">
        <v>1</v>
      </c>
      <c r="J171" s="9" t="s">
        <v>1720</v>
      </c>
      <c r="K171" s="75">
        <v>1</v>
      </c>
      <c r="L171" s="12" t="s">
        <v>1614</v>
      </c>
      <c r="M171" s="76"/>
      <c r="N171" s="11" t="s">
        <v>2273</v>
      </c>
      <c r="O171" s="78" t="s">
        <v>2271</v>
      </c>
      <c r="P171" s="11" t="s">
        <v>626</v>
      </c>
      <c r="Q171" s="11" t="s">
        <v>626</v>
      </c>
      <c r="R171" s="89" t="s">
        <v>2925</v>
      </c>
      <c r="S171" s="78" t="s">
        <v>2926</v>
      </c>
      <c r="T171" s="11" t="s">
        <v>3280</v>
      </c>
      <c r="U171" s="78" t="s">
        <v>3281</v>
      </c>
      <c r="Y171" s="75"/>
      <c r="Z171" s="16"/>
      <c r="AA171" s="75"/>
    </row>
    <row r="172" spans="1:27" s="180" customFormat="1" x14ac:dyDescent="0.3">
      <c r="A172" s="162">
        <v>170</v>
      </c>
      <c r="B172" s="163" t="s">
        <v>1726</v>
      </c>
      <c r="C172" s="163">
        <v>33477758</v>
      </c>
      <c r="D172" s="163" t="s">
        <v>2899</v>
      </c>
      <c r="E172" s="172">
        <v>20220412</v>
      </c>
      <c r="F172" s="162">
        <v>1</v>
      </c>
      <c r="G172" s="185">
        <v>20220927</v>
      </c>
      <c r="H172" s="168" t="s">
        <v>1731</v>
      </c>
      <c r="I172" s="162">
        <v>1</v>
      </c>
      <c r="J172" s="168" t="s">
        <v>1732</v>
      </c>
      <c r="K172" s="178">
        <v>1</v>
      </c>
      <c r="L172" s="164">
        <v>20220425</v>
      </c>
      <c r="M172" s="182" t="s">
        <v>3917</v>
      </c>
      <c r="N172" s="170" t="s">
        <v>1957</v>
      </c>
      <c r="O172" s="187" t="s">
        <v>2272</v>
      </c>
      <c r="P172" s="170" t="s">
        <v>2756</v>
      </c>
      <c r="Q172" s="174"/>
      <c r="R172" s="183" t="s">
        <v>2813</v>
      </c>
      <c r="S172" s="187" t="s">
        <v>2814</v>
      </c>
      <c r="T172" s="170" t="s">
        <v>3404</v>
      </c>
      <c r="U172" s="187" t="s">
        <v>3405</v>
      </c>
      <c r="V172" s="172"/>
      <c r="W172" s="172"/>
      <c r="X172" s="186"/>
      <c r="Y172" s="178"/>
      <c r="Z172" s="162"/>
      <c r="AA172" s="178"/>
    </row>
    <row r="173" spans="1:27" x14ac:dyDescent="0.3">
      <c r="A173" s="53">
        <v>171</v>
      </c>
      <c r="B173" s="14" t="s">
        <v>1733</v>
      </c>
      <c r="C173" s="14">
        <v>33478053</v>
      </c>
      <c r="D173" s="14" t="s">
        <v>4136</v>
      </c>
      <c r="E173" s="17">
        <v>20220412</v>
      </c>
      <c r="F173" s="16">
        <v>1</v>
      </c>
      <c r="G173" s="78" t="s">
        <v>2628</v>
      </c>
      <c r="H173" s="9" t="s">
        <v>1724</v>
      </c>
      <c r="I173" s="16">
        <v>1</v>
      </c>
      <c r="J173" s="9" t="s">
        <v>1736</v>
      </c>
      <c r="K173" s="75">
        <v>1</v>
      </c>
      <c r="L173" s="12" t="s">
        <v>3657</v>
      </c>
      <c r="M173" s="76"/>
      <c r="N173" s="11" t="s">
        <v>1962</v>
      </c>
      <c r="O173" s="78" t="s">
        <v>2174</v>
      </c>
      <c r="P173" s="11" t="s">
        <v>2629</v>
      </c>
      <c r="Q173" s="26" t="s">
        <v>2630</v>
      </c>
      <c r="R173" s="89" t="s">
        <v>3021</v>
      </c>
      <c r="S173" s="78" t="s">
        <v>3022</v>
      </c>
      <c r="T173" s="11" t="s">
        <v>3406</v>
      </c>
      <c r="U173" s="78" t="s">
        <v>3407</v>
      </c>
      <c r="Y173" s="75"/>
      <c r="Z173" s="16"/>
      <c r="AA173" s="75"/>
    </row>
    <row r="174" spans="1:27" x14ac:dyDescent="0.3">
      <c r="A174" s="53">
        <v>172</v>
      </c>
      <c r="B174" s="14" t="s">
        <v>1741</v>
      </c>
      <c r="C174" s="14">
        <v>20475545</v>
      </c>
      <c r="D174" s="14" t="s">
        <v>4137</v>
      </c>
      <c r="E174" s="17">
        <v>20220419</v>
      </c>
      <c r="F174" s="16">
        <v>1</v>
      </c>
      <c r="G174" s="74">
        <v>20230705</v>
      </c>
      <c r="H174" s="9" t="s">
        <v>1745</v>
      </c>
      <c r="I174" s="16">
        <v>1</v>
      </c>
      <c r="J174" s="9" t="s">
        <v>1744</v>
      </c>
      <c r="K174" s="75">
        <v>1</v>
      </c>
      <c r="L174" s="12" t="s">
        <v>1614</v>
      </c>
      <c r="M174" s="76"/>
      <c r="N174" s="11" t="s">
        <v>2319</v>
      </c>
      <c r="O174" s="78" t="s">
        <v>2318</v>
      </c>
      <c r="P174" s="11" t="s">
        <v>2641</v>
      </c>
      <c r="Q174" s="26" t="s">
        <v>2642</v>
      </c>
      <c r="R174" s="89" t="s">
        <v>3280</v>
      </c>
      <c r="S174" s="78" t="s">
        <v>3284</v>
      </c>
      <c r="T174" s="11" t="s">
        <v>3641</v>
      </c>
      <c r="U174" s="78" t="s">
        <v>3642</v>
      </c>
      <c r="Y174" s="75"/>
      <c r="Z174" s="16"/>
      <c r="AA174" s="75"/>
    </row>
    <row r="175" spans="1:27" x14ac:dyDescent="0.3">
      <c r="A175" s="16">
        <v>173</v>
      </c>
      <c r="B175" s="14" t="s">
        <v>1752</v>
      </c>
      <c r="C175" s="14">
        <v>33479640</v>
      </c>
      <c r="D175" s="14" t="s">
        <v>2900</v>
      </c>
      <c r="E175" s="17">
        <v>20220427</v>
      </c>
      <c r="F175" s="16">
        <v>1</v>
      </c>
      <c r="G175" s="78" t="s">
        <v>3694</v>
      </c>
      <c r="H175" s="9" t="s">
        <v>1757</v>
      </c>
      <c r="I175" s="16">
        <v>1</v>
      </c>
      <c r="J175" s="9" t="s">
        <v>1758</v>
      </c>
      <c r="K175" s="75">
        <v>1</v>
      </c>
      <c r="L175" s="4">
        <v>20220428</v>
      </c>
      <c r="M175" s="76" t="s">
        <v>3917</v>
      </c>
      <c r="N175" s="11" t="s">
        <v>2232</v>
      </c>
      <c r="O175" s="78" t="s">
        <v>1948</v>
      </c>
      <c r="P175" s="11" t="s">
        <v>626</v>
      </c>
      <c r="Q175" s="11" t="s">
        <v>626</v>
      </c>
      <c r="R175" s="89" t="s">
        <v>2719</v>
      </c>
      <c r="S175" s="78" t="s">
        <v>2715</v>
      </c>
      <c r="T175" s="11" t="s">
        <v>3109</v>
      </c>
      <c r="U175" s="78" t="s">
        <v>3110</v>
      </c>
      <c r="Y175" s="75"/>
      <c r="Z175" s="16"/>
      <c r="AA175" s="75"/>
    </row>
    <row r="176" spans="1:27" x14ac:dyDescent="0.3">
      <c r="A176" s="53">
        <v>174</v>
      </c>
      <c r="B176" s="14" t="s">
        <v>1763</v>
      </c>
      <c r="C176" s="14">
        <v>33480118</v>
      </c>
      <c r="D176" s="14" t="s">
        <v>2901</v>
      </c>
      <c r="E176" s="17">
        <v>20220428</v>
      </c>
      <c r="F176" s="16">
        <v>1</v>
      </c>
      <c r="H176" s="9" t="s">
        <v>1923</v>
      </c>
      <c r="I176" s="16">
        <v>1</v>
      </c>
      <c r="J176" s="9" t="s">
        <v>1766</v>
      </c>
      <c r="K176" s="75">
        <v>1</v>
      </c>
      <c r="L176" s="4">
        <v>20220502</v>
      </c>
      <c r="M176" s="76" t="s">
        <v>3917</v>
      </c>
      <c r="N176" s="11" t="s">
        <v>2233</v>
      </c>
      <c r="O176" s="78" t="s">
        <v>2231</v>
      </c>
      <c r="P176" s="11" t="s">
        <v>626</v>
      </c>
      <c r="Q176" s="11" t="s">
        <v>626</v>
      </c>
      <c r="R176" s="89" t="s">
        <v>2740</v>
      </c>
      <c r="S176" s="78" t="s">
        <v>2741</v>
      </c>
      <c r="T176" s="11" t="s">
        <v>3149</v>
      </c>
      <c r="U176" s="78" t="s">
        <v>626</v>
      </c>
      <c r="Y176" s="75"/>
      <c r="Z176" s="16"/>
      <c r="AA176" s="75"/>
    </row>
    <row r="177" spans="1:27" x14ac:dyDescent="0.3">
      <c r="A177" s="53">
        <v>175</v>
      </c>
      <c r="B177" s="14" t="s">
        <v>1767</v>
      </c>
      <c r="C177" s="14">
        <v>33479071</v>
      </c>
      <c r="D177" s="14" t="s">
        <v>2902</v>
      </c>
      <c r="E177" s="17">
        <v>20220509</v>
      </c>
      <c r="F177" s="16">
        <v>1</v>
      </c>
      <c r="G177" s="74">
        <v>20230905</v>
      </c>
      <c r="H177" s="9" t="s">
        <v>1838</v>
      </c>
      <c r="I177" s="16">
        <v>1</v>
      </c>
      <c r="J177" s="9" t="s">
        <v>1839</v>
      </c>
      <c r="K177" s="75">
        <v>1</v>
      </c>
      <c r="L177" s="12" t="s">
        <v>1614</v>
      </c>
      <c r="M177" s="76"/>
      <c r="N177" s="11" t="s">
        <v>2468</v>
      </c>
      <c r="O177" s="78" t="s">
        <v>2469</v>
      </c>
      <c r="P177" s="11" t="s">
        <v>2941</v>
      </c>
      <c r="Q177" s="26" t="s">
        <v>2942</v>
      </c>
      <c r="R177" s="89" t="s">
        <v>3836</v>
      </c>
      <c r="S177" s="78" t="s">
        <v>3837</v>
      </c>
      <c r="T177" s="11" t="s">
        <v>3837</v>
      </c>
      <c r="U177" s="78" t="s">
        <v>3836</v>
      </c>
      <c r="V177" s="11" t="s">
        <v>3838</v>
      </c>
      <c r="W177" s="11" t="s">
        <v>3839</v>
      </c>
      <c r="Y177" s="75"/>
      <c r="Z177" s="16"/>
      <c r="AA177" s="75"/>
    </row>
    <row r="178" spans="1:27" x14ac:dyDescent="0.3">
      <c r="A178" s="16">
        <v>176</v>
      </c>
      <c r="B178" s="14" t="s">
        <v>1843</v>
      </c>
      <c r="C178" s="14">
        <v>33454697</v>
      </c>
      <c r="D178" s="14" t="s">
        <v>2903</v>
      </c>
      <c r="H178" s="9" t="s">
        <v>1846</v>
      </c>
      <c r="I178" s="16">
        <v>1</v>
      </c>
      <c r="J178" s="9" t="s">
        <v>1847</v>
      </c>
      <c r="K178" s="75">
        <v>1</v>
      </c>
      <c r="L178" s="12" t="s">
        <v>3657</v>
      </c>
      <c r="M178" s="76"/>
      <c r="Y178" s="75"/>
      <c r="Z178" s="16"/>
      <c r="AA178" s="75"/>
    </row>
    <row r="179" spans="1:27" x14ac:dyDescent="0.3">
      <c r="A179" s="53">
        <v>177</v>
      </c>
      <c r="B179" s="14" t="s">
        <v>1851</v>
      </c>
      <c r="C179" s="14">
        <v>33481550</v>
      </c>
      <c r="D179" s="14" t="s">
        <v>4138</v>
      </c>
      <c r="E179" s="17">
        <v>20220523</v>
      </c>
      <c r="F179" s="16">
        <v>1</v>
      </c>
      <c r="H179" s="9" t="s">
        <v>1846</v>
      </c>
      <c r="I179" s="16">
        <v>1</v>
      </c>
      <c r="J179" s="9" t="s">
        <v>1855</v>
      </c>
      <c r="K179" s="75">
        <v>1</v>
      </c>
      <c r="L179" s="4">
        <v>20220523</v>
      </c>
      <c r="M179" s="76" t="s">
        <v>3917</v>
      </c>
      <c r="N179" s="11" t="s">
        <v>2369</v>
      </c>
      <c r="O179" s="78" t="s">
        <v>2368</v>
      </c>
      <c r="P179" s="11" t="s">
        <v>2711</v>
      </c>
      <c r="Q179" s="26" t="s">
        <v>2712</v>
      </c>
      <c r="R179" s="89" t="s">
        <v>3129</v>
      </c>
      <c r="S179" s="78" t="s">
        <v>3130</v>
      </c>
      <c r="T179" s="11" t="s">
        <v>3485</v>
      </c>
      <c r="U179" s="78" t="s">
        <v>3484</v>
      </c>
      <c r="Y179" s="75"/>
      <c r="Z179" s="16"/>
      <c r="AA179" s="75"/>
    </row>
    <row r="180" spans="1:27" x14ac:dyDescent="0.3">
      <c r="A180" s="53">
        <v>178</v>
      </c>
      <c r="B180" s="14" t="s">
        <v>1866</v>
      </c>
      <c r="C180" s="14">
        <v>33482162</v>
      </c>
      <c r="D180" s="14" t="s">
        <v>4139</v>
      </c>
      <c r="E180" s="11" t="s">
        <v>1899</v>
      </c>
      <c r="F180" s="16">
        <v>1</v>
      </c>
      <c r="G180" s="74">
        <v>20230919</v>
      </c>
      <c r="H180" s="9" t="s">
        <v>1869</v>
      </c>
      <c r="I180" s="16">
        <v>1</v>
      </c>
      <c r="J180" s="9" t="s">
        <v>1870</v>
      </c>
      <c r="K180" s="75">
        <v>1</v>
      </c>
      <c r="L180" s="71">
        <v>20220530</v>
      </c>
      <c r="M180" s="76" t="s">
        <v>3917</v>
      </c>
      <c r="N180" s="11" t="s">
        <v>2541</v>
      </c>
      <c r="O180" s="78" t="s">
        <v>2542</v>
      </c>
      <c r="P180" s="11" t="s">
        <v>2542</v>
      </c>
      <c r="Q180" s="26" t="s">
        <v>2995</v>
      </c>
      <c r="R180" s="89" t="s">
        <v>2965</v>
      </c>
      <c r="S180" s="78" t="s">
        <v>3890</v>
      </c>
      <c r="T180" s="11" t="s">
        <v>3891</v>
      </c>
      <c r="U180" s="78" t="s">
        <v>3892</v>
      </c>
      <c r="Y180" s="75"/>
      <c r="Z180" s="16"/>
      <c r="AA180" s="75"/>
    </row>
    <row r="181" spans="1:27" x14ac:dyDescent="0.3">
      <c r="A181" s="16">
        <v>179</v>
      </c>
      <c r="B181" s="14" t="s">
        <v>1894</v>
      </c>
      <c r="C181" s="14">
        <v>30521313</v>
      </c>
      <c r="D181" s="14" t="s">
        <v>4140</v>
      </c>
      <c r="E181" s="17">
        <v>20220526</v>
      </c>
      <c r="F181" s="16">
        <v>1</v>
      </c>
      <c r="G181" s="74">
        <v>20230207</v>
      </c>
      <c r="H181" s="9" t="s">
        <v>1897</v>
      </c>
      <c r="I181" s="16">
        <v>1</v>
      </c>
      <c r="J181" s="9" t="s">
        <v>1898</v>
      </c>
      <c r="K181" s="75">
        <v>1</v>
      </c>
      <c r="L181" s="12" t="s">
        <v>1614</v>
      </c>
      <c r="M181" s="76"/>
      <c r="N181" s="11" t="s">
        <v>626</v>
      </c>
      <c r="O181" s="78" t="s">
        <v>626</v>
      </c>
      <c r="P181" s="11" t="s">
        <v>2559</v>
      </c>
      <c r="Q181" s="78" t="s">
        <v>2560</v>
      </c>
      <c r="R181" s="89" t="s">
        <v>3083</v>
      </c>
      <c r="S181" s="78" t="s">
        <v>3084</v>
      </c>
      <c r="T181" s="11" t="s">
        <v>3537</v>
      </c>
      <c r="U181" s="78" t="s">
        <v>3538</v>
      </c>
      <c r="Y181" s="75"/>
      <c r="Z181" s="16"/>
      <c r="AA181" s="75"/>
    </row>
    <row r="182" spans="1:27" x14ac:dyDescent="0.3">
      <c r="A182" s="53">
        <v>180</v>
      </c>
      <c r="B182" s="14" t="s">
        <v>1908</v>
      </c>
      <c r="C182" s="14">
        <v>33485037</v>
      </c>
      <c r="D182" s="14" t="s">
        <v>4141</v>
      </c>
      <c r="E182" s="17">
        <v>20220609</v>
      </c>
      <c r="F182" s="16">
        <v>1</v>
      </c>
      <c r="H182" s="9" t="s">
        <v>1911</v>
      </c>
      <c r="I182" s="16">
        <v>1</v>
      </c>
      <c r="J182" s="9" t="s">
        <v>1913</v>
      </c>
      <c r="K182" s="75">
        <v>1</v>
      </c>
      <c r="L182" s="12" t="s">
        <v>1614</v>
      </c>
      <c r="M182" s="76"/>
      <c r="N182" s="11" t="s">
        <v>2497</v>
      </c>
      <c r="O182" s="78" t="s">
        <v>2498</v>
      </c>
      <c r="P182" s="11" t="s">
        <v>2925</v>
      </c>
      <c r="Q182" s="26" t="s">
        <v>2927</v>
      </c>
      <c r="R182" s="89" t="s">
        <v>3594</v>
      </c>
      <c r="S182" s="78" t="s">
        <v>3595</v>
      </c>
      <c r="T182" s="11" t="s">
        <v>3592</v>
      </c>
      <c r="U182" s="78" t="s">
        <v>3593</v>
      </c>
      <c r="Y182" s="75"/>
      <c r="Z182" s="16"/>
      <c r="AA182" s="75"/>
    </row>
    <row r="183" spans="1:27" x14ac:dyDescent="0.3">
      <c r="A183" s="53">
        <v>181</v>
      </c>
      <c r="B183" s="14" t="s">
        <v>1919</v>
      </c>
      <c r="C183" s="14">
        <v>33486023</v>
      </c>
      <c r="D183" s="14" t="s">
        <v>4142</v>
      </c>
      <c r="E183" s="11" t="s">
        <v>1925</v>
      </c>
      <c r="F183" s="16">
        <v>1</v>
      </c>
      <c r="G183" s="74">
        <v>20230530</v>
      </c>
      <c r="H183" s="9" t="s">
        <v>1924</v>
      </c>
      <c r="I183" s="16">
        <v>1</v>
      </c>
      <c r="J183" s="9" t="s">
        <v>1922</v>
      </c>
      <c r="K183" s="75">
        <v>1</v>
      </c>
      <c r="L183" s="4">
        <v>20220616</v>
      </c>
      <c r="M183" s="76" t="s">
        <v>3917</v>
      </c>
      <c r="N183" s="11" t="s">
        <v>2497</v>
      </c>
      <c r="O183" s="78" t="s">
        <v>2498</v>
      </c>
      <c r="P183" s="11" t="s">
        <v>3087</v>
      </c>
      <c r="Q183" s="11" t="s">
        <v>3087</v>
      </c>
      <c r="R183" s="89" t="s">
        <v>3088</v>
      </c>
      <c r="S183" s="78" t="s">
        <v>3089</v>
      </c>
      <c r="T183" s="11" t="s">
        <v>3637</v>
      </c>
      <c r="U183" s="78" t="s">
        <v>3638</v>
      </c>
      <c r="Y183" s="75"/>
      <c r="Z183" s="16"/>
      <c r="AA183" s="75"/>
    </row>
    <row r="184" spans="1:27" s="180" customFormat="1" x14ac:dyDescent="0.3">
      <c r="A184" s="162">
        <v>182</v>
      </c>
      <c r="B184" s="163" t="s">
        <v>1928</v>
      </c>
      <c r="C184" s="163">
        <v>33486461</v>
      </c>
      <c r="D184" s="163" t="s">
        <v>4143</v>
      </c>
      <c r="E184" s="172">
        <v>20220620</v>
      </c>
      <c r="F184" s="162">
        <v>1</v>
      </c>
      <c r="G184" s="185"/>
      <c r="H184" s="170" t="s">
        <v>1939</v>
      </c>
      <c r="I184" s="162">
        <v>1</v>
      </c>
      <c r="J184" s="168" t="s">
        <v>1941</v>
      </c>
      <c r="K184" s="178">
        <v>1</v>
      </c>
      <c r="L184" s="167" t="s">
        <v>2934</v>
      </c>
      <c r="M184" s="182"/>
      <c r="N184" s="170" t="s">
        <v>2734</v>
      </c>
      <c r="O184" s="187" t="s">
        <v>2734</v>
      </c>
      <c r="P184" s="170" t="s">
        <v>2752</v>
      </c>
      <c r="Q184" s="170" t="s">
        <v>2753</v>
      </c>
      <c r="R184" s="186"/>
      <c r="S184" s="185"/>
      <c r="T184" s="172"/>
      <c r="U184" s="185"/>
      <c r="V184" s="172"/>
      <c r="W184" s="172"/>
      <c r="X184" s="186"/>
      <c r="Y184" s="178"/>
      <c r="Z184" s="162"/>
      <c r="AA184" s="178"/>
    </row>
    <row r="185" spans="1:27" x14ac:dyDescent="0.3">
      <c r="A185" s="53">
        <v>183</v>
      </c>
      <c r="B185" s="14" t="s">
        <v>1931</v>
      </c>
      <c r="C185" s="14">
        <v>33219317</v>
      </c>
      <c r="D185" s="14" t="s">
        <v>2904</v>
      </c>
      <c r="E185" s="17">
        <v>20220620</v>
      </c>
      <c r="F185" s="16">
        <v>1</v>
      </c>
      <c r="G185" s="74">
        <v>20230126</v>
      </c>
      <c r="H185" s="9" t="s">
        <v>1938</v>
      </c>
      <c r="I185" s="16">
        <v>1</v>
      </c>
      <c r="J185" s="9" t="s">
        <v>1940</v>
      </c>
      <c r="K185" s="75">
        <v>1</v>
      </c>
      <c r="L185" s="12" t="s">
        <v>2934</v>
      </c>
      <c r="M185" s="76"/>
      <c r="N185" s="11" t="s">
        <v>2256</v>
      </c>
      <c r="O185" s="78" t="s">
        <v>2257</v>
      </c>
      <c r="P185" s="11" t="s">
        <v>2618</v>
      </c>
      <c r="Q185" s="26" t="s">
        <v>2619</v>
      </c>
      <c r="R185" s="89" t="s">
        <v>3366</v>
      </c>
      <c r="S185" s="78" t="s">
        <v>3366</v>
      </c>
      <c r="T185" s="11" t="s">
        <v>3711</v>
      </c>
      <c r="U185" s="11" t="s">
        <v>3712</v>
      </c>
      <c r="Y185" s="75"/>
      <c r="Z185" s="16"/>
      <c r="AA185" s="75"/>
    </row>
    <row r="186" spans="1:27" x14ac:dyDescent="0.3">
      <c r="A186" s="53">
        <v>184</v>
      </c>
      <c r="B186" s="14" t="s">
        <v>2067</v>
      </c>
      <c r="C186" s="14">
        <v>33488040</v>
      </c>
      <c r="D186" s="14" t="s">
        <v>4144</v>
      </c>
      <c r="E186" s="17">
        <v>20220713</v>
      </c>
      <c r="F186" s="16">
        <v>1</v>
      </c>
      <c r="H186" s="9" t="s">
        <v>2071</v>
      </c>
      <c r="I186" s="16">
        <v>1</v>
      </c>
      <c r="J186" s="9" t="s">
        <v>2072</v>
      </c>
      <c r="K186" s="75">
        <v>1</v>
      </c>
      <c r="L186" s="12">
        <v>20220713</v>
      </c>
      <c r="M186" s="76" t="s">
        <v>3917</v>
      </c>
      <c r="N186" s="11" t="s">
        <v>2698</v>
      </c>
      <c r="O186" s="78" t="s">
        <v>2699</v>
      </c>
      <c r="P186" s="11" t="s">
        <v>2994</v>
      </c>
      <c r="Q186" s="26" t="s">
        <v>2996</v>
      </c>
      <c r="R186" s="89" t="s">
        <v>3367</v>
      </c>
      <c r="S186" s="78" t="s">
        <v>3374</v>
      </c>
      <c r="T186" s="89" t="s">
        <v>3901</v>
      </c>
      <c r="U186" s="78" t="s">
        <v>3902</v>
      </c>
      <c r="Y186" s="75"/>
      <c r="Z186" s="16"/>
      <c r="AA186" s="75"/>
    </row>
    <row r="187" spans="1:27" x14ac:dyDescent="0.3">
      <c r="A187" s="16">
        <v>185</v>
      </c>
      <c r="B187" s="14" t="s">
        <v>2073</v>
      </c>
      <c r="C187" s="14">
        <v>33487426</v>
      </c>
      <c r="D187" s="14" t="s">
        <v>4145</v>
      </c>
      <c r="E187" s="17">
        <v>20220713</v>
      </c>
      <c r="F187" s="16">
        <v>1</v>
      </c>
      <c r="G187" s="74">
        <v>20230922</v>
      </c>
      <c r="H187" s="9" t="s">
        <v>2281</v>
      </c>
      <c r="I187" s="16">
        <v>1</v>
      </c>
      <c r="J187" s="9" t="s">
        <v>2167</v>
      </c>
      <c r="K187" s="75">
        <v>1</v>
      </c>
      <c r="L187" s="12" t="s">
        <v>1614</v>
      </c>
      <c r="M187" s="76"/>
      <c r="N187" s="11" t="s">
        <v>2734</v>
      </c>
      <c r="O187" s="78" t="s">
        <v>626</v>
      </c>
      <c r="P187" s="11" t="s">
        <v>2755</v>
      </c>
      <c r="Q187" s="11" t="s">
        <v>626</v>
      </c>
      <c r="R187" s="89" t="s">
        <v>3211</v>
      </c>
      <c r="S187" s="78" t="s">
        <v>3212</v>
      </c>
      <c r="T187" s="11" t="s">
        <v>3899</v>
      </c>
      <c r="U187" s="78" t="s">
        <v>3900</v>
      </c>
      <c r="Y187" s="75"/>
      <c r="Z187" s="16"/>
      <c r="AA187" s="75"/>
    </row>
    <row r="188" spans="1:27" x14ac:dyDescent="0.3">
      <c r="A188" s="53">
        <v>186</v>
      </c>
      <c r="B188" s="14" t="s">
        <v>2179</v>
      </c>
      <c r="C188" s="14">
        <v>33487088</v>
      </c>
      <c r="D188" s="14" t="s">
        <v>4146</v>
      </c>
      <c r="E188" s="17">
        <v>20220718</v>
      </c>
      <c r="F188" s="16">
        <v>1</v>
      </c>
      <c r="G188" s="74">
        <v>20221206</v>
      </c>
      <c r="H188" s="9" t="s">
        <v>2182</v>
      </c>
      <c r="I188" s="16">
        <v>1</v>
      </c>
      <c r="J188" s="9" t="s">
        <v>2183</v>
      </c>
      <c r="K188" s="75">
        <v>1</v>
      </c>
      <c r="L188" s="4">
        <v>20220718</v>
      </c>
      <c r="M188" s="76" t="s">
        <v>3917</v>
      </c>
      <c r="N188" s="11" t="s">
        <v>2637</v>
      </c>
      <c r="O188" s="78" t="s">
        <v>2638</v>
      </c>
      <c r="P188" s="11" t="s">
        <v>3126</v>
      </c>
      <c r="Q188" s="26" t="s">
        <v>3125</v>
      </c>
      <c r="Y188" s="75"/>
      <c r="Z188" s="16"/>
      <c r="AA188" s="75"/>
    </row>
    <row r="189" spans="1:27" x14ac:dyDescent="0.3">
      <c r="A189" s="53">
        <v>187</v>
      </c>
      <c r="B189" s="14" t="s">
        <v>2237</v>
      </c>
      <c r="C189" s="14">
        <v>33491358</v>
      </c>
      <c r="D189" s="14" t="s">
        <v>4147</v>
      </c>
      <c r="E189" s="17">
        <v>20220726</v>
      </c>
      <c r="F189" s="17">
        <v>1</v>
      </c>
      <c r="G189" s="74">
        <v>20230512</v>
      </c>
      <c r="H189" s="16">
        <v>20220727</v>
      </c>
      <c r="I189" s="16">
        <v>1</v>
      </c>
      <c r="J189" s="9" t="s">
        <v>2244</v>
      </c>
      <c r="K189" s="75">
        <v>1</v>
      </c>
      <c r="L189" s="12" t="s">
        <v>2242</v>
      </c>
      <c r="M189" s="76"/>
      <c r="N189" s="11" t="s">
        <v>2511</v>
      </c>
      <c r="O189" s="78" t="s">
        <v>2512</v>
      </c>
      <c r="P189" s="11" t="s">
        <v>3053</v>
      </c>
      <c r="Q189" s="26" t="s">
        <v>3054</v>
      </c>
      <c r="R189" s="89" t="s">
        <v>3367</v>
      </c>
      <c r="S189" s="78" t="s">
        <v>3371</v>
      </c>
      <c r="T189" s="11" t="s">
        <v>3658</v>
      </c>
      <c r="U189" s="78" t="s">
        <v>3659</v>
      </c>
      <c r="Y189" s="75"/>
      <c r="Z189" s="16"/>
      <c r="AA189" s="75"/>
    </row>
    <row r="190" spans="1:27" s="180" customFormat="1" x14ac:dyDescent="0.3">
      <c r="A190" s="162">
        <v>188</v>
      </c>
      <c r="B190" s="163" t="s">
        <v>2245</v>
      </c>
      <c r="C190" s="163">
        <v>33490677</v>
      </c>
      <c r="D190" s="163" t="s">
        <v>4148</v>
      </c>
      <c r="E190" s="172">
        <v>20220728</v>
      </c>
      <c r="F190" s="172">
        <v>1</v>
      </c>
      <c r="G190" s="185"/>
      <c r="H190" s="162">
        <v>20220728</v>
      </c>
      <c r="I190" s="162">
        <v>1</v>
      </c>
      <c r="J190" s="168" t="s">
        <v>2249</v>
      </c>
      <c r="K190" s="178">
        <v>1</v>
      </c>
      <c r="L190" s="167" t="s">
        <v>1614</v>
      </c>
      <c r="M190" s="182"/>
      <c r="N190" s="172"/>
      <c r="O190" s="185"/>
      <c r="P190" s="172"/>
      <c r="Q190" s="174"/>
      <c r="R190" s="186"/>
      <c r="S190" s="185"/>
      <c r="T190" s="172"/>
      <c r="U190" s="185"/>
      <c r="V190" s="172"/>
      <c r="W190" s="172"/>
      <c r="X190" s="186"/>
      <c r="Y190" s="178"/>
      <c r="Z190" s="162"/>
      <c r="AA190" s="178"/>
    </row>
    <row r="191" spans="1:27" x14ac:dyDescent="0.3">
      <c r="A191" s="53">
        <v>189</v>
      </c>
      <c r="B191" s="14" t="s">
        <v>2258</v>
      </c>
      <c r="C191" s="14">
        <v>33491718</v>
      </c>
      <c r="D191" s="14" t="s">
        <v>4149</v>
      </c>
      <c r="E191" s="17">
        <v>20220804</v>
      </c>
      <c r="F191" s="17">
        <v>1</v>
      </c>
      <c r="G191" s="74">
        <v>20230630</v>
      </c>
      <c r="H191" s="9" t="s">
        <v>2261</v>
      </c>
      <c r="I191" s="16">
        <v>1</v>
      </c>
      <c r="J191" s="9" t="s">
        <v>2263</v>
      </c>
      <c r="K191" s="75">
        <v>1</v>
      </c>
      <c r="L191" s="12" t="s">
        <v>2262</v>
      </c>
      <c r="M191" s="76"/>
      <c r="N191" s="11" t="s">
        <v>2569</v>
      </c>
      <c r="O191" s="78" t="s">
        <v>2570</v>
      </c>
      <c r="Y191" s="75"/>
      <c r="Z191" s="16"/>
      <c r="AA191" s="75"/>
    </row>
    <row r="192" spans="1:27" x14ac:dyDescent="0.3">
      <c r="A192" s="53">
        <v>190</v>
      </c>
      <c r="B192" s="14" t="s">
        <v>2275</v>
      </c>
      <c r="C192" s="14">
        <v>33484208</v>
      </c>
      <c r="D192" s="14" t="s">
        <v>4150</v>
      </c>
      <c r="E192" s="11">
        <v>20220809</v>
      </c>
      <c r="H192" s="9" t="s">
        <v>4226</v>
      </c>
      <c r="J192" s="9" t="s">
        <v>4227</v>
      </c>
      <c r="L192" s="12" t="s">
        <v>2284</v>
      </c>
      <c r="M192" s="76"/>
      <c r="Y192" s="75"/>
      <c r="Z192" s="16"/>
      <c r="AA192" s="75"/>
    </row>
    <row r="193" spans="1:27" x14ac:dyDescent="0.3">
      <c r="A193" s="16">
        <v>191</v>
      </c>
      <c r="B193" s="14" t="s">
        <v>2320</v>
      </c>
      <c r="C193" s="14">
        <v>33494979</v>
      </c>
      <c r="D193" s="14" t="s">
        <v>4151</v>
      </c>
      <c r="E193" s="17">
        <v>20220824</v>
      </c>
      <c r="F193" s="17">
        <v>1</v>
      </c>
      <c r="G193" s="74">
        <v>20230825</v>
      </c>
      <c r="H193" s="9" t="s">
        <v>2332</v>
      </c>
      <c r="I193" s="16">
        <v>1</v>
      </c>
      <c r="J193" s="9" t="s">
        <v>2333</v>
      </c>
      <c r="K193" s="75">
        <v>1</v>
      </c>
      <c r="L193" s="12" t="s">
        <v>2342</v>
      </c>
      <c r="M193" s="76"/>
      <c r="N193" s="11" t="s">
        <v>2959</v>
      </c>
      <c r="O193" s="78" t="s">
        <v>2960</v>
      </c>
      <c r="P193" s="11" t="s">
        <v>3301</v>
      </c>
      <c r="Q193" s="26" t="s">
        <v>626</v>
      </c>
      <c r="R193" s="89" t="s">
        <v>626</v>
      </c>
      <c r="S193" s="78" t="s">
        <v>3663</v>
      </c>
      <c r="T193" s="11" t="s">
        <v>3664</v>
      </c>
      <c r="U193" s="78" t="s">
        <v>3665</v>
      </c>
      <c r="Y193" s="75"/>
      <c r="Z193" s="16"/>
      <c r="AA193" s="75"/>
    </row>
    <row r="194" spans="1:27" x14ac:dyDescent="0.3">
      <c r="A194" s="53">
        <v>192</v>
      </c>
      <c r="B194" s="14" t="s">
        <v>2321</v>
      </c>
      <c r="C194" s="14">
        <v>33495098</v>
      </c>
      <c r="D194" s="14" t="s">
        <v>4152</v>
      </c>
      <c r="E194" s="17">
        <v>20220824</v>
      </c>
      <c r="F194" s="17">
        <v>1</v>
      </c>
      <c r="G194" s="78" t="s">
        <v>3556</v>
      </c>
      <c r="H194" s="9" t="s">
        <v>2332</v>
      </c>
      <c r="I194" s="16">
        <v>1</v>
      </c>
      <c r="J194" s="9" t="s">
        <v>2336</v>
      </c>
      <c r="K194" s="75">
        <v>1</v>
      </c>
      <c r="L194" s="12" t="s">
        <v>2342</v>
      </c>
      <c r="M194" s="76"/>
      <c r="N194" s="11" t="s">
        <v>2641</v>
      </c>
      <c r="O194" s="78" t="s">
        <v>2642</v>
      </c>
      <c r="P194" s="11" t="s">
        <v>3055</v>
      </c>
      <c r="Q194" s="26" t="s">
        <v>3056</v>
      </c>
      <c r="R194" s="89" t="s">
        <v>3553</v>
      </c>
      <c r="T194" s="11" t="s">
        <v>3555</v>
      </c>
      <c r="U194" s="78" t="s">
        <v>3557</v>
      </c>
      <c r="Y194" s="75"/>
      <c r="Z194" s="16"/>
      <c r="AA194" s="75"/>
    </row>
    <row r="195" spans="1:27" x14ac:dyDescent="0.3">
      <c r="A195" s="53">
        <v>193</v>
      </c>
      <c r="B195" s="14" t="s">
        <v>2370</v>
      </c>
      <c r="C195" s="14">
        <v>33496330</v>
      </c>
      <c r="D195" s="14" t="s">
        <v>4153</v>
      </c>
      <c r="E195" s="17">
        <v>20220907</v>
      </c>
      <c r="F195" s="17">
        <v>1</v>
      </c>
      <c r="H195" s="9" t="s">
        <v>2387</v>
      </c>
      <c r="I195" s="16">
        <v>1</v>
      </c>
      <c r="J195" s="9" t="s">
        <v>2388</v>
      </c>
      <c r="K195" s="75">
        <v>1</v>
      </c>
      <c r="L195" s="12" t="s">
        <v>2342</v>
      </c>
      <c r="M195" s="76"/>
      <c r="N195" s="11" t="s">
        <v>626</v>
      </c>
      <c r="O195" s="78" t="s">
        <v>626</v>
      </c>
      <c r="Y195" s="75"/>
      <c r="Z195" s="16"/>
      <c r="AA195" s="75"/>
    </row>
    <row r="196" spans="1:27" x14ac:dyDescent="0.3">
      <c r="A196" s="16">
        <v>194</v>
      </c>
      <c r="B196" s="14" t="s">
        <v>2371</v>
      </c>
      <c r="C196" s="14">
        <v>33496207</v>
      </c>
      <c r="D196" s="14" t="s">
        <v>4154</v>
      </c>
      <c r="E196" s="17">
        <v>20220913</v>
      </c>
      <c r="F196" s="17">
        <v>1</v>
      </c>
      <c r="H196" s="9" t="s">
        <v>2394</v>
      </c>
      <c r="I196" s="16">
        <v>1</v>
      </c>
      <c r="J196" s="9" t="s">
        <v>2393</v>
      </c>
      <c r="K196" s="75">
        <v>1</v>
      </c>
      <c r="L196" s="4">
        <v>20220913</v>
      </c>
      <c r="M196" s="76" t="s">
        <v>3917</v>
      </c>
      <c r="N196" s="11" t="s">
        <v>626</v>
      </c>
      <c r="O196" s="78" t="s">
        <v>626</v>
      </c>
      <c r="P196" s="11" t="s">
        <v>2992</v>
      </c>
      <c r="Q196" s="11" t="s">
        <v>2993</v>
      </c>
      <c r="R196" s="89" t="s">
        <v>3843</v>
      </c>
      <c r="Y196" s="75"/>
      <c r="Z196" s="16"/>
      <c r="AA196" s="75"/>
    </row>
    <row r="197" spans="1:27" x14ac:dyDescent="0.3">
      <c r="A197" s="53">
        <v>195</v>
      </c>
      <c r="B197" s="14" t="s">
        <v>2384</v>
      </c>
      <c r="C197" s="14">
        <v>33496208</v>
      </c>
      <c r="D197" s="14" t="s">
        <v>4155</v>
      </c>
      <c r="E197" s="17">
        <v>20220908</v>
      </c>
      <c r="F197" s="17">
        <v>1</v>
      </c>
      <c r="G197" s="74">
        <v>20230707</v>
      </c>
      <c r="H197" s="9" t="s">
        <v>2387</v>
      </c>
      <c r="I197" s="16">
        <v>1</v>
      </c>
      <c r="J197" s="9" t="s">
        <v>2393</v>
      </c>
      <c r="K197" s="75">
        <v>1</v>
      </c>
      <c r="L197" s="12" t="s">
        <v>1614</v>
      </c>
      <c r="M197" s="76"/>
      <c r="N197" s="17">
        <v>20221216</v>
      </c>
      <c r="O197" s="78" t="s">
        <v>2754</v>
      </c>
      <c r="P197" s="11" t="s">
        <v>3244</v>
      </c>
      <c r="Q197" s="26" t="s">
        <v>3245</v>
      </c>
      <c r="R197" s="89" t="s">
        <v>3543</v>
      </c>
      <c r="S197" s="78" t="s">
        <v>3544</v>
      </c>
      <c r="W197" s="19"/>
      <c r="Y197" s="75"/>
      <c r="Z197" s="16"/>
      <c r="AA197" s="75"/>
    </row>
    <row r="198" spans="1:27" x14ac:dyDescent="0.3">
      <c r="A198" s="53">
        <v>196</v>
      </c>
      <c r="B198" s="14" t="s">
        <v>2392</v>
      </c>
      <c r="C198" s="14">
        <v>33496211</v>
      </c>
      <c r="D198" s="14" t="s">
        <v>4156</v>
      </c>
      <c r="E198" s="17">
        <v>20220908</v>
      </c>
      <c r="F198" s="17">
        <v>1</v>
      </c>
      <c r="G198" s="78" t="s">
        <v>2396</v>
      </c>
      <c r="H198" s="9" t="s">
        <v>2395</v>
      </c>
      <c r="I198" s="16">
        <v>1</v>
      </c>
      <c r="J198" s="9" t="s">
        <v>2393</v>
      </c>
      <c r="K198" s="75">
        <v>1</v>
      </c>
      <c r="L198" s="12" t="s">
        <v>1614</v>
      </c>
      <c r="M198" s="76"/>
      <c r="N198" s="9" t="s">
        <v>2718</v>
      </c>
      <c r="O198" s="78" t="s">
        <v>2716</v>
      </c>
      <c r="P198" s="9" t="s">
        <v>2718</v>
      </c>
      <c r="Q198" s="26" t="s">
        <v>2716</v>
      </c>
      <c r="R198" s="88" t="s">
        <v>2718</v>
      </c>
      <c r="S198" s="78" t="s">
        <v>2716</v>
      </c>
      <c r="T198" s="9" t="s">
        <v>2718</v>
      </c>
      <c r="U198" s="78" t="s">
        <v>2716</v>
      </c>
      <c r="V198" s="9" t="s">
        <v>2718</v>
      </c>
      <c r="W198" s="26" t="s">
        <v>2716</v>
      </c>
      <c r="X198" s="88" t="s">
        <v>2718</v>
      </c>
      <c r="Y198" s="78" t="s">
        <v>2716</v>
      </c>
      <c r="Z198" s="9" t="s">
        <v>2718</v>
      </c>
      <c r="AA198" s="78" t="s">
        <v>2716</v>
      </c>
    </row>
    <row r="199" spans="1:27" x14ac:dyDescent="0.3">
      <c r="A199" s="16">
        <v>197</v>
      </c>
      <c r="B199" s="14" t="s">
        <v>2397</v>
      </c>
      <c r="C199" s="14">
        <v>33496569</v>
      </c>
      <c r="D199" s="14" t="s">
        <v>2905</v>
      </c>
      <c r="E199" s="17">
        <v>20220915</v>
      </c>
      <c r="F199" s="17">
        <v>1</v>
      </c>
      <c r="G199" s="74">
        <v>20230825</v>
      </c>
      <c r="H199" s="9" t="s">
        <v>2403</v>
      </c>
      <c r="I199" s="16">
        <v>1</v>
      </c>
      <c r="J199" s="9" t="s">
        <v>2404</v>
      </c>
      <c r="K199" s="75">
        <v>1</v>
      </c>
      <c r="L199" s="12" t="s">
        <v>1614</v>
      </c>
      <c r="M199" s="76"/>
      <c r="N199" s="11" t="s">
        <v>3045</v>
      </c>
      <c r="O199" s="78" t="s">
        <v>3045</v>
      </c>
      <c r="P199" s="11" t="s">
        <v>3090</v>
      </c>
      <c r="Q199" s="26" t="s">
        <v>3091</v>
      </c>
      <c r="R199" s="89" t="s">
        <v>626</v>
      </c>
      <c r="S199" s="78" t="s">
        <v>626</v>
      </c>
      <c r="T199" s="11" t="s">
        <v>3666</v>
      </c>
      <c r="U199" s="78" t="s">
        <v>3667</v>
      </c>
      <c r="W199" s="19"/>
      <c r="Y199" s="75"/>
      <c r="Z199" s="16"/>
      <c r="AA199" s="75"/>
    </row>
    <row r="200" spans="1:27" x14ac:dyDescent="0.3">
      <c r="A200" s="53">
        <v>198</v>
      </c>
      <c r="B200" s="14" t="s">
        <v>2405</v>
      </c>
      <c r="C200" s="14">
        <v>33487285</v>
      </c>
      <c r="D200" s="14" t="s">
        <v>4157</v>
      </c>
      <c r="E200" s="17">
        <v>20220915</v>
      </c>
      <c r="F200" s="17">
        <v>1</v>
      </c>
      <c r="H200" s="9" t="s">
        <v>2403</v>
      </c>
      <c r="I200" s="16">
        <v>1</v>
      </c>
      <c r="J200" s="9" t="s">
        <v>2412</v>
      </c>
      <c r="K200" s="75">
        <v>1</v>
      </c>
      <c r="L200" s="4">
        <v>20220915</v>
      </c>
      <c r="M200" s="76" t="s">
        <v>3917</v>
      </c>
      <c r="N200" s="11" t="s">
        <v>626</v>
      </c>
      <c r="O200" s="78" t="s">
        <v>626</v>
      </c>
      <c r="P200" s="11" t="s">
        <v>2963</v>
      </c>
      <c r="Q200" s="78" t="s">
        <v>2964</v>
      </c>
      <c r="R200" s="89" t="s">
        <v>3553</v>
      </c>
      <c r="S200" s="78" t="s">
        <v>3553</v>
      </c>
      <c r="W200" s="19"/>
      <c r="Y200" s="75"/>
      <c r="Z200" s="16"/>
      <c r="AA200" s="75"/>
    </row>
    <row r="201" spans="1:27" x14ac:dyDescent="0.3">
      <c r="A201" s="53">
        <v>199</v>
      </c>
      <c r="B201" s="14" t="s">
        <v>2421</v>
      </c>
      <c r="C201" s="14">
        <v>33495720</v>
      </c>
      <c r="D201" s="14" t="s">
        <v>2906</v>
      </c>
      <c r="E201" s="17">
        <v>20220919</v>
      </c>
      <c r="F201" s="17">
        <v>1</v>
      </c>
      <c r="G201" s="74">
        <v>20230714</v>
      </c>
      <c r="H201" s="9" t="s">
        <v>2427</v>
      </c>
      <c r="I201" s="16">
        <v>1</v>
      </c>
      <c r="J201" s="9" t="s">
        <v>2434</v>
      </c>
      <c r="K201" s="75">
        <v>1</v>
      </c>
      <c r="L201" s="4">
        <v>20220919</v>
      </c>
      <c r="M201" s="76" t="s">
        <v>3917</v>
      </c>
      <c r="N201" s="11" t="s">
        <v>2961</v>
      </c>
      <c r="O201" s="78" t="s">
        <v>626</v>
      </c>
      <c r="P201" s="26" t="s">
        <v>3293</v>
      </c>
      <c r="Q201" s="26" t="s">
        <v>3292</v>
      </c>
      <c r="R201" s="89" t="s">
        <v>3565</v>
      </c>
      <c r="S201" s="78" t="s">
        <v>3566</v>
      </c>
      <c r="T201" s="11" t="s">
        <v>3959</v>
      </c>
      <c r="U201" s="78" t="s">
        <v>3960</v>
      </c>
      <c r="W201" s="19"/>
      <c r="Y201" s="75"/>
      <c r="Z201" s="16"/>
      <c r="AA201" s="75"/>
    </row>
    <row r="202" spans="1:27" x14ac:dyDescent="0.3">
      <c r="A202" s="16">
        <v>200</v>
      </c>
      <c r="B202" s="14" t="s">
        <v>2431</v>
      </c>
      <c r="C202" s="14">
        <v>33496850</v>
      </c>
      <c r="D202" s="14" t="s">
        <v>4158</v>
      </c>
      <c r="E202" s="17">
        <v>20220921</v>
      </c>
      <c r="F202" s="17">
        <v>1</v>
      </c>
      <c r="G202" s="74">
        <v>20230428</v>
      </c>
      <c r="H202" s="9" t="s">
        <v>2438</v>
      </c>
      <c r="I202" s="16">
        <v>1</v>
      </c>
      <c r="J202" s="9" t="s">
        <v>2439</v>
      </c>
      <c r="K202" s="75">
        <v>1</v>
      </c>
      <c r="L202" s="4">
        <v>20220922</v>
      </c>
      <c r="M202" s="76" t="s">
        <v>3918</v>
      </c>
      <c r="N202" s="11" t="s">
        <v>2972</v>
      </c>
      <c r="O202" s="78" t="s">
        <v>2973</v>
      </c>
      <c r="P202" s="11" t="s">
        <v>3302</v>
      </c>
      <c r="Q202" s="26" t="s">
        <v>3303</v>
      </c>
      <c r="R202" s="89" t="s">
        <v>3954</v>
      </c>
      <c r="S202" s="78" t="s">
        <v>3954</v>
      </c>
      <c r="T202" s="11" t="s">
        <v>3957</v>
      </c>
      <c r="U202" s="78" t="s">
        <v>3960</v>
      </c>
      <c r="Y202" s="75"/>
      <c r="Z202" s="16"/>
      <c r="AA202" s="75"/>
    </row>
    <row r="203" spans="1:27" x14ac:dyDescent="0.3">
      <c r="A203" s="53">
        <v>201</v>
      </c>
      <c r="B203" s="14" t="s">
        <v>2444</v>
      </c>
      <c r="C203" s="14">
        <v>33498045</v>
      </c>
      <c r="D203" s="14" t="s">
        <v>2907</v>
      </c>
      <c r="E203" s="17">
        <v>20220927</v>
      </c>
      <c r="F203" s="17">
        <v>1</v>
      </c>
      <c r="G203" s="74">
        <v>20230825</v>
      </c>
      <c r="H203" s="9" t="s">
        <v>2456</v>
      </c>
      <c r="I203" s="16">
        <v>1</v>
      </c>
      <c r="J203" s="9" t="s">
        <v>2457</v>
      </c>
      <c r="K203" s="75">
        <v>1</v>
      </c>
      <c r="L203" s="12" t="s">
        <v>1614</v>
      </c>
      <c r="M203" s="76"/>
      <c r="N203" s="11" t="s">
        <v>2921</v>
      </c>
      <c r="O203" s="78" t="s">
        <v>2920</v>
      </c>
      <c r="P203" s="11" t="s">
        <v>3242</v>
      </c>
      <c r="Q203" s="26" t="s">
        <v>3243</v>
      </c>
      <c r="R203" s="89" t="s">
        <v>3523</v>
      </c>
      <c r="S203" s="78" t="s">
        <v>3524</v>
      </c>
      <c r="T203" s="11" t="s">
        <v>3957</v>
      </c>
      <c r="U203" s="78" t="s">
        <v>3958</v>
      </c>
      <c r="Y203" s="75"/>
      <c r="Z203" s="16"/>
      <c r="AA203" s="75"/>
    </row>
    <row r="204" spans="1:27" x14ac:dyDescent="0.3">
      <c r="A204" s="53">
        <v>202</v>
      </c>
      <c r="B204" s="14" t="s">
        <v>2445</v>
      </c>
      <c r="C204" s="14">
        <v>33498159</v>
      </c>
      <c r="D204" s="14" t="s">
        <v>4159</v>
      </c>
      <c r="E204" s="17">
        <v>20220927</v>
      </c>
      <c r="F204" s="17">
        <v>1</v>
      </c>
      <c r="G204" s="74">
        <v>20230825</v>
      </c>
      <c r="H204" s="9" t="s">
        <v>2456</v>
      </c>
      <c r="I204" s="16">
        <v>1</v>
      </c>
      <c r="J204" s="9" t="s">
        <v>2458</v>
      </c>
      <c r="K204" s="75">
        <v>1</v>
      </c>
      <c r="L204" s="12" t="s">
        <v>1614</v>
      </c>
      <c r="M204" s="76"/>
      <c r="N204" s="11" t="s">
        <v>2736</v>
      </c>
      <c r="O204" s="78" t="s">
        <v>2737</v>
      </c>
      <c r="P204" s="11" t="s">
        <v>3663</v>
      </c>
      <c r="Q204" s="26" t="s">
        <v>3669</v>
      </c>
      <c r="R204" s="89" t="s">
        <v>3670</v>
      </c>
      <c r="S204" s="78" t="s">
        <v>3671</v>
      </c>
      <c r="T204" s="11" t="s">
        <v>3673</v>
      </c>
      <c r="U204" s="78" t="s">
        <v>3672</v>
      </c>
      <c r="Y204" s="75"/>
      <c r="Z204" s="16"/>
      <c r="AA204" s="75"/>
    </row>
    <row r="205" spans="1:27" x14ac:dyDescent="0.3">
      <c r="A205" s="16">
        <v>203</v>
      </c>
      <c r="B205" s="14" t="s">
        <v>2459</v>
      </c>
      <c r="C205" s="14">
        <v>33496639</v>
      </c>
      <c r="D205" s="14" t="s">
        <v>4160</v>
      </c>
      <c r="E205" s="17">
        <v>20221004</v>
      </c>
      <c r="F205" s="17">
        <v>1</v>
      </c>
      <c r="G205" s="74">
        <v>20230821</v>
      </c>
      <c r="H205" s="9" t="s">
        <v>2466</v>
      </c>
      <c r="I205" s="16">
        <v>1</v>
      </c>
      <c r="J205" s="9" t="s">
        <v>2467</v>
      </c>
      <c r="K205" s="75">
        <v>1</v>
      </c>
      <c r="L205" s="12" t="s">
        <v>1614</v>
      </c>
      <c r="M205" s="76"/>
      <c r="N205" s="11" t="s">
        <v>3045</v>
      </c>
      <c r="O205" s="78" t="s">
        <v>3045</v>
      </c>
      <c r="P205" s="26" t="s">
        <v>3090</v>
      </c>
      <c r="Q205" s="26" t="s">
        <v>3087</v>
      </c>
      <c r="R205" s="89" t="s">
        <v>3409</v>
      </c>
      <c r="S205" s="78" t="s">
        <v>3410</v>
      </c>
      <c r="T205" s="11" t="s">
        <v>3674</v>
      </c>
      <c r="U205" s="78" t="s">
        <v>3674</v>
      </c>
      <c r="V205" s="11" t="s">
        <v>4282</v>
      </c>
      <c r="W205" s="11" t="s">
        <v>4283</v>
      </c>
      <c r="Y205" s="75"/>
      <c r="Z205" s="16"/>
      <c r="AA205" s="75"/>
    </row>
    <row r="206" spans="1:27" x14ac:dyDescent="0.3">
      <c r="A206" s="53">
        <v>204</v>
      </c>
      <c r="B206" s="14" t="s">
        <v>2470</v>
      </c>
      <c r="C206" s="14">
        <v>33497347</v>
      </c>
      <c r="D206" s="14" t="s">
        <v>4161</v>
      </c>
      <c r="E206" s="17">
        <v>20220928</v>
      </c>
      <c r="F206" s="17">
        <v>1</v>
      </c>
      <c r="G206" s="74">
        <v>20230814</v>
      </c>
      <c r="H206" s="9" t="s">
        <v>2476</v>
      </c>
      <c r="I206" s="16">
        <v>1</v>
      </c>
      <c r="J206" s="9" t="s">
        <v>2477</v>
      </c>
      <c r="K206" s="75">
        <v>1</v>
      </c>
      <c r="L206" s="12" t="s">
        <v>1614</v>
      </c>
      <c r="M206" s="76"/>
      <c r="N206" s="11" t="s">
        <v>2923</v>
      </c>
      <c r="O206" s="78" t="s">
        <v>2924</v>
      </c>
      <c r="P206" s="26" t="s">
        <v>3375</v>
      </c>
      <c r="Q206" s="26" t="s">
        <v>626</v>
      </c>
      <c r="R206" s="89" t="s">
        <v>3880</v>
      </c>
      <c r="S206" s="78" t="s">
        <v>3883</v>
      </c>
      <c r="T206" s="11" t="s">
        <v>3884</v>
      </c>
      <c r="U206" s="78" t="s">
        <v>3885</v>
      </c>
      <c r="Y206" s="75"/>
      <c r="Z206" s="16"/>
      <c r="AA206" s="75"/>
    </row>
    <row r="207" spans="1:27" x14ac:dyDescent="0.3">
      <c r="A207" s="53">
        <v>205</v>
      </c>
      <c r="B207" s="14" t="s">
        <v>2484</v>
      </c>
      <c r="C207" s="14">
        <v>33499946</v>
      </c>
      <c r="D207" s="14" t="s">
        <v>4162</v>
      </c>
      <c r="E207" s="17">
        <v>20221006</v>
      </c>
      <c r="F207" s="17">
        <v>1</v>
      </c>
      <c r="G207" s="74">
        <v>20230613</v>
      </c>
      <c r="H207" s="9" t="s">
        <v>2491</v>
      </c>
      <c r="I207" s="16">
        <v>1</v>
      </c>
      <c r="J207" s="9" t="s">
        <v>2492</v>
      </c>
      <c r="K207" s="75">
        <v>1</v>
      </c>
      <c r="L207" s="12" t="s">
        <v>1614</v>
      </c>
      <c r="M207" s="76"/>
      <c r="N207" s="11" t="s">
        <v>3170</v>
      </c>
      <c r="O207" s="78" t="s">
        <v>3171</v>
      </c>
      <c r="P207" s="26" t="s">
        <v>3506</v>
      </c>
      <c r="Q207" s="26" t="s">
        <v>3499</v>
      </c>
      <c r="Y207" s="75"/>
      <c r="Z207" s="16"/>
      <c r="AA207" s="75"/>
    </row>
    <row r="208" spans="1:27" x14ac:dyDescent="0.3">
      <c r="A208" s="16">
        <v>206</v>
      </c>
      <c r="B208" s="14" t="s">
        <v>2499</v>
      </c>
      <c r="C208" s="14">
        <v>33468975</v>
      </c>
      <c r="D208" s="14" t="s">
        <v>4163</v>
      </c>
      <c r="E208" s="17">
        <v>20221013</v>
      </c>
      <c r="F208" s="17">
        <v>1</v>
      </c>
      <c r="G208" s="74">
        <v>20230922</v>
      </c>
      <c r="H208" s="9" t="s">
        <v>2503</v>
      </c>
      <c r="I208" s="16">
        <v>1</v>
      </c>
      <c r="J208" s="9" t="s">
        <v>2504</v>
      </c>
      <c r="K208" s="75">
        <v>1</v>
      </c>
      <c r="L208" s="12" t="s">
        <v>1614</v>
      </c>
      <c r="M208" s="76"/>
      <c r="N208" s="11" t="s">
        <v>626</v>
      </c>
      <c r="O208" s="78" t="s">
        <v>626</v>
      </c>
      <c r="P208" s="26" t="s">
        <v>626</v>
      </c>
      <c r="Q208" s="26" t="s">
        <v>3432</v>
      </c>
      <c r="R208" s="89" t="s">
        <v>3434</v>
      </c>
      <c r="S208" s="78" t="s">
        <v>3907</v>
      </c>
      <c r="T208" s="89" t="s">
        <v>3905</v>
      </c>
      <c r="U208" s="78" t="s">
        <v>3906</v>
      </c>
      <c r="Y208" s="75"/>
      <c r="Z208" s="16"/>
      <c r="AA208" s="75"/>
    </row>
    <row r="209" spans="1:27" x14ac:dyDescent="0.3">
      <c r="A209" s="53">
        <v>207</v>
      </c>
      <c r="B209" s="14" t="s">
        <v>2505</v>
      </c>
      <c r="C209" s="14">
        <v>33274624</v>
      </c>
      <c r="D209" s="14" t="s">
        <v>4164</v>
      </c>
      <c r="E209" s="17">
        <v>20221013</v>
      </c>
      <c r="F209" s="17">
        <v>1</v>
      </c>
      <c r="G209" s="78" t="s">
        <v>3928</v>
      </c>
      <c r="H209" s="9" t="s">
        <v>2509</v>
      </c>
      <c r="I209" s="16">
        <v>1</v>
      </c>
      <c r="J209" s="9" t="s">
        <v>2510</v>
      </c>
      <c r="K209" s="75">
        <v>1</v>
      </c>
      <c r="L209" s="12" t="s">
        <v>1614</v>
      </c>
      <c r="M209" s="76"/>
      <c r="N209" s="11" t="s">
        <v>3196</v>
      </c>
      <c r="O209" s="78" t="s">
        <v>3196</v>
      </c>
      <c r="P209" s="26" t="s">
        <v>3194</v>
      </c>
      <c r="Q209" s="26" t="s">
        <v>3195</v>
      </c>
      <c r="R209" s="89" t="s">
        <v>3547</v>
      </c>
      <c r="S209" s="78" t="s">
        <v>3548</v>
      </c>
      <c r="T209" s="11" t="s">
        <v>3934</v>
      </c>
      <c r="U209" s="78" t="s">
        <v>3935</v>
      </c>
      <c r="Y209" s="75"/>
      <c r="Z209" s="16"/>
      <c r="AA209" s="75"/>
    </row>
    <row r="210" spans="1:27" s="180" customFormat="1" x14ac:dyDescent="0.3">
      <c r="A210" s="184">
        <v>208</v>
      </c>
      <c r="B210" s="163" t="s">
        <v>2515</v>
      </c>
      <c r="C210" s="163">
        <v>33499632</v>
      </c>
      <c r="D210" s="163" t="s">
        <v>4165</v>
      </c>
      <c r="E210" s="170" t="s">
        <v>2523</v>
      </c>
      <c r="F210" s="172"/>
      <c r="G210" s="185"/>
      <c r="H210" s="168" t="s">
        <v>2518</v>
      </c>
      <c r="I210" s="162">
        <v>1</v>
      </c>
      <c r="J210" s="168" t="s">
        <v>2522</v>
      </c>
      <c r="K210" s="178">
        <v>1</v>
      </c>
      <c r="L210" s="167" t="s">
        <v>1614</v>
      </c>
      <c r="M210" s="182"/>
      <c r="N210" s="172"/>
      <c r="O210" s="185"/>
      <c r="P210" s="174"/>
      <c r="Q210" s="174"/>
      <c r="R210" s="186"/>
      <c r="S210" s="185"/>
      <c r="T210" s="172"/>
      <c r="U210" s="185"/>
      <c r="V210" s="172"/>
      <c r="W210" s="172"/>
      <c r="X210" s="186"/>
      <c r="Y210" s="178"/>
      <c r="Z210" s="162"/>
      <c r="AA210" s="178"/>
    </row>
    <row r="211" spans="1:27" x14ac:dyDescent="0.3">
      <c r="A211" s="16">
        <v>209</v>
      </c>
      <c r="B211" s="14" t="s">
        <v>2524</v>
      </c>
      <c r="C211" s="14">
        <v>33500677</v>
      </c>
      <c r="D211" s="14" t="s">
        <v>2908</v>
      </c>
      <c r="E211" s="17">
        <v>20221018</v>
      </c>
      <c r="F211" s="17">
        <v>1</v>
      </c>
      <c r="G211" s="74">
        <v>20230504</v>
      </c>
      <c r="H211" s="9" t="s">
        <v>2529</v>
      </c>
      <c r="I211" s="16">
        <v>1</v>
      </c>
      <c r="J211" s="9" t="s">
        <v>2537</v>
      </c>
      <c r="K211" s="75">
        <v>1</v>
      </c>
      <c r="L211" s="4">
        <v>20221018</v>
      </c>
      <c r="M211" s="76" t="s">
        <v>3917</v>
      </c>
      <c r="N211" s="11" t="s">
        <v>2983</v>
      </c>
      <c r="O211" s="78" t="s">
        <v>2984</v>
      </c>
      <c r="P211" s="26" t="s">
        <v>3843</v>
      </c>
      <c r="Q211" s="26" t="s">
        <v>3843</v>
      </c>
      <c r="Y211" s="75"/>
      <c r="Z211" s="16"/>
      <c r="AA211" s="75"/>
    </row>
    <row r="212" spans="1:27" x14ac:dyDescent="0.3">
      <c r="A212" s="53">
        <v>210</v>
      </c>
      <c r="B212" s="14" t="s">
        <v>2525</v>
      </c>
      <c r="C212" s="14">
        <v>33499219</v>
      </c>
      <c r="D212" s="14" t="s">
        <v>4166</v>
      </c>
      <c r="E212" s="17">
        <v>20221018</v>
      </c>
      <c r="F212" s="17">
        <v>1</v>
      </c>
      <c r="G212" s="78" t="s">
        <v>3910</v>
      </c>
      <c r="H212" s="9" t="s">
        <v>2529</v>
      </c>
      <c r="I212" s="16">
        <v>1</v>
      </c>
      <c r="J212" s="9" t="s">
        <v>2538</v>
      </c>
      <c r="K212" s="75">
        <v>1</v>
      </c>
      <c r="L212" s="12" t="s">
        <v>1614</v>
      </c>
      <c r="M212" s="76"/>
      <c r="N212" s="11" t="s">
        <v>3115</v>
      </c>
      <c r="O212" s="78" t="s">
        <v>3115</v>
      </c>
      <c r="P212" s="26" t="s">
        <v>3113</v>
      </c>
      <c r="Q212" s="78" t="s">
        <v>3114</v>
      </c>
      <c r="Y212" s="75"/>
      <c r="Z212" s="16"/>
      <c r="AA212" s="75"/>
    </row>
    <row r="213" spans="1:27" x14ac:dyDescent="0.3">
      <c r="A213" s="53">
        <v>211</v>
      </c>
      <c r="B213" s="14" t="s">
        <v>2543</v>
      </c>
      <c r="C213" s="14">
        <v>33499842</v>
      </c>
      <c r="D213" s="14" t="s">
        <v>4167</v>
      </c>
      <c r="E213" s="17">
        <v>20221027</v>
      </c>
      <c r="F213" s="17">
        <v>1</v>
      </c>
      <c r="G213" s="74">
        <v>20230626</v>
      </c>
      <c r="H213" s="9" t="s">
        <v>2547</v>
      </c>
      <c r="I213" s="16">
        <v>1</v>
      </c>
      <c r="J213" s="9" t="s">
        <v>2548</v>
      </c>
      <c r="K213" s="75">
        <v>1</v>
      </c>
      <c r="L213" s="12">
        <v>20221027</v>
      </c>
      <c r="M213" s="76" t="s">
        <v>3917</v>
      </c>
      <c r="N213" s="11" t="s">
        <v>3055</v>
      </c>
      <c r="O213" s="78" t="s">
        <v>3054</v>
      </c>
      <c r="P213" s="26" t="s">
        <v>3509</v>
      </c>
      <c r="Q213" s="26" t="s">
        <v>3510</v>
      </c>
      <c r="R213" s="89" t="s">
        <v>3903</v>
      </c>
      <c r="S213" s="78" t="s">
        <v>3904</v>
      </c>
      <c r="Y213" s="75"/>
      <c r="Z213" s="16"/>
      <c r="AA213" s="75"/>
    </row>
    <row r="214" spans="1:27" x14ac:dyDescent="0.3">
      <c r="A214" s="16">
        <v>212</v>
      </c>
      <c r="B214" s="14" t="s">
        <v>2544</v>
      </c>
      <c r="C214" s="14">
        <v>33501506</v>
      </c>
      <c r="D214" s="14" t="s">
        <v>4168</v>
      </c>
      <c r="E214" s="17">
        <v>20221102</v>
      </c>
      <c r="F214" s="17">
        <v>1</v>
      </c>
      <c r="G214" s="74">
        <v>20230428</v>
      </c>
      <c r="H214" s="9" t="s">
        <v>2547</v>
      </c>
      <c r="I214" s="16">
        <v>1</v>
      </c>
      <c r="J214" s="9" t="s">
        <v>2548</v>
      </c>
      <c r="K214" s="75">
        <v>1</v>
      </c>
      <c r="L214" s="12" t="s">
        <v>3124</v>
      </c>
      <c r="M214" s="76"/>
      <c r="N214" s="11" t="s">
        <v>3297</v>
      </c>
      <c r="O214" s="78" t="s">
        <v>3297</v>
      </c>
      <c r="P214" s="26" t="s">
        <v>3298</v>
      </c>
      <c r="Q214" s="26" t="s">
        <v>3299</v>
      </c>
      <c r="R214" s="89" t="s">
        <v>3963</v>
      </c>
      <c r="Y214" s="75"/>
      <c r="Z214" s="16"/>
      <c r="AA214" s="75"/>
    </row>
    <row r="215" spans="1:27" x14ac:dyDescent="0.3">
      <c r="A215" s="53">
        <v>213</v>
      </c>
      <c r="B215" s="14" t="s">
        <v>2561</v>
      </c>
      <c r="C215" s="14">
        <v>33499540</v>
      </c>
      <c r="D215" s="14" t="s">
        <v>4169</v>
      </c>
      <c r="E215" s="17">
        <v>20221107</v>
      </c>
      <c r="F215" s="17">
        <v>1</v>
      </c>
      <c r="H215" s="9" t="s">
        <v>2564</v>
      </c>
      <c r="I215" s="16">
        <v>1</v>
      </c>
      <c r="J215" s="9" t="s">
        <v>2565</v>
      </c>
      <c r="K215" s="75">
        <v>1</v>
      </c>
      <c r="L215" s="4">
        <v>20221107</v>
      </c>
      <c r="M215" s="76" t="s">
        <v>3917</v>
      </c>
      <c r="N215" s="11" t="s">
        <v>2968</v>
      </c>
      <c r="O215" s="78" t="s">
        <v>2969</v>
      </c>
      <c r="P215" s="26" t="s">
        <v>3499</v>
      </c>
      <c r="Q215" s="26" t="s">
        <v>3499</v>
      </c>
      <c r="R215" s="89" t="s">
        <v>3500</v>
      </c>
      <c r="S215" s="78" t="s">
        <v>3499</v>
      </c>
      <c r="Y215" s="75"/>
      <c r="Z215" s="16"/>
      <c r="AA215" s="75"/>
    </row>
    <row r="216" spans="1:27" x14ac:dyDescent="0.3">
      <c r="A216" s="53">
        <v>214</v>
      </c>
      <c r="B216" s="14" t="s">
        <v>2575</v>
      </c>
      <c r="C216" s="14">
        <v>33500031</v>
      </c>
      <c r="D216" s="14" t="s">
        <v>2909</v>
      </c>
      <c r="E216" s="17">
        <v>20221025</v>
      </c>
      <c r="F216" s="17">
        <v>1</v>
      </c>
      <c r="G216" s="74">
        <v>20230602</v>
      </c>
      <c r="H216" s="9" t="s">
        <v>2579</v>
      </c>
      <c r="I216" s="16">
        <v>1</v>
      </c>
      <c r="J216" s="9" t="s">
        <v>2580</v>
      </c>
      <c r="K216" s="75">
        <v>1</v>
      </c>
      <c r="L216" s="12" t="s">
        <v>1614</v>
      </c>
      <c r="M216" s="76"/>
      <c r="N216" s="11" t="s">
        <v>2928</v>
      </c>
      <c r="O216" s="78" t="s">
        <v>2926</v>
      </c>
      <c r="P216" s="26" t="s">
        <v>3409</v>
      </c>
      <c r="Q216" s="26" t="s">
        <v>3411</v>
      </c>
      <c r="Y216" s="75"/>
      <c r="Z216" s="16"/>
      <c r="AA216" s="75"/>
    </row>
    <row r="217" spans="1:27" x14ac:dyDescent="0.3">
      <c r="A217" s="16">
        <v>215</v>
      </c>
      <c r="B217" s="14" t="s">
        <v>2591</v>
      </c>
      <c r="C217" s="14">
        <v>33501732</v>
      </c>
      <c r="D217" s="14" t="s">
        <v>2910</v>
      </c>
      <c r="E217" s="11">
        <v>20221114</v>
      </c>
      <c r="F217" s="17">
        <v>1</v>
      </c>
      <c r="H217" s="9" t="s">
        <v>2595</v>
      </c>
      <c r="I217" s="16">
        <v>1</v>
      </c>
      <c r="J217" s="9" t="s">
        <v>2596</v>
      </c>
      <c r="K217" s="75">
        <v>1</v>
      </c>
      <c r="L217" s="12">
        <v>20221114</v>
      </c>
      <c r="M217" s="76" t="s">
        <v>3917</v>
      </c>
      <c r="N217" s="11" t="s">
        <v>2947</v>
      </c>
      <c r="O217" s="78" t="s">
        <v>2946</v>
      </c>
      <c r="P217" s="26" t="s">
        <v>3295</v>
      </c>
      <c r="Q217" s="26" t="s">
        <v>3296</v>
      </c>
      <c r="R217" s="89" t="s">
        <v>3675</v>
      </c>
      <c r="S217" s="78" t="s">
        <v>3676</v>
      </c>
      <c r="Y217" s="75"/>
      <c r="Z217" s="16"/>
      <c r="AA217" s="75"/>
    </row>
    <row r="218" spans="1:27" x14ac:dyDescent="0.3">
      <c r="A218" s="53">
        <v>216</v>
      </c>
      <c r="B218" s="14" t="s">
        <v>2610</v>
      </c>
      <c r="C218" s="14">
        <v>33501501</v>
      </c>
      <c r="D218" s="14" t="s">
        <v>2911</v>
      </c>
      <c r="E218" s="17">
        <v>20221102</v>
      </c>
      <c r="F218" s="17">
        <v>1</v>
      </c>
      <c r="H218" s="9" t="s">
        <v>2616</v>
      </c>
      <c r="I218" s="16">
        <v>1</v>
      </c>
      <c r="J218" s="9" t="s">
        <v>2617</v>
      </c>
      <c r="K218" s="75">
        <v>1</v>
      </c>
      <c r="L218" s="12" t="s">
        <v>2622</v>
      </c>
      <c r="M218" s="76"/>
      <c r="N218" s="11" t="s">
        <v>3166</v>
      </c>
      <c r="P218" s="26" t="s">
        <v>3553</v>
      </c>
      <c r="R218" s="89" t="s">
        <v>3554</v>
      </c>
      <c r="S218" s="78" t="s">
        <v>3553</v>
      </c>
      <c r="Y218" s="75"/>
      <c r="Z218" s="16"/>
      <c r="AA218" s="75"/>
    </row>
    <row r="219" spans="1:27" x14ac:dyDescent="0.3">
      <c r="A219" s="53">
        <v>217</v>
      </c>
      <c r="B219" s="14" t="s">
        <v>2620</v>
      </c>
      <c r="C219" s="14">
        <v>33504007</v>
      </c>
      <c r="D219" s="14" t="s">
        <v>2912</v>
      </c>
      <c r="E219" s="17">
        <v>20221103</v>
      </c>
      <c r="F219" s="17">
        <v>1</v>
      </c>
      <c r="H219" s="9" t="s">
        <v>2626</v>
      </c>
      <c r="I219" s="16">
        <v>1</v>
      </c>
      <c r="J219" s="9" t="s">
        <v>2627</v>
      </c>
      <c r="K219" s="75">
        <v>1</v>
      </c>
      <c r="L219" s="12">
        <v>20221117</v>
      </c>
      <c r="M219" s="76" t="s">
        <v>3917</v>
      </c>
      <c r="N219" s="11" t="s">
        <v>3286</v>
      </c>
      <c r="O219" s="78" t="s">
        <v>3286</v>
      </c>
      <c r="P219" s="11" t="s">
        <v>3285</v>
      </c>
      <c r="Q219" s="26" t="s">
        <v>3287</v>
      </c>
      <c r="R219" s="89" t="s">
        <v>3886</v>
      </c>
      <c r="S219" s="78" t="s">
        <v>3887</v>
      </c>
      <c r="Y219" s="75"/>
      <c r="Z219" s="16"/>
      <c r="AA219" s="75"/>
    </row>
    <row r="220" spans="1:27" x14ac:dyDescent="0.3">
      <c r="A220" s="16">
        <v>218</v>
      </c>
      <c r="B220" s="14" t="s">
        <v>2651</v>
      </c>
      <c r="C220" s="14">
        <v>33502493</v>
      </c>
      <c r="D220" s="14" t="s">
        <v>4170</v>
      </c>
      <c r="E220" s="17">
        <v>20221115</v>
      </c>
      <c r="F220" s="17">
        <v>1</v>
      </c>
      <c r="G220" s="74">
        <v>20230714</v>
      </c>
      <c r="H220" s="9" t="s">
        <v>2657</v>
      </c>
      <c r="I220" s="16">
        <v>1</v>
      </c>
      <c r="J220" s="9" t="s">
        <v>2658</v>
      </c>
      <c r="K220" s="75">
        <v>1</v>
      </c>
      <c r="L220" s="12" t="s">
        <v>1614</v>
      </c>
      <c r="M220" s="76"/>
      <c r="N220" s="11" t="s">
        <v>3302</v>
      </c>
      <c r="O220" s="78" t="s">
        <v>3303</v>
      </c>
      <c r="P220" s="26" t="s">
        <v>3937</v>
      </c>
      <c r="Q220" s="26" t="s">
        <v>3937</v>
      </c>
      <c r="R220" s="89" t="s">
        <v>3938</v>
      </c>
      <c r="S220" s="78" t="s">
        <v>3938</v>
      </c>
      <c r="T220" s="11" t="s">
        <v>3939</v>
      </c>
      <c r="U220" s="78" t="s">
        <v>3940</v>
      </c>
      <c r="Y220" s="75"/>
      <c r="Z220" s="16"/>
      <c r="AA220" s="75"/>
    </row>
    <row r="221" spans="1:27" x14ac:dyDescent="0.3">
      <c r="A221" s="53">
        <v>219</v>
      </c>
      <c r="B221" s="14" t="s">
        <v>2652</v>
      </c>
      <c r="C221" s="14">
        <v>33504372</v>
      </c>
      <c r="D221" s="14" t="s">
        <v>4171</v>
      </c>
      <c r="E221" s="17">
        <v>20221115</v>
      </c>
      <c r="F221" s="17">
        <v>1</v>
      </c>
      <c r="H221" s="9" t="s">
        <v>2663</v>
      </c>
      <c r="I221" s="16">
        <v>1</v>
      </c>
      <c r="J221" s="9" t="s">
        <v>2664</v>
      </c>
      <c r="K221" s="75">
        <v>1</v>
      </c>
      <c r="L221" s="12" t="s">
        <v>1614</v>
      </c>
      <c r="M221" s="76"/>
      <c r="N221" s="11" t="s">
        <v>2991</v>
      </c>
      <c r="P221" s="19"/>
      <c r="Y221" s="75"/>
      <c r="Z221" s="16"/>
      <c r="AA221" s="75"/>
    </row>
    <row r="222" spans="1:27" x14ac:dyDescent="0.3">
      <c r="A222" s="53">
        <v>220</v>
      </c>
      <c r="B222" s="14" t="s">
        <v>2667</v>
      </c>
      <c r="C222" s="14">
        <v>33505986</v>
      </c>
      <c r="D222" s="14" t="s">
        <v>4172</v>
      </c>
      <c r="E222" s="11" t="s">
        <v>2679</v>
      </c>
      <c r="G222" s="74">
        <v>20230724</v>
      </c>
      <c r="H222" s="9" t="s">
        <v>2674</v>
      </c>
      <c r="I222" s="16">
        <v>1</v>
      </c>
      <c r="J222" s="9" t="s">
        <v>2675</v>
      </c>
      <c r="K222" s="75">
        <v>1</v>
      </c>
      <c r="L222" s="4">
        <v>20221122</v>
      </c>
      <c r="M222" s="76" t="s">
        <v>3917</v>
      </c>
      <c r="N222" s="11" t="s">
        <v>3085</v>
      </c>
      <c r="O222" s="78" t="s">
        <v>3086</v>
      </c>
      <c r="P222" s="26" t="s">
        <v>3574</v>
      </c>
      <c r="Q222" s="26" t="s">
        <v>3575</v>
      </c>
      <c r="Y222" s="75"/>
      <c r="Z222" s="16"/>
      <c r="AA222" s="75"/>
    </row>
    <row r="223" spans="1:27" x14ac:dyDescent="0.3">
      <c r="A223" s="16">
        <v>221</v>
      </c>
      <c r="B223" s="14" t="s">
        <v>2680</v>
      </c>
      <c r="C223" s="14">
        <v>33503917</v>
      </c>
      <c r="D223" s="14" t="s">
        <v>2913</v>
      </c>
      <c r="E223" s="11" t="s">
        <v>635</v>
      </c>
      <c r="G223" s="74">
        <v>20230519</v>
      </c>
      <c r="H223" s="9" t="s">
        <v>2687</v>
      </c>
      <c r="I223" s="16">
        <v>1</v>
      </c>
      <c r="J223" s="9" t="s">
        <v>2686</v>
      </c>
      <c r="K223" s="75">
        <v>1</v>
      </c>
      <c r="L223" s="12" t="s">
        <v>1614</v>
      </c>
      <c r="M223" s="76"/>
      <c r="N223" s="11" t="s">
        <v>3567</v>
      </c>
      <c r="P223" s="26" t="s">
        <v>3567</v>
      </c>
      <c r="R223" s="89" t="s">
        <v>3568</v>
      </c>
      <c r="Y223" s="75"/>
      <c r="Z223" s="16"/>
      <c r="AA223" s="75"/>
    </row>
    <row r="224" spans="1:27" x14ac:dyDescent="0.3">
      <c r="A224" s="53">
        <v>222</v>
      </c>
      <c r="B224" s="14" t="s">
        <v>2688</v>
      </c>
      <c r="C224" s="14">
        <v>33504536</v>
      </c>
      <c r="D224" s="14" t="s">
        <v>4173</v>
      </c>
      <c r="E224" s="17">
        <v>20221201</v>
      </c>
      <c r="F224" s="17">
        <v>1</v>
      </c>
      <c r="H224" s="9" t="s">
        <v>2693</v>
      </c>
      <c r="I224" s="16">
        <v>1</v>
      </c>
      <c r="J224" s="9" t="s">
        <v>2692</v>
      </c>
      <c r="K224" s="75">
        <v>1</v>
      </c>
      <c r="L224" s="4">
        <v>20221201</v>
      </c>
      <c r="M224" s="76" t="s">
        <v>3917</v>
      </c>
      <c r="N224" s="11" t="s">
        <v>3587</v>
      </c>
      <c r="O224" s="78" t="s">
        <v>3587</v>
      </c>
      <c r="P224" s="11" t="s">
        <v>3586</v>
      </c>
      <c r="Q224" s="26" t="s">
        <v>3585</v>
      </c>
      <c r="Y224" s="75"/>
      <c r="Z224" s="16"/>
      <c r="AA224" s="75"/>
    </row>
    <row r="225" spans="1:27" x14ac:dyDescent="0.3">
      <c r="A225" s="53">
        <v>223</v>
      </c>
      <c r="B225" s="14" t="s">
        <v>2702</v>
      </c>
      <c r="C225" s="14">
        <v>33506286</v>
      </c>
      <c r="D225" s="14" t="s">
        <v>4174</v>
      </c>
      <c r="E225" s="17">
        <v>20221208</v>
      </c>
      <c r="F225" s="17">
        <v>1</v>
      </c>
      <c r="G225" s="74">
        <v>20230721</v>
      </c>
      <c r="H225" s="9" t="s">
        <v>2706</v>
      </c>
      <c r="I225" s="16">
        <v>1</v>
      </c>
      <c r="J225" s="9" t="s">
        <v>2707</v>
      </c>
      <c r="K225" s="75">
        <v>1</v>
      </c>
      <c r="L225" s="4">
        <v>20221208</v>
      </c>
      <c r="M225" s="76" t="s">
        <v>3917</v>
      </c>
      <c r="N225" s="11" t="s">
        <v>3246</v>
      </c>
      <c r="O225" s="78" t="s">
        <v>3247</v>
      </c>
      <c r="P225" s="11" t="s">
        <v>3408</v>
      </c>
      <c r="Q225" s="26" t="s">
        <v>3407</v>
      </c>
      <c r="R225" s="89" t="s">
        <v>3662</v>
      </c>
      <c r="S225" s="78" t="s">
        <v>3663</v>
      </c>
      <c r="T225" s="11" t="s">
        <v>4351</v>
      </c>
      <c r="U225" s="78" t="s">
        <v>4352</v>
      </c>
      <c r="Y225" s="75"/>
      <c r="Z225" s="16"/>
      <c r="AA225" s="75"/>
    </row>
    <row r="226" spans="1:27" x14ac:dyDescent="0.3">
      <c r="A226" s="16">
        <v>224</v>
      </c>
      <c r="B226" s="14" t="s">
        <v>2720</v>
      </c>
      <c r="C226" s="14">
        <v>33499962</v>
      </c>
      <c r="D226" s="14" t="s">
        <v>4175</v>
      </c>
      <c r="E226" s="17">
        <v>20221215</v>
      </c>
      <c r="F226" s="17">
        <v>1</v>
      </c>
      <c r="G226" s="74">
        <v>20230609</v>
      </c>
      <c r="H226" s="9" t="s">
        <v>2731</v>
      </c>
      <c r="I226" s="16">
        <v>1</v>
      </c>
      <c r="J226" s="9" t="s">
        <v>2733</v>
      </c>
      <c r="K226" s="75">
        <v>1</v>
      </c>
      <c r="L226" s="4">
        <v>20221215</v>
      </c>
      <c r="M226" s="76" t="s">
        <v>3917</v>
      </c>
      <c r="N226" s="11" t="s">
        <v>3282</v>
      </c>
      <c r="O226" s="78" t="s">
        <v>3283</v>
      </c>
      <c r="P226" s="11"/>
      <c r="R226" s="89"/>
      <c r="Y226" s="75"/>
      <c r="Z226" s="16"/>
      <c r="AA226" s="75"/>
    </row>
    <row r="227" spans="1:27" x14ac:dyDescent="0.3">
      <c r="A227" s="53">
        <v>225</v>
      </c>
      <c r="B227" s="14" t="s">
        <v>2724</v>
      </c>
      <c r="C227" s="14">
        <v>33504976</v>
      </c>
      <c r="D227" s="14" t="s">
        <v>4176</v>
      </c>
      <c r="E227" s="17">
        <v>20221206</v>
      </c>
      <c r="F227" s="17">
        <v>1</v>
      </c>
      <c r="H227" s="9" t="s">
        <v>2731</v>
      </c>
      <c r="I227" s="16">
        <v>1</v>
      </c>
      <c r="J227" s="9" t="s">
        <v>2732</v>
      </c>
      <c r="K227" s="75">
        <v>1</v>
      </c>
      <c r="L227" s="12" t="s">
        <v>3572</v>
      </c>
      <c r="M227" s="76" t="s">
        <v>3917</v>
      </c>
      <c r="N227" s="11" t="s">
        <v>3372</v>
      </c>
      <c r="O227" s="78" t="s">
        <v>3373</v>
      </c>
      <c r="P227" s="11" t="s">
        <v>3576</v>
      </c>
      <c r="Q227" s="26" t="s">
        <v>3577</v>
      </c>
      <c r="Y227" s="75"/>
      <c r="Z227" s="16"/>
      <c r="AA227" s="75"/>
    </row>
    <row r="228" spans="1:27" x14ac:dyDescent="0.3">
      <c r="A228" s="53">
        <v>226</v>
      </c>
      <c r="B228" s="14" t="s">
        <v>2742</v>
      </c>
      <c r="C228" s="14">
        <v>33506258</v>
      </c>
      <c r="D228" s="14" t="s">
        <v>4177</v>
      </c>
      <c r="E228" s="17">
        <v>20221213</v>
      </c>
      <c r="F228" s="17">
        <v>1</v>
      </c>
      <c r="G228" s="78" t="s">
        <v>3552</v>
      </c>
      <c r="H228" s="9" t="s">
        <v>2746</v>
      </c>
      <c r="I228" s="16">
        <v>1</v>
      </c>
      <c r="J228" s="9" t="s">
        <v>2747</v>
      </c>
      <c r="K228" s="75">
        <v>1</v>
      </c>
      <c r="L228" s="4">
        <v>20221213</v>
      </c>
      <c r="M228" s="76" t="s">
        <v>3917</v>
      </c>
      <c r="N228" s="11" t="s">
        <v>3093</v>
      </c>
      <c r="Y228" s="75"/>
      <c r="Z228" s="16"/>
      <c r="AA228" s="75"/>
    </row>
    <row r="229" spans="1:27" x14ac:dyDescent="0.3">
      <c r="A229" s="16">
        <v>227</v>
      </c>
      <c r="B229" s="14" t="s">
        <v>2758</v>
      </c>
      <c r="C229" s="14">
        <v>33508458</v>
      </c>
      <c r="D229" s="14" t="s">
        <v>2914</v>
      </c>
      <c r="E229" s="17">
        <v>20221220</v>
      </c>
      <c r="F229" s="17">
        <v>1</v>
      </c>
      <c r="G229" s="74">
        <v>20230915</v>
      </c>
      <c r="H229" s="9" t="s">
        <v>2767</v>
      </c>
      <c r="I229" s="16">
        <v>1</v>
      </c>
      <c r="J229" s="9" t="s">
        <v>2768</v>
      </c>
      <c r="L229" s="4">
        <v>20221220</v>
      </c>
      <c r="M229" s="76" t="s">
        <v>3917</v>
      </c>
      <c r="N229" s="11" t="s">
        <v>3239</v>
      </c>
      <c r="O229" s="78" t="s">
        <v>3240</v>
      </c>
      <c r="P229" s="11" t="s">
        <v>3520</v>
      </c>
      <c r="Q229" s="26" t="s">
        <v>3521</v>
      </c>
      <c r="R229" s="89" t="s">
        <v>3882</v>
      </c>
      <c r="S229" s="78" t="s">
        <v>3883</v>
      </c>
      <c r="Y229" s="75"/>
      <c r="Z229" s="16"/>
      <c r="AA229" s="75"/>
    </row>
    <row r="230" spans="1:27" x14ac:dyDescent="0.3">
      <c r="A230" s="53">
        <v>228</v>
      </c>
      <c r="B230" s="14" t="s">
        <v>2769</v>
      </c>
      <c r="C230" s="14">
        <v>33508853</v>
      </c>
      <c r="D230" s="14" t="s">
        <v>4178</v>
      </c>
      <c r="E230" s="17">
        <v>20221229</v>
      </c>
      <c r="F230" s="17">
        <v>1</v>
      </c>
      <c r="H230" s="9" t="s">
        <v>2767</v>
      </c>
      <c r="I230" s="16">
        <v>1</v>
      </c>
      <c r="J230" s="9" t="s">
        <v>2772</v>
      </c>
      <c r="K230" s="75">
        <v>1</v>
      </c>
      <c r="L230" s="12">
        <v>20221229</v>
      </c>
      <c r="M230" s="76" t="s">
        <v>3917</v>
      </c>
      <c r="Y230" s="75"/>
      <c r="Z230" s="16"/>
      <c r="AA230" s="75"/>
    </row>
    <row r="231" spans="1:27" x14ac:dyDescent="0.3">
      <c r="A231" s="53">
        <v>229</v>
      </c>
      <c r="B231" s="14" t="s">
        <v>2773</v>
      </c>
      <c r="C231" s="14">
        <v>33506890</v>
      </c>
      <c r="D231" s="14" t="s">
        <v>4179</v>
      </c>
      <c r="E231" s="11" t="s">
        <v>2812</v>
      </c>
      <c r="H231" s="9" t="s">
        <v>2767</v>
      </c>
      <c r="I231" s="16">
        <v>1</v>
      </c>
      <c r="J231" s="9" t="s">
        <v>2778</v>
      </c>
      <c r="K231" s="75">
        <v>1</v>
      </c>
      <c r="L231" s="4">
        <v>20221227</v>
      </c>
      <c r="M231" s="76" t="s">
        <v>3917</v>
      </c>
      <c r="N231" s="11" t="s">
        <v>3431</v>
      </c>
      <c r="O231" s="78" t="s">
        <v>3432</v>
      </c>
      <c r="P231" s="11" t="s">
        <v>3433</v>
      </c>
      <c r="Q231" s="26" t="s">
        <v>3432</v>
      </c>
      <c r="Y231" s="75"/>
      <c r="Z231" s="16"/>
      <c r="AA231" s="75"/>
    </row>
    <row r="232" spans="1:27" x14ac:dyDescent="0.3">
      <c r="A232" s="16">
        <v>230</v>
      </c>
      <c r="B232" s="14" t="s">
        <v>2775</v>
      </c>
      <c r="C232" s="14">
        <v>33509323</v>
      </c>
      <c r="D232" s="14" t="s">
        <v>2915</v>
      </c>
      <c r="E232" s="17">
        <v>20221226</v>
      </c>
      <c r="F232" s="17">
        <v>1</v>
      </c>
      <c r="H232" s="9" t="s">
        <v>2783</v>
      </c>
      <c r="I232" s="16">
        <v>1</v>
      </c>
      <c r="J232" s="9" t="s">
        <v>2772</v>
      </c>
      <c r="K232" s="75">
        <v>1</v>
      </c>
      <c r="L232" s="4">
        <v>20221226</v>
      </c>
      <c r="M232" s="76" t="s">
        <v>3917</v>
      </c>
      <c r="N232" s="11" t="s">
        <v>3169</v>
      </c>
      <c r="Y232" s="75"/>
      <c r="Z232" s="16"/>
      <c r="AA232" s="75"/>
    </row>
    <row r="233" spans="1:27" x14ac:dyDescent="0.3">
      <c r="A233" s="53">
        <v>231</v>
      </c>
      <c r="B233" s="14" t="s">
        <v>2794</v>
      </c>
      <c r="C233" s="14">
        <v>33509642</v>
      </c>
      <c r="D233" s="14" t="s">
        <v>2916</v>
      </c>
      <c r="E233" s="11" t="s">
        <v>2811</v>
      </c>
      <c r="G233" s="74">
        <v>20230510</v>
      </c>
      <c r="H233" s="9" t="s">
        <v>2797</v>
      </c>
      <c r="I233" s="16">
        <v>1</v>
      </c>
      <c r="J233" s="9" t="s">
        <v>2798</v>
      </c>
      <c r="K233" s="75">
        <v>1</v>
      </c>
      <c r="L233" s="12" t="s">
        <v>2810</v>
      </c>
      <c r="M233" s="76"/>
      <c r="N233" s="11" t="s">
        <v>3193</v>
      </c>
      <c r="O233" s="78" t="s">
        <v>3192</v>
      </c>
      <c r="P233" s="11" t="s">
        <v>3288</v>
      </c>
      <c r="Q233" s="26" t="s">
        <v>3289</v>
      </c>
      <c r="R233" s="89" t="s">
        <v>3963</v>
      </c>
      <c r="S233" s="89" t="s">
        <v>3963</v>
      </c>
      <c r="Y233" s="75"/>
      <c r="Z233" s="16"/>
      <c r="AA233" s="75"/>
    </row>
    <row r="234" spans="1:27" x14ac:dyDescent="0.3">
      <c r="A234" s="53">
        <v>232</v>
      </c>
      <c r="B234" s="14" t="s">
        <v>2935</v>
      </c>
      <c r="C234" s="14">
        <v>33512171</v>
      </c>
      <c r="D234" s="14" t="s">
        <v>4180</v>
      </c>
      <c r="E234" s="17">
        <v>20230117</v>
      </c>
      <c r="F234" s="17">
        <v>1</v>
      </c>
      <c r="G234" s="74">
        <v>20230818</v>
      </c>
      <c r="H234" s="9" t="s">
        <v>2940</v>
      </c>
      <c r="I234" s="16">
        <v>1</v>
      </c>
      <c r="J234" s="9" t="s">
        <v>2939</v>
      </c>
      <c r="K234" s="75">
        <v>1</v>
      </c>
      <c r="L234" s="4">
        <v>20230117</v>
      </c>
      <c r="M234" s="76" t="s">
        <v>3917</v>
      </c>
      <c r="N234" s="11" t="s">
        <v>3304</v>
      </c>
      <c r="O234" s="78" t="s">
        <v>3305</v>
      </c>
      <c r="P234" s="11" t="s">
        <v>3639</v>
      </c>
      <c r="Q234" s="26" t="s">
        <v>3640</v>
      </c>
      <c r="Y234" s="75"/>
      <c r="Z234" s="16"/>
      <c r="AA234" s="75"/>
    </row>
    <row r="235" spans="1:27" x14ac:dyDescent="0.3">
      <c r="A235" s="16">
        <v>233</v>
      </c>
      <c r="B235" s="14" t="s">
        <v>2948</v>
      </c>
      <c r="C235" s="14">
        <v>33510499</v>
      </c>
      <c r="D235" s="14" t="s">
        <v>3077</v>
      </c>
      <c r="E235" s="17">
        <v>20230118</v>
      </c>
      <c r="F235" s="17">
        <v>1</v>
      </c>
      <c r="G235" s="74">
        <v>20230605</v>
      </c>
      <c r="H235" s="9" t="s">
        <v>2955</v>
      </c>
      <c r="I235" s="16">
        <v>1</v>
      </c>
      <c r="J235" s="9" t="s">
        <v>2956</v>
      </c>
      <c r="K235" s="75">
        <v>1</v>
      </c>
      <c r="L235" s="4">
        <v>20230119</v>
      </c>
      <c r="M235" s="76" t="s">
        <v>3917</v>
      </c>
      <c r="N235" s="11" t="s">
        <v>3466</v>
      </c>
      <c r="O235" s="78" t="s">
        <v>3465</v>
      </c>
      <c r="P235" s="11" t="s">
        <v>3464</v>
      </c>
      <c r="Q235" s="78" t="s">
        <v>3465</v>
      </c>
      <c r="Y235" s="75"/>
      <c r="Z235" s="16"/>
      <c r="AA235" s="75"/>
    </row>
    <row r="236" spans="1:27" x14ac:dyDescent="0.3">
      <c r="A236" s="53">
        <v>234</v>
      </c>
      <c r="B236" s="14" t="s">
        <v>2974</v>
      </c>
      <c r="C236" s="14">
        <v>33513330</v>
      </c>
      <c r="D236" s="14" t="s">
        <v>3078</v>
      </c>
      <c r="E236" s="17">
        <v>20230131</v>
      </c>
      <c r="F236" s="17">
        <v>1</v>
      </c>
      <c r="G236" s="74">
        <v>20231120</v>
      </c>
      <c r="H236" s="9" t="s">
        <v>2977</v>
      </c>
      <c r="I236" s="16">
        <v>1</v>
      </c>
      <c r="J236" s="9" t="s">
        <v>2979</v>
      </c>
      <c r="K236" s="75">
        <v>1</v>
      </c>
      <c r="L236" s="12" t="s">
        <v>2978</v>
      </c>
      <c r="M236" s="76"/>
      <c r="N236" s="11" t="s">
        <v>3354</v>
      </c>
      <c r="O236" s="78" t="s">
        <v>3355</v>
      </c>
      <c r="P236" s="11" t="s">
        <v>3596</v>
      </c>
      <c r="Q236" s="26" t="s">
        <v>3597</v>
      </c>
      <c r="R236" s="89" t="s">
        <v>4003</v>
      </c>
      <c r="S236" s="78" t="s">
        <v>4004</v>
      </c>
      <c r="Y236" s="75"/>
      <c r="Z236" s="16"/>
      <c r="AA236" s="75"/>
    </row>
    <row r="237" spans="1:27" x14ac:dyDescent="0.3">
      <c r="A237" s="53">
        <v>235</v>
      </c>
      <c r="B237" s="14" t="s">
        <v>2985</v>
      </c>
      <c r="C237" s="14">
        <v>33512711</v>
      </c>
      <c r="D237" s="14" t="s">
        <v>4181</v>
      </c>
      <c r="E237" s="17">
        <v>20230202</v>
      </c>
      <c r="F237" s="17">
        <v>1</v>
      </c>
      <c r="G237" s="74">
        <v>20231020</v>
      </c>
      <c r="H237" s="9" t="s">
        <v>2989</v>
      </c>
      <c r="I237" s="16">
        <v>1</v>
      </c>
      <c r="J237" s="9" t="s">
        <v>2990</v>
      </c>
      <c r="K237" s="75">
        <v>1</v>
      </c>
      <c r="L237" s="12" t="s">
        <v>1614</v>
      </c>
      <c r="M237" s="76"/>
      <c r="N237" s="11" t="s">
        <v>3369</v>
      </c>
      <c r="O237" s="78" t="s">
        <v>3370</v>
      </c>
      <c r="Y237" s="75"/>
      <c r="Z237" s="16"/>
      <c r="AA237" s="75"/>
    </row>
    <row r="238" spans="1:27" x14ac:dyDescent="0.3">
      <c r="A238" s="16">
        <v>236</v>
      </c>
      <c r="B238" s="14" t="s">
        <v>2997</v>
      </c>
      <c r="C238" s="14">
        <v>33513869</v>
      </c>
      <c r="D238" s="14" t="s">
        <v>4182</v>
      </c>
      <c r="E238" s="17">
        <v>20230213</v>
      </c>
      <c r="F238" s="17">
        <v>1</v>
      </c>
      <c r="G238" s="76">
        <v>20230908</v>
      </c>
      <c r="H238" s="9" t="s">
        <v>3001</v>
      </c>
      <c r="I238" s="16">
        <v>1</v>
      </c>
      <c r="J238" s="9" t="s">
        <v>3004</v>
      </c>
      <c r="K238" s="75">
        <v>1</v>
      </c>
      <c r="L238" s="4">
        <v>20230213</v>
      </c>
      <c r="M238" s="76" t="s">
        <v>3917</v>
      </c>
      <c r="N238" s="11" t="s">
        <v>3695</v>
      </c>
      <c r="O238" s="78" t="s">
        <v>3695</v>
      </c>
      <c r="P238" s="11" t="s">
        <v>3844</v>
      </c>
      <c r="Q238" s="26" t="s">
        <v>3845</v>
      </c>
      <c r="Y238" s="75"/>
      <c r="Z238" s="16"/>
      <c r="AA238" s="75"/>
    </row>
    <row r="239" spans="1:27" x14ac:dyDescent="0.3">
      <c r="A239" s="53">
        <v>237</v>
      </c>
      <c r="B239" s="14" t="s">
        <v>2998</v>
      </c>
      <c r="C239" s="14">
        <v>33513533</v>
      </c>
      <c r="D239" s="14" t="s">
        <v>4183</v>
      </c>
      <c r="E239" s="17">
        <v>20230207</v>
      </c>
      <c r="F239" s="17">
        <v>1</v>
      </c>
      <c r="G239" s="78" t="s">
        <v>3551</v>
      </c>
      <c r="H239" s="9" t="s">
        <v>3001</v>
      </c>
      <c r="I239" s="16">
        <v>1</v>
      </c>
      <c r="J239" s="9" t="s">
        <v>3002</v>
      </c>
      <c r="K239" s="75">
        <v>1</v>
      </c>
      <c r="L239" s="4">
        <v>20230207</v>
      </c>
      <c r="M239" s="76" t="s">
        <v>3917</v>
      </c>
      <c r="N239" s="11" t="s">
        <v>3695</v>
      </c>
      <c r="O239" s="78" t="s">
        <v>3695</v>
      </c>
      <c r="P239" s="11" t="s">
        <v>3696</v>
      </c>
      <c r="Q239" s="26" t="s">
        <v>3697</v>
      </c>
      <c r="Y239" s="75"/>
      <c r="Z239" s="16"/>
      <c r="AA239" s="75"/>
    </row>
    <row r="240" spans="1:27" x14ac:dyDescent="0.3">
      <c r="A240" s="53">
        <v>238</v>
      </c>
      <c r="B240" s="14" t="s">
        <v>3026</v>
      </c>
      <c r="C240" s="14">
        <v>33514218</v>
      </c>
      <c r="D240" s="14" t="s">
        <v>4184</v>
      </c>
      <c r="E240" s="17">
        <v>20230223</v>
      </c>
      <c r="F240" s="17">
        <v>1</v>
      </c>
      <c r="G240" s="78" t="s">
        <v>4231</v>
      </c>
      <c r="H240" s="9" t="s">
        <v>3042</v>
      </c>
      <c r="I240" s="16">
        <v>1</v>
      </c>
      <c r="J240" s="9" t="s">
        <v>3043</v>
      </c>
      <c r="K240" s="75">
        <v>1</v>
      </c>
      <c r="L240" s="4">
        <v>20230223</v>
      </c>
      <c r="M240" s="76" t="s">
        <v>3917</v>
      </c>
      <c r="N240" s="11" t="s">
        <v>3695</v>
      </c>
      <c r="O240" s="78" t="s">
        <v>3695</v>
      </c>
      <c r="P240" s="11" t="s">
        <v>3695</v>
      </c>
      <c r="Q240" s="78" t="s">
        <v>3695</v>
      </c>
      <c r="R240" s="116" t="s">
        <v>4284</v>
      </c>
      <c r="S240" s="78" t="s">
        <v>4285</v>
      </c>
      <c r="Y240" s="75"/>
      <c r="Z240" s="16"/>
      <c r="AA240" s="75"/>
    </row>
    <row r="241" spans="1:27" x14ac:dyDescent="0.3">
      <c r="A241" s="16">
        <v>239</v>
      </c>
      <c r="B241" s="14" t="s">
        <v>3027</v>
      </c>
      <c r="C241" s="14">
        <v>33515414</v>
      </c>
      <c r="D241" s="14" t="s">
        <v>4185</v>
      </c>
      <c r="E241" s="17">
        <v>20230214</v>
      </c>
      <c r="F241" s="17">
        <v>1</v>
      </c>
      <c r="H241" s="9" t="s">
        <v>3042</v>
      </c>
      <c r="I241" s="16">
        <v>1</v>
      </c>
      <c r="J241" s="9" t="s">
        <v>3044</v>
      </c>
      <c r="K241" s="75">
        <v>1</v>
      </c>
      <c r="L241" s="4">
        <v>20230214</v>
      </c>
      <c r="M241" s="76" t="s">
        <v>3917</v>
      </c>
      <c r="N241" s="11" t="s">
        <v>3381</v>
      </c>
      <c r="O241" s="78" t="s">
        <v>3380</v>
      </c>
      <c r="P241" s="11" t="s">
        <v>3674</v>
      </c>
      <c r="Q241" s="26" t="s">
        <v>3674</v>
      </c>
      <c r="R241" s="135" t="s">
        <v>4365</v>
      </c>
      <c r="S241" s="78" t="s">
        <v>4366</v>
      </c>
      <c r="Y241" s="75"/>
      <c r="Z241" s="16"/>
      <c r="AA241" s="75"/>
    </row>
    <row r="242" spans="1:27" x14ac:dyDescent="0.3">
      <c r="A242" s="53">
        <v>240</v>
      </c>
      <c r="B242" s="14" t="s">
        <v>3048</v>
      </c>
      <c r="C242" s="14">
        <v>33513942</v>
      </c>
      <c r="D242" s="14" t="s">
        <v>3079</v>
      </c>
      <c r="E242" s="17">
        <v>20230221</v>
      </c>
      <c r="F242" s="17">
        <v>1</v>
      </c>
      <c r="H242" s="9" t="s">
        <v>3063</v>
      </c>
      <c r="I242" s="16">
        <v>1</v>
      </c>
      <c r="J242" s="9" t="s">
        <v>3064</v>
      </c>
      <c r="K242" s="75">
        <v>1</v>
      </c>
      <c r="L242" s="4">
        <v>20230221</v>
      </c>
      <c r="M242" s="76" t="s">
        <v>3917</v>
      </c>
      <c r="N242" s="11" t="s">
        <v>3506</v>
      </c>
      <c r="O242" s="78" t="s">
        <v>3506</v>
      </c>
      <c r="P242" s="11" t="s">
        <v>3571</v>
      </c>
      <c r="Q242" s="26" t="s">
        <v>3570</v>
      </c>
      <c r="Y242" s="75"/>
      <c r="Z242" s="16"/>
      <c r="AA242" s="75"/>
    </row>
    <row r="243" spans="1:27" x14ac:dyDescent="0.3">
      <c r="A243" s="53">
        <v>241</v>
      </c>
      <c r="B243" s="14" t="s">
        <v>3060</v>
      </c>
      <c r="C243" s="14">
        <v>33515622</v>
      </c>
      <c r="D243" s="14" t="s">
        <v>3080</v>
      </c>
      <c r="E243" s="17">
        <v>20230227</v>
      </c>
      <c r="F243" s="17">
        <v>1</v>
      </c>
      <c r="H243" s="9" t="s">
        <v>3063</v>
      </c>
      <c r="I243" s="16">
        <v>1</v>
      </c>
      <c r="J243" s="9" t="s">
        <v>3064</v>
      </c>
      <c r="K243" s="75">
        <v>1</v>
      </c>
      <c r="L243" s="12">
        <v>20230227</v>
      </c>
      <c r="M243" s="76" t="s">
        <v>3917</v>
      </c>
      <c r="N243" s="11" t="s">
        <v>3376</v>
      </c>
      <c r="O243" s="78" t="s">
        <v>3380</v>
      </c>
      <c r="P243" s="11" t="s">
        <v>3933</v>
      </c>
      <c r="Q243" s="26" t="s">
        <v>3933</v>
      </c>
      <c r="R243" s="89" t="s">
        <v>3931</v>
      </c>
      <c r="S243" s="78" t="s">
        <v>3932</v>
      </c>
      <c r="Y243" s="75"/>
      <c r="Z243" s="16"/>
      <c r="AA243" s="75"/>
    </row>
    <row r="244" spans="1:27" x14ac:dyDescent="0.3">
      <c r="A244" s="16">
        <v>242</v>
      </c>
      <c r="B244" s="14" t="s">
        <v>3071</v>
      </c>
      <c r="C244" s="14">
        <v>33516266</v>
      </c>
      <c r="D244" s="14" t="s">
        <v>3072</v>
      </c>
      <c r="E244" s="17">
        <v>20230223</v>
      </c>
      <c r="F244" s="17">
        <v>1</v>
      </c>
      <c r="G244" s="74">
        <v>20230825</v>
      </c>
      <c r="H244" s="9" t="s">
        <v>3081</v>
      </c>
      <c r="I244" s="16">
        <v>1</v>
      </c>
      <c r="J244" s="9" t="s">
        <v>3082</v>
      </c>
      <c r="K244" s="75">
        <v>1</v>
      </c>
      <c r="L244" s="12" t="s">
        <v>3075</v>
      </c>
      <c r="M244" s="76"/>
      <c r="N244" s="26" t="s">
        <v>3523</v>
      </c>
      <c r="O244" s="78" t="s">
        <v>3524</v>
      </c>
      <c r="P244" s="11" t="s">
        <v>3975</v>
      </c>
      <c r="Q244" s="26" t="s">
        <v>3976</v>
      </c>
      <c r="Y244" s="75"/>
      <c r="Z244" s="16"/>
      <c r="AA244" s="75"/>
    </row>
    <row r="245" spans="1:27" x14ac:dyDescent="0.3">
      <c r="A245" s="53">
        <v>243</v>
      </c>
      <c r="B245" s="14" t="s">
        <v>3094</v>
      </c>
      <c r="C245" s="14">
        <v>33516610</v>
      </c>
      <c r="D245" s="14" t="s">
        <v>4186</v>
      </c>
      <c r="E245" s="17">
        <v>20230306</v>
      </c>
      <c r="F245" s="17">
        <v>1</v>
      </c>
      <c r="H245" s="9" t="s">
        <v>3102</v>
      </c>
      <c r="I245" s="16">
        <v>1</v>
      </c>
      <c r="J245" s="9" t="s">
        <v>3103</v>
      </c>
      <c r="K245" s="75">
        <v>1</v>
      </c>
      <c r="L245" s="4">
        <v>20230306</v>
      </c>
      <c r="M245" s="76" t="s">
        <v>3917</v>
      </c>
      <c r="Y245" s="75"/>
      <c r="Z245" s="16"/>
      <c r="AA245" s="75"/>
    </row>
    <row r="246" spans="1:27" x14ac:dyDescent="0.3">
      <c r="A246" s="53">
        <v>244</v>
      </c>
      <c r="B246" s="14" t="s">
        <v>3116</v>
      </c>
      <c r="C246" s="14">
        <v>33517736</v>
      </c>
      <c r="D246" s="14" t="s">
        <v>3267</v>
      </c>
      <c r="E246" s="17">
        <v>20230307</v>
      </c>
      <c r="F246" s="17">
        <v>1</v>
      </c>
      <c r="G246" s="76">
        <v>20230908</v>
      </c>
      <c r="H246" s="9" t="s">
        <v>3119</v>
      </c>
      <c r="I246" s="16">
        <v>1</v>
      </c>
      <c r="J246" s="9" t="s">
        <v>3120</v>
      </c>
      <c r="L246" s="4">
        <v>20230307</v>
      </c>
      <c r="M246" s="76" t="s">
        <v>3917</v>
      </c>
      <c r="N246" s="11" t="s">
        <v>3590</v>
      </c>
      <c r="O246" s="78" t="s">
        <v>3591</v>
      </c>
      <c r="P246" s="11" t="s">
        <v>4001</v>
      </c>
      <c r="Q246" s="26" t="s">
        <v>4002</v>
      </c>
      <c r="Y246" s="75"/>
      <c r="Z246" s="16"/>
      <c r="AA246" s="75"/>
    </row>
    <row r="247" spans="1:27" x14ac:dyDescent="0.3">
      <c r="A247" s="16">
        <v>245</v>
      </c>
      <c r="B247" s="14" t="s">
        <v>3131</v>
      </c>
      <c r="C247" s="14">
        <v>33318664</v>
      </c>
      <c r="D247" s="14" t="s">
        <v>3268</v>
      </c>
      <c r="E247" s="17">
        <v>20230309</v>
      </c>
      <c r="F247" s="17">
        <v>1</v>
      </c>
      <c r="G247" s="76"/>
      <c r="H247" s="9" t="s">
        <v>3138</v>
      </c>
      <c r="I247" s="16">
        <v>1</v>
      </c>
      <c r="J247" s="9" t="s">
        <v>3120</v>
      </c>
      <c r="L247" s="4">
        <v>20230309</v>
      </c>
      <c r="M247" s="76" t="s">
        <v>3917</v>
      </c>
      <c r="N247" s="11" t="s">
        <v>3542</v>
      </c>
      <c r="O247" s="78" t="s">
        <v>3541</v>
      </c>
      <c r="Y247" s="75"/>
      <c r="Z247" s="16"/>
      <c r="AA247" s="75"/>
    </row>
    <row r="248" spans="1:27" x14ac:dyDescent="0.3">
      <c r="A248" s="53">
        <v>246</v>
      </c>
      <c r="B248" s="14" t="s">
        <v>3140</v>
      </c>
      <c r="C248" s="14">
        <v>33518225</v>
      </c>
      <c r="D248" s="14" t="s">
        <v>4187</v>
      </c>
      <c r="E248" s="17">
        <v>20230314</v>
      </c>
      <c r="F248" s="17">
        <v>1</v>
      </c>
      <c r="H248" s="9" t="s">
        <v>3148</v>
      </c>
      <c r="I248" s="16">
        <v>1</v>
      </c>
      <c r="J248" s="9" t="s">
        <v>3151</v>
      </c>
      <c r="K248" s="75">
        <v>1</v>
      </c>
      <c r="L248" s="4">
        <v>20230314</v>
      </c>
      <c r="M248" s="76" t="s">
        <v>3917</v>
      </c>
      <c r="N248" s="11" t="s">
        <v>3539</v>
      </c>
      <c r="O248" s="78" t="s">
        <v>3540</v>
      </c>
      <c r="P248" s="11" t="s">
        <v>3944</v>
      </c>
      <c r="Q248" s="26" t="s">
        <v>3943</v>
      </c>
      <c r="Y248" s="75"/>
      <c r="Z248" s="16"/>
      <c r="AA248" s="75"/>
    </row>
    <row r="249" spans="1:27" x14ac:dyDescent="0.3">
      <c r="A249" s="53">
        <v>247</v>
      </c>
      <c r="B249" s="14" t="s">
        <v>3152</v>
      </c>
      <c r="C249" s="14">
        <v>33494807</v>
      </c>
      <c r="D249" s="14" t="s">
        <v>3269</v>
      </c>
      <c r="E249" s="17">
        <v>20230320</v>
      </c>
      <c r="F249" s="17">
        <v>1</v>
      </c>
      <c r="H249" s="9" t="s">
        <v>3158</v>
      </c>
      <c r="I249" s="16">
        <v>1</v>
      </c>
      <c r="J249" s="9" t="s">
        <v>3159</v>
      </c>
      <c r="K249" s="75">
        <v>1</v>
      </c>
      <c r="L249" s="12" t="s">
        <v>3185</v>
      </c>
      <c r="M249" s="76"/>
      <c r="N249" s="11" t="s">
        <v>3501</v>
      </c>
      <c r="O249" s="78" t="s">
        <v>3502</v>
      </c>
      <c r="P249" s="11" t="s">
        <v>3690</v>
      </c>
      <c r="Q249" s="26" t="s">
        <v>3691</v>
      </c>
      <c r="Y249" s="75"/>
      <c r="Z249" s="16"/>
      <c r="AA249" s="75"/>
    </row>
    <row r="250" spans="1:27" x14ac:dyDescent="0.3">
      <c r="A250" s="16">
        <v>248</v>
      </c>
      <c r="B250" s="14" t="s">
        <v>3153</v>
      </c>
      <c r="C250" s="14">
        <v>33518925</v>
      </c>
      <c r="D250" s="14" t="s">
        <v>4188</v>
      </c>
      <c r="E250" s="17">
        <v>20230316</v>
      </c>
      <c r="F250" s="17">
        <v>1</v>
      </c>
      <c r="H250" s="9" t="s">
        <v>3158</v>
      </c>
      <c r="I250" s="16">
        <v>1</v>
      </c>
      <c r="J250" s="9" t="s">
        <v>3160</v>
      </c>
      <c r="K250" s="75">
        <v>1</v>
      </c>
      <c r="L250" s="4">
        <v>20230316</v>
      </c>
      <c r="M250" s="76" t="s">
        <v>3917</v>
      </c>
      <c r="N250" s="11" t="s">
        <v>3588</v>
      </c>
      <c r="O250" s="78" t="s">
        <v>3589</v>
      </c>
      <c r="P250" s="11" t="s">
        <v>626</v>
      </c>
      <c r="Q250" s="26" t="s">
        <v>626</v>
      </c>
      <c r="R250" s="89" t="s">
        <v>3997</v>
      </c>
      <c r="S250" s="78" t="s">
        <v>4000</v>
      </c>
      <c r="Y250" s="75"/>
      <c r="Z250" s="16"/>
      <c r="AA250" s="75"/>
    </row>
    <row r="251" spans="1:27" x14ac:dyDescent="0.3">
      <c r="A251" s="53">
        <v>249</v>
      </c>
      <c r="B251" s="14" t="s">
        <v>3172</v>
      </c>
      <c r="C251" s="14">
        <v>33514687</v>
      </c>
      <c r="D251" s="14" t="s">
        <v>4189</v>
      </c>
      <c r="E251" s="17">
        <v>20230321</v>
      </c>
      <c r="F251" s="17">
        <v>1</v>
      </c>
      <c r="H251" s="9" t="s">
        <v>3188</v>
      </c>
      <c r="I251" s="16">
        <v>1</v>
      </c>
      <c r="J251" s="9" t="s">
        <v>3190</v>
      </c>
      <c r="K251" s="75">
        <v>1</v>
      </c>
      <c r="L251" s="4">
        <v>20230321</v>
      </c>
      <c r="M251" s="76" t="s">
        <v>3917</v>
      </c>
      <c r="N251" s="11" t="s">
        <v>3598</v>
      </c>
      <c r="O251" s="78" t="s">
        <v>3599</v>
      </c>
      <c r="P251" s="11" t="s">
        <v>3996</v>
      </c>
      <c r="Q251" s="26" t="s">
        <v>3999</v>
      </c>
      <c r="R251" s="89" t="s">
        <v>3997</v>
      </c>
      <c r="S251" s="78" t="s">
        <v>4000</v>
      </c>
      <c r="Y251" s="75"/>
      <c r="Z251" s="16"/>
      <c r="AA251" s="75"/>
    </row>
    <row r="252" spans="1:27" x14ac:dyDescent="0.3">
      <c r="A252" s="53">
        <v>250</v>
      </c>
      <c r="B252" s="14" t="s">
        <v>3173</v>
      </c>
      <c r="C252" s="14">
        <v>33519989</v>
      </c>
      <c r="D252" s="14" t="s">
        <v>3270</v>
      </c>
      <c r="E252" s="17">
        <v>20230323</v>
      </c>
      <c r="F252" s="17">
        <v>1</v>
      </c>
      <c r="H252" s="9" t="s">
        <v>3188</v>
      </c>
      <c r="I252" s="16">
        <v>1</v>
      </c>
      <c r="J252" s="9" t="s">
        <v>3189</v>
      </c>
      <c r="K252" s="75">
        <v>1</v>
      </c>
      <c r="L252" s="4">
        <v>20230323</v>
      </c>
      <c r="M252" s="76" t="s">
        <v>3917</v>
      </c>
      <c r="N252" s="11" t="s">
        <v>3592</v>
      </c>
      <c r="O252" s="78" t="s">
        <v>3593</v>
      </c>
      <c r="P252" s="11" t="s">
        <v>626</v>
      </c>
      <c r="Q252" s="26" t="s">
        <v>626</v>
      </c>
      <c r="R252" s="210" t="s">
        <v>4383</v>
      </c>
      <c r="S252" s="78" t="s">
        <v>4384</v>
      </c>
      <c r="Y252" s="75"/>
      <c r="Z252" s="16"/>
      <c r="AA252" s="75"/>
    </row>
    <row r="253" spans="1:27" x14ac:dyDescent="0.3">
      <c r="A253" s="16">
        <v>251</v>
      </c>
      <c r="B253" s="14" t="s">
        <v>3197</v>
      </c>
      <c r="C253" s="14">
        <v>33519880</v>
      </c>
      <c r="D253" s="14" t="s">
        <v>3271</v>
      </c>
      <c r="E253" s="17">
        <v>20230328</v>
      </c>
      <c r="F253" s="17">
        <v>1</v>
      </c>
      <c r="H253" s="9" t="s">
        <v>3206</v>
      </c>
      <c r="I253" s="16">
        <v>1</v>
      </c>
      <c r="J253" s="9" t="s">
        <v>3207</v>
      </c>
      <c r="K253" s="75">
        <v>1</v>
      </c>
      <c r="L253" s="4">
        <v>20230328</v>
      </c>
      <c r="M253" s="76" t="s">
        <v>3917</v>
      </c>
      <c r="N253" s="11" t="s">
        <v>3522</v>
      </c>
      <c r="O253" s="78" t="s">
        <v>3521</v>
      </c>
      <c r="P253" s="11" t="s">
        <v>3975</v>
      </c>
      <c r="Q253" s="26" t="s">
        <v>3976</v>
      </c>
      <c r="Y253" s="75"/>
      <c r="Z253" s="16"/>
      <c r="AA253" s="75"/>
    </row>
    <row r="254" spans="1:27" x14ac:dyDescent="0.3">
      <c r="A254" s="53">
        <v>252</v>
      </c>
      <c r="B254" s="14" t="s">
        <v>3216</v>
      </c>
      <c r="C254" s="14">
        <v>33521038</v>
      </c>
      <c r="D254" s="14" t="s">
        <v>4190</v>
      </c>
      <c r="E254" s="17">
        <v>20230411</v>
      </c>
      <c r="F254" s="17">
        <v>1</v>
      </c>
      <c r="H254" s="9" t="s">
        <v>3235</v>
      </c>
      <c r="I254" s="16">
        <v>1</v>
      </c>
      <c r="J254" s="9" t="s">
        <v>3236</v>
      </c>
      <c r="K254" s="75">
        <v>1</v>
      </c>
      <c r="L254" s="4">
        <v>20230411</v>
      </c>
      <c r="M254" s="76" t="s">
        <v>3917</v>
      </c>
      <c r="Y254" s="75"/>
      <c r="Z254" s="16"/>
      <c r="AA254" s="75"/>
    </row>
    <row r="255" spans="1:27" x14ac:dyDescent="0.3">
      <c r="A255" s="53">
        <v>253</v>
      </c>
      <c r="B255" s="14" t="s">
        <v>3217</v>
      </c>
      <c r="C255" s="14">
        <v>33520632</v>
      </c>
      <c r="D255" s="14" t="s">
        <v>4191</v>
      </c>
      <c r="E255" s="17">
        <v>20230403</v>
      </c>
      <c r="F255" s="17">
        <v>1</v>
      </c>
      <c r="H255" s="9" t="s">
        <v>3235</v>
      </c>
      <c r="I255" s="16">
        <v>1</v>
      </c>
      <c r="J255" s="9" t="s">
        <v>3238</v>
      </c>
      <c r="K255" s="75">
        <v>1</v>
      </c>
      <c r="L255" s="4">
        <v>20230403</v>
      </c>
      <c r="M255" s="76" t="s">
        <v>3917</v>
      </c>
      <c r="N255" s="11" t="s">
        <v>3621</v>
      </c>
      <c r="O255" s="78" t="s">
        <v>3622</v>
      </c>
      <c r="P255" s="11" t="s">
        <v>3693</v>
      </c>
      <c r="Q255" s="26" t="s">
        <v>3692</v>
      </c>
      <c r="Y255" s="75"/>
      <c r="Z255" s="16"/>
      <c r="AA255" s="75"/>
    </row>
    <row r="256" spans="1:27" x14ac:dyDescent="0.3">
      <c r="A256" s="16">
        <v>254</v>
      </c>
      <c r="B256" s="14" t="s">
        <v>3218</v>
      </c>
      <c r="C256" s="14">
        <v>33521240</v>
      </c>
      <c r="D256" s="14" t="s">
        <v>4192</v>
      </c>
      <c r="E256" s="11" t="s">
        <v>3252</v>
      </c>
      <c r="H256" s="9" t="s">
        <v>3235</v>
      </c>
      <c r="I256" s="16">
        <v>1</v>
      </c>
      <c r="J256" s="9" t="s">
        <v>3237</v>
      </c>
      <c r="K256" s="75">
        <v>1</v>
      </c>
      <c r="L256" s="12" t="s">
        <v>3251</v>
      </c>
      <c r="M256" s="76"/>
      <c r="N256" s="11" t="s">
        <v>3666</v>
      </c>
      <c r="O256" s="78" t="s">
        <v>3672</v>
      </c>
      <c r="Y256" s="75"/>
      <c r="Z256" s="16"/>
      <c r="AA256" s="75"/>
    </row>
    <row r="257" spans="1:27" x14ac:dyDescent="0.3">
      <c r="A257" s="53">
        <v>255</v>
      </c>
      <c r="B257" s="14" t="s">
        <v>3253</v>
      </c>
      <c r="C257" s="14">
        <v>33520123</v>
      </c>
      <c r="D257" s="14" t="s">
        <v>4193</v>
      </c>
      <c r="E257" s="17">
        <v>20230406</v>
      </c>
      <c r="F257" s="17">
        <v>1</v>
      </c>
      <c r="H257" s="9" t="s">
        <v>3262</v>
      </c>
      <c r="I257" s="16">
        <v>1</v>
      </c>
      <c r="J257" s="9" t="s">
        <v>3263</v>
      </c>
      <c r="K257" s="75">
        <v>1</v>
      </c>
      <c r="L257" s="4">
        <v>20230406</v>
      </c>
      <c r="M257" s="76" t="s">
        <v>3917</v>
      </c>
      <c r="N257" s="11" t="s">
        <v>3555</v>
      </c>
      <c r="O257" s="78" t="s">
        <v>3954</v>
      </c>
      <c r="P257" s="11" t="s">
        <v>3955</v>
      </c>
      <c r="Q257" s="26" t="s">
        <v>3956</v>
      </c>
      <c r="Y257" s="75"/>
      <c r="Z257" s="16"/>
      <c r="AA257" s="75"/>
    </row>
    <row r="258" spans="1:27" x14ac:dyDescent="0.3">
      <c r="A258" s="53">
        <v>256</v>
      </c>
      <c r="B258" s="14" t="s">
        <v>3356</v>
      </c>
      <c r="C258" s="14">
        <v>33523636</v>
      </c>
      <c r="D258" s="14" t="s">
        <v>4194</v>
      </c>
      <c r="E258" s="17">
        <v>20230504</v>
      </c>
      <c r="F258" s="17">
        <v>1</v>
      </c>
      <c r="H258" s="9" t="s">
        <v>3364</v>
      </c>
      <c r="I258" s="16">
        <v>1</v>
      </c>
      <c r="J258" s="9" t="s">
        <v>3365</v>
      </c>
      <c r="K258" s="75">
        <v>1</v>
      </c>
      <c r="L258" s="4">
        <v>20230504</v>
      </c>
      <c r="M258" s="76" t="s">
        <v>3917</v>
      </c>
      <c r="N258" s="11" t="s">
        <v>3661</v>
      </c>
      <c r="O258" s="78" t="s">
        <v>3660</v>
      </c>
      <c r="Y258" s="75"/>
      <c r="Z258" s="16"/>
      <c r="AA258" s="75"/>
    </row>
    <row r="259" spans="1:27" x14ac:dyDescent="0.3">
      <c r="A259" s="16">
        <v>257</v>
      </c>
      <c r="B259" s="14" t="s">
        <v>3384</v>
      </c>
      <c r="C259" s="14">
        <v>33526921</v>
      </c>
      <c r="D259" s="14" t="s">
        <v>4195</v>
      </c>
      <c r="E259" s="11" t="s">
        <v>3389</v>
      </c>
      <c r="H259" s="9" t="s">
        <v>3390</v>
      </c>
      <c r="I259" s="16">
        <v>1</v>
      </c>
      <c r="J259" s="9" t="s">
        <v>3393</v>
      </c>
      <c r="K259" s="75">
        <v>1</v>
      </c>
      <c r="L259" s="12" t="s">
        <v>1614</v>
      </c>
      <c r="M259" s="76"/>
      <c r="Y259" s="75"/>
      <c r="Z259" s="16"/>
      <c r="AA259" s="75"/>
    </row>
    <row r="260" spans="1:27" x14ac:dyDescent="0.3">
      <c r="A260" s="53">
        <v>258</v>
      </c>
      <c r="B260" s="14" t="s">
        <v>3385</v>
      </c>
      <c r="C260" s="14">
        <v>33528342</v>
      </c>
      <c r="D260" s="14" t="s">
        <v>4196</v>
      </c>
      <c r="E260" s="17">
        <v>20230601</v>
      </c>
      <c r="F260" s="17">
        <v>1</v>
      </c>
      <c r="H260" s="9" t="s">
        <v>3390</v>
      </c>
      <c r="I260" s="16">
        <v>1</v>
      </c>
      <c r="J260" s="9" t="s">
        <v>3394</v>
      </c>
      <c r="K260" s="75">
        <v>1</v>
      </c>
      <c r="L260" s="4">
        <v>20230601</v>
      </c>
      <c r="M260" s="76" t="s">
        <v>3917</v>
      </c>
      <c r="N260" s="11" t="s">
        <v>3939</v>
      </c>
      <c r="O260" s="78" t="s">
        <v>3941</v>
      </c>
      <c r="Y260" s="75"/>
      <c r="Z260" s="16"/>
      <c r="AA260" s="75"/>
    </row>
    <row r="261" spans="1:27" x14ac:dyDescent="0.3">
      <c r="A261" s="53">
        <v>259</v>
      </c>
      <c r="B261" s="14" t="s">
        <v>3417</v>
      </c>
      <c r="C261" s="14">
        <v>33526314</v>
      </c>
      <c r="D261" s="14" t="s">
        <v>4197</v>
      </c>
      <c r="E261" s="17">
        <v>20230530</v>
      </c>
      <c r="F261" s="17">
        <v>1</v>
      </c>
      <c r="H261" s="9" t="s">
        <v>3425</v>
      </c>
      <c r="I261" s="16">
        <v>1</v>
      </c>
      <c r="J261" s="9" t="s">
        <v>3426</v>
      </c>
      <c r="K261" s="75">
        <v>1</v>
      </c>
      <c r="L261" s="4">
        <v>20230530</v>
      </c>
      <c r="M261" s="76" t="s">
        <v>3917</v>
      </c>
      <c r="N261" s="11" t="s">
        <v>3879</v>
      </c>
      <c r="O261" s="78" t="s">
        <v>3880</v>
      </c>
      <c r="Y261" s="75"/>
      <c r="Z261" s="16"/>
      <c r="AA261" s="75"/>
    </row>
    <row r="262" spans="1:27" x14ac:dyDescent="0.3">
      <c r="A262" s="16">
        <v>260</v>
      </c>
      <c r="B262" s="14" t="s">
        <v>3438</v>
      </c>
      <c r="C262" s="14">
        <v>33267364</v>
      </c>
      <c r="D262" s="14" t="s">
        <v>4198</v>
      </c>
      <c r="E262" s="11">
        <v>20230608</v>
      </c>
      <c r="F262" s="17">
        <v>1</v>
      </c>
      <c r="H262" s="9" t="s">
        <v>3456</v>
      </c>
      <c r="I262" s="16">
        <v>1</v>
      </c>
      <c r="J262" s="9" t="s">
        <v>3457</v>
      </c>
      <c r="K262" s="75">
        <v>1</v>
      </c>
      <c r="L262" s="4">
        <v>20230608</v>
      </c>
      <c r="M262" s="76" t="s">
        <v>3917</v>
      </c>
      <c r="N262" s="11" t="s">
        <v>3938</v>
      </c>
      <c r="O262" s="78" t="s">
        <v>3942</v>
      </c>
      <c r="Y262" s="75"/>
      <c r="Z262" s="16"/>
      <c r="AA262" s="75"/>
    </row>
    <row r="263" spans="1:27" x14ac:dyDescent="0.3">
      <c r="A263" s="53">
        <v>261</v>
      </c>
      <c r="B263" s="14" t="s">
        <v>3439</v>
      </c>
      <c r="C263" s="14">
        <v>33529255</v>
      </c>
      <c r="D263" s="14" t="s">
        <v>4199</v>
      </c>
      <c r="E263" s="11" t="s">
        <v>3460</v>
      </c>
      <c r="H263" s="9" t="s">
        <v>3453</v>
      </c>
      <c r="I263" s="16">
        <v>1</v>
      </c>
      <c r="J263" s="9" t="s">
        <v>3455</v>
      </c>
      <c r="K263" s="75">
        <v>1</v>
      </c>
      <c r="L263" s="4">
        <v>20230608</v>
      </c>
      <c r="M263" s="76" t="s">
        <v>3917</v>
      </c>
      <c r="N263" s="11" t="s">
        <v>3846</v>
      </c>
      <c r="O263" s="78" t="s">
        <v>3847</v>
      </c>
      <c r="Y263" s="75"/>
      <c r="Z263" s="16"/>
      <c r="AA263" s="75"/>
    </row>
    <row r="264" spans="1:27" x14ac:dyDescent="0.3">
      <c r="A264" s="53">
        <v>262</v>
      </c>
      <c r="B264" s="14" t="s">
        <v>3440</v>
      </c>
      <c r="C264" s="14">
        <v>33526061</v>
      </c>
      <c r="D264" s="14" t="s">
        <v>4200</v>
      </c>
      <c r="E264" s="17">
        <v>20230612</v>
      </c>
      <c r="F264" s="17">
        <v>1</v>
      </c>
      <c r="H264" s="9" t="s">
        <v>3453</v>
      </c>
      <c r="I264" s="16">
        <v>1</v>
      </c>
      <c r="J264" s="9" t="s">
        <v>3454</v>
      </c>
      <c r="K264" s="75">
        <v>1</v>
      </c>
      <c r="L264" s="4">
        <v>20230612</v>
      </c>
      <c r="M264" s="76" t="s">
        <v>3917</v>
      </c>
      <c r="N264" s="11" t="s">
        <v>4005</v>
      </c>
      <c r="O264" s="78" t="s">
        <v>4005</v>
      </c>
      <c r="P264" s="11" t="s">
        <v>4006</v>
      </c>
      <c r="Q264" s="26" t="s">
        <v>4006</v>
      </c>
      <c r="Y264" s="75"/>
      <c r="Z264" s="16"/>
      <c r="AA264" s="75"/>
    </row>
    <row r="265" spans="1:27" x14ac:dyDescent="0.3">
      <c r="A265" s="16">
        <v>263</v>
      </c>
      <c r="B265" s="14" t="s">
        <v>3467</v>
      </c>
      <c r="C265" s="14">
        <v>33141204</v>
      </c>
      <c r="D265" s="14" t="s">
        <v>4201</v>
      </c>
      <c r="E265" s="17">
        <v>20230613</v>
      </c>
      <c r="F265" s="17">
        <v>1</v>
      </c>
      <c r="H265" s="9" t="s">
        <v>3470</v>
      </c>
      <c r="J265" s="9" t="s">
        <v>3470</v>
      </c>
      <c r="L265" s="4">
        <v>20230613</v>
      </c>
      <c r="M265" s="76" t="s">
        <v>3917</v>
      </c>
      <c r="Y265" s="75"/>
      <c r="Z265" s="16"/>
      <c r="AA265" s="75"/>
    </row>
    <row r="266" spans="1:27" x14ac:dyDescent="0.3">
      <c r="A266" s="53">
        <v>264</v>
      </c>
      <c r="B266" s="14" t="s">
        <v>3486</v>
      </c>
      <c r="C266" s="14">
        <v>33530102</v>
      </c>
      <c r="D266" s="14" t="s">
        <v>4202</v>
      </c>
      <c r="E266" s="17">
        <v>20230615</v>
      </c>
      <c r="F266" s="17">
        <v>1</v>
      </c>
      <c r="H266" s="9" t="s">
        <v>3491</v>
      </c>
      <c r="I266" s="16">
        <v>1</v>
      </c>
      <c r="J266" s="9" t="s">
        <v>626</v>
      </c>
      <c r="L266" s="12" t="s">
        <v>3606</v>
      </c>
      <c r="M266" s="76" t="s">
        <v>3917</v>
      </c>
      <c r="Y266" s="75"/>
      <c r="Z266" s="16"/>
      <c r="AA266" s="75"/>
    </row>
    <row r="267" spans="1:27" x14ac:dyDescent="0.3">
      <c r="A267" s="53">
        <v>265</v>
      </c>
      <c r="B267" s="14" t="s">
        <v>3492</v>
      </c>
      <c r="C267" s="14">
        <v>33529782</v>
      </c>
      <c r="D267" s="14" t="s">
        <v>4203</v>
      </c>
      <c r="E267" s="17">
        <v>20230703</v>
      </c>
      <c r="F267" s="17">
        <v>1</v>
      </c>
      <c r="H267" s="9" t="s">
        <v>3497</v>
      </c>
      <c r="I267" s="16">
        <v>1</v>
      </c>
      <c r="J267" s="9" t="s">
        <v>3498</v>
      </c>
      <c r="K267" s="75">
        <v>1</v>
      </c>
      <c r="L267" s="4">
        <v>20230703</v>
      </c>
      <c r="M267" s="76" t="s">
        <v>3917</v>
      </c>
      <c r="N267" s="11" t="s">
        <v>3980</v>
      </c>
      <c r="O267" s="78" t="s">
        <v>3981</v>
      </c>
      <c r="Y267" s="75"/>
      <c r="Z267" s="16"/>
      <c r="AA267" s="75"/>
    </row>
    <row r="268" spans="1:27" x14ac:dyDescent="0.3">
      <c r="A268" s="16">
        <v>266</v>
      </c>
      <c r="B268" s="14" t="s">
        <v>3511</v>
      </c>
      <c r="C268" s="14">
        <v>33530123</v>
      </c>
      <c r="D268" s="14" t="s">
        <v>4204</v>
      </c>
      <c r="E268" s="17">
        <v>20230629</v>
      </c>
      <c r="F268" s="17">
        <v>1</v>
      </c>
      <c r="H268" s="9" t="s">
        <v>3518</v>
      </c>
      <c r="I268" s="16">
        <v>1</v>
      </c>
      <c r="J268" s="9" t="s">
        <v>3519</v>
      </c>
      <c r="K268" s="75">
        <v>1</v>
      </c>
      <c r="L268" s="4">
        <v>20230629</v>
      </c>
      <c r="M268" s="76" t="s">
        <v>3917</v>
      </c>
      <c r="N268" s="11" t="s">
        <v>3848</v>
      </c>
      <c r="O268" s="78" t="s">
        <v>3848</v>
      </c>
      <c r="Y268" s="75"/>
      <c r="Z268" s="16"/>
      <c r="AA268" s="75"/>
    </row>
    <row r="269" spans="1:27" x14ac:dyDescent="0.3">
      <c r="A269" s="53">
        <v>267</v>
      </c>
      <c r="B269" s="14" t="s">
        <v>3530</v>
      </c>
      <c r="C269" s="14">
        <v>33530842</v>
      </c>
      <c r="D269" s="14" t="s">
        <v>4205</v>
      </c>
      <c r="E269" s="17">
        <v>20230704</v>
      </c>
      <c r="F269" s="17">
        <v>1</v>
      </c>
      <c r="H269" s="9" t="s">
        <v>626</v>
      </c>
      <c r="J269" s="9" t="s">
        <v>3536</v>
      </c>
      <c r="K269" s="75">
        <v>1</v>
      </c>
      <c r="L269" s="4">
        <v>20230704</v>
      </c>
      <c r="M269" s="76" t="s">
        <v>3917</v>
      </c>
      <c r="N269" s="11" t="s">
        <v>3982</v>
      </c>
      <c r="O269" s="78" t="s">
        <v>3983</v>
      </c>
      <c r="Y269" s="75"/>
      <c r="Z269" s="16"/>
      <c r="AA269" s="75"/>
    </row>
    <row r="270" spans="1:27" x14ac:dyDescent="0.3">
      <c r="A270" s="53">
        <v>268</v>
      </c>
      <c r="B270" s="14" t="s">
        <v>3558</v>
      </c>
      <c r="C270" s="14">
        <v>33532248</v>
      </c>
      <c r="D270" s="14" t="s">
        <v>4206</v>
      </c>
      <c r="E270" s="17">
        <v>20230717</v>
      </c>
      <c r="F270" s="17">
        <v>1</v>
      </c>
      <c r="H270" s="9" t="s">
        <v>3561</v>
      </c>
      <c r="I270" s="16">
        <v>1</v>
      </c>
      <c r="J270" s="9" t="s">
        <v>3562</v>
      </c>
      <c r="K270" s="75">
        <v>1</v>
      </c>
      <c r="L270" s="4">
        <v>20230717</v>
      </c>
      <c r="M270" s="76" t="s">
        <v>3917</v>
      </c>
      <c r="Y270" s="75"/>
      <c r="Z270" s="16"/>
      <c r="AA270" s="75"/>
    </row>
    <row r="271" spans="1:27" x14ac:dyDescent="0.3">
      <c r="A271" s="16">
        <v>269</v>
      </c>
      <c r="B271" s="14" t="s">
        <v>3600</v>
      </c>
      <c r="C271" s="14">
        <v>33532896</v>
      </c>
      <c r="D271" s="14" t="s">
        <v>4207</v>
      </c>
      <c r="E271" s="17">
        <v>20230801</v>
      </c>
      <c r="F271" s="17">
        <v>1</v>
      </c>
      <c r="H271" s="9" t="s">
        <v>3603</v>
      </c>
      <c r="I271" s="16">
        <v>1</v>
      </c>
      <c r="J271" s="9" t="s">
        <v>3605</v>
      </c>
      <c r="K271" s="75">
        <v>1</v>
      </c>
      <c r="L271" s="4">
        <v>20230801</v>
      </c>
      <c r="M271" s="76" t="s">
        <v>3917</v>
      </c>
      <c r="Y271" s="75"/>
      <c r="Z271" s="16"/>
      <c r="AA271" s="75"/>
    </row>
    <row r="272" spans="1:27" x14ac:dyDescent="0.3">
      <c r="A272" s="53">
        <v>270</v>
      </c>
      <c r="B272" s="14" t="s">
        <v>3625</v>
      </c>
      <c r="C272" s="14">
        <v>33536200</v>
      </c>
      <c r="D272" s="14" t="s">
        <v>4208</v>
      </c>
      <c r="E272" s="11">
        <v>20230814</v>
      </c>
      <c r="F272" s="17">
        <v>1</v>
      </c>
      <c r="H272" s="9" t="s">
        <v>3631</v>
      </c>
      <c r="I272" s="16">
        <v>1</v>
      </c>
      <c r="J272" s="9" t="s">
        <v>3632</v>
      </c>
      <c r="K272" s="75">
        <v>1</v>
      </c>
      <c r="L272" s="4">
        <v>20230814</v>
      </c>
      <c r="M272" s="76" t="s">
        <v>3917</v>
      </c>
      <c r="Y272" s="75"/>
      <c r="Z272" s="16"/>
      <c r="AA272" s="75"/>
    </row>
    <row r="273" spans="1:27" x14ac:dyDescent="0.3">
      <c r="A273" s="53">
        <v>271</v>
      </c>
      <c r="B273" s="14" t="s">
        <v>3643</v>
      </c>
      <c r="C273" s="14">
        <v>33537633</v>
      </c>
      <c r="D273" s="14" t="s">
        <v>4209</v>
      </c>
      <c r="E273" s="17">
        <v>20230824</v>
      </c>
      <c r="F273" s="17">
        <v>1</v>
      </c>
      <c r="H273" s="9" t="s">
        <v>3654</v>
      </c>
      <c r="I273" s="16">
        <v>1</v>
      </c>
      <c r="J273" s="9" t="s">
        <v>3655</v>
      </c>
      <c r="K273" s="75">
        <v>1</v>
      </c>
      <c r="L273" s="12" t="s">
        <v>1614</v>
      </c>
      <c r="M273" s="76"/>
      <c r="Y273" s="75"/>
      <c r="Z273" s="16"/>
      <c r="AA273" s="75"/>
    </row>
    <row r="274" spans="1:27" x14ac:dyDescent="0.3">
      <c r="A274" s="16">
        <v>272</v>
      </c>
      <c r="B274" s="14" t="s">
        <v>3677</v>
      </c>
      <c r="C274" s="14">
        <v>33537858</v>
      </c>
      <c r="D274" s="14" t="s">
        <v>4210</v>
      </c>
      <c r="E274" s="17">
        <v>20230829</v>
      </c>
      <c r="F274" s="17">
        <v>1</v>
      </c>
      <c r="H274" s="9" t="s">
        <v>3680</v>
      </c>
      <c r="I274" s="16">
        <v>1</v>
      </c>
      <c r="J274" s="9" t="s">
        <v>3681</v>
      </c>
      <c r="K274" s="75">
        <v>1</v>
      </c>
      <c r="L274" s="4">
        <v>20230829</v>
      </c>
      <c r="M274" s="76" t="s">
        <v>3917</v>
      </c>
      <c r="Y274" s="75"/>
      <c r="Z274" s="16"/>
      <c r="AA274" s="75"/>
    </row>
    <row r="275" spans="1:27" s="180" customFormat="1" x14ac:dyDescent="0.3">
      <c r="A275" s="184">
        <v>273</v>
      </c>
      <c r="B275" s="163" t="s">
        <v>3682</v>
      </c>
      <c r="C275" s="163">
        <v>33538695</v>
      </c>
      <c r="D275" s="163" t="s">
        <v>4211</v>
      </c>
      <c r="E275" s="172">
        <v>20230831</v>
      </c>
      <c r="F275" s="172">
        <v>1</v>
      </c>
      <c r="G275" s="185"/>
      <c r="H275" s="168" t="s">
        <v>3688</v>
      </c>
      <c r="I275" s="162">
        <v>1</v>
      </c>
      <c r="J275" s="168" t="s">
        <v>3689</v>
      </c>
      <c r="K275" s="178">
        <v>1</v>
      </c>
      <c r="L275" s="164">
        <v>20230831</v>
      </c>
      <c r="M275" s="182" t="s">
        <v>3917</v>
      </c>
      <c r="N275" s="172"/>
      <c r="O275" s="185"/>
      <c r="P275" s="172"/>
      <c r="Q275" s="174"/>
      <c r="R275" s="186"/>
      <c r="S275" s="185"/>
      <c r="T275" s="172"/>
      <c r="U275" s="185"/>
      <c r="V275" s="172"/>
      <c r="W275" s="172"/>
      <c r="X275" s="186"/>
      <c r="Y275" s="178"/>
      <c r="Z275" s="162"/>
      <c r="AA275" s="178"/>
    </row>
    <row r="276" spans="1:27" x14ac:dyDescent="0.3">
      <c r="A276" s="53">
        <v>274</v>
      </c>
      <c r="B276" s="14" t="s">
        <v>3698</v>
      </c>
      <c r="C276" s="14">
        <v>33537303</v>
      </c>
      <c r="D276" s="14" t="s">
        <v>4212</v>
      </c>
      <c r="E276" s="17">
        <v>20230904</v>
      </c>
      <c r="F276" s="17">
        <v>1</v>
      </c>
      <c r="H276" s="9" t="s">
        <v>3840</v>
      </c>
      <c r="I276" s="16">
        <v>1</v>
      </c>
      <c r="J276" s="9" t="s">
        <v>3705</v>
      </c>
      <c r="K276" s="75">
        <v>1</v>
      </c>
      <c r="L276" s="4">
        <v>20230904</v>
      </c>
      <c r="M276" s="76" t="s">
        <v>3917</v>
      </c>
      <c r="Y276" s="75"/>
      <c r="Z276" s="16"/>
      <c r="AA276" s="75"/>
    </row>
    <row r="277" spans="1:27" x14ac:dyDescent="0.3">
      <c r="A277" s="16">
        <v>275</v>
      </c>
      <c r="B277" s="14" t="s">
        <v>3706</v>
      </c>
      <c r="C277" s="14">
        <v>33539419</v>
      </c>
      <c r="D277" s="14" t="s">
        <v>4213</v>
      </c>
      <c r="E277" s="17">
        <v>20230905</v>
      </c>
      <c r="F277" s="17">
        <v>1</v>
      </c>
      <c r="H277" s="9" t="s">
        <v>3841</v>
      </c>
      <c r="I277" s="16">
        <v>1</v>
      </c>
      <c r="J277" s="9" t="s">
        <v>3842</v>
      </c>
      <c r="K277" s="75">
        <v>1</v>
      </c>
      <c r="L277" s="4">
        <v>20230905</v>
      </c>
      <c r="M277" s="76" t="s">
        <v>3917</v>
      </c>
      <c r="Y277" s="75"/>
      <c r="Z277" s="16"/>
      <c r="AA277" s="75"/>
    </row>
    <row r="278" spans="1:27" ht="17.25" customHeight="1" x14ac:dyDescent="0.3">
      <c r="A278" s="53">
        <v>276</v>
      </c>
      <c r="B278" s="14" t="s">
        <v>3849</v>
      </c>
      <c r="C278" s="14">
        <v>33538496</v>
      </c>
      <c r="D278" s="14" t="s">
        <v>4214</v>
      </c>
      <c r="E278" s="17">
        <v>20230912</v>
      </c>
      <c r="F278" s="17">
        <v>1</v>
      </c>
      <c r="H278" s="9" t="s">
        <v>3855</v>
      </c>
      <c r="I278" s="16">
        <v>1</v>
      </c>
      <c r="J278" s="9" t="s">
        <v>3857</v>
      </c>
      <c r="K278" s="75">
        <v>1</v>
      </c>
      <c r="L278" s="4">
        <v>20230912</v>
      </c>
      <c r="M278" s="76" t="s">
        <v>3917</v>
      </c>
      <c r="Y278" s="75"/>
      <c r="Z278" s="16"/>
      <c r="AA278" s="75"/>
    </row>
    <row r="279" spans="1:27" x14ac:dyDescent="0.3">
      <c r="A279" s="53">
        <v>277</v>
      </c>
      <c r="B279" s="14" t="s">
        <v>3851</v>
      </c>
      <c r="C279" s="14">
        <v>33539288</v>
      </c>
      <c r="D279" s="14" t="s">
        <v>4215</v>
      </c>
      <c r="E279" s="17">
        <v>20230912</v>
      </c>
      <c r="F279" s="17">
        <v>1</v>
      </c>
      <c r="H279" s="9" t="s">
        <v>3856</v>
      </c>
      <c r="I279" s="16">
        <v>1</v>
      </c>
      <c r="J279" s="9" t="s">
        <v>3858</v>
      </c>
      <c r="K279" s="75">
        <v>1</v>
      </c>
      <c r="L279" s="12" t="s">
        <v>3854</v>
      </c>
      <c r="M279" s="76"/>
      <c r="Y279" s="75"/>
      <c r="Z279" s="16"/>
      <c r="AA279" s="75"/>
    </row>
    <row r="280" spans="1:27" x14ac:dyDescent="0.3">
      <c r="A280" s="16">
        <v>278</v>
      </c>
      <c r="B280" s="14" t="s">
        <v>3867</v>
      </c>
      <c r="C280" s="14">
        <v>33538818</v>
      </c>
      <c r="D280" s="14" t="s">
        <v>4216</v>
      </c>
      <c r="E280" s="11" t="s">
        <v>3873</v>
      </c>
      <c r="H280" s="9" t="s">
        <v>3876</v>
      </c>
      <c r="I280" s="16">
        <v>1</v>
      </c>
      <c r="J280" s="9" t="s">
        <v>3877</v>
      </c>
      <c r="K280" s="75">
        <v>1</v>
      </c>
      <c r="L280" s="12" t="s">
        <v>3874</v>
      </c>
      <c r="M280" s="76"/>
      <c r="Y280" s="75"/>
      <c r="Z280" s="16"/>
      <c r="AA280" s="75"/>
    </row>
    <row r="281" spans="1:27" x14ac:dyDescent="0.3">
      <c r="A281" s="53">
        <v>279</v>
      </c>
      <c r="B281" s="14" t="s">
        <v>3894</v>
      </c>
      <c r="C281" s="14">
        <v>33539861</v>
      </c>
      <c r="D281" s="14" t="s">
        <v>4217</v>
      </c>
      <c r="E281" s="17">
        <v>20230925</v>
      </c>
      <c r="F281" s="17">
        <v>1</v>
      </c>
      <c r="H281" s="9" t="s">
        <v>3897</v>
      </c>
      <c r="I281" s="16">
        <v>1</v>
      </c>
      <c r="J281" s="9" t="s">
        <v>3898</v>
      </c>
      <c r="K281" s="75">
        <v>1</v>
      </c>
      <c r="L281" s="4">
        <v>20230925</v>
      </c>
      <c r="M281" s="76" t="s">
        <v>3917</v>
      </c>
      <c r="Y281" s="75"/>
      <c r="Z281" s="16"/>
      <c r="AA281" s="75"/>
    </row>
    <row r="282" spans="1:27" x14ac:dyDescent="0.3">
      <c r="A282" s="53">
        <v>280</v>
      </c>
      <c r="B282" s="14" t="s">
        <v>3911</v>
      </c>
      <c r="C282" s="14">
        <v>33540984</v>
      </c>
      <c r="D282" s="14" t="s">
        <v>4218</v>
      </c>
      <c r="E282" s="17">
        <v>20230926</v>
      </c>
      <c r="F282" s="17">
        <v>1</v>
      </c>
      <c r="G282" s="78" t="s">
        <v>3930</v>
      </c>
      <c r="H282" s="9" t="s">
        <v>3915</v>
      </c>
      <c r="I282" s="16">
        <v>1</v>
      </c>
      <c r="J282" s="9" t="s">
        <v>3916</v>
      </c>
      <c r="K282" s="75">
        <v>1</v>
      </c>
      <c r="L282" s="12" t="s">
        <v>1614</v>
      </c>
      <c r="M282" s="76"/>
      <c r="N282" s="11" t="s">
        <v>3930</v>
      </c>
      <c r="O282" s="78" t="s">
        <v>3930</v>
      </c>
      <c r="Y282" s="75"/>
      <c r="Z282" s="16"/>
      <c r="AA282" s="75"/>
    </row>
    <row r="283" spans="1:27" x14ac:dyDescent="0.3">
      <c r="A283" s="16">
        <v>281</v>
      </c>
      <c r="B283" s="14" t="s">
        <v>3922</v>
      </c>
      <c r="C283" s="14">
        <v>33540365</v>
      </c>
      <c r="D283" s="14" t="s">
        <v>4219</v>
      </c>
      <c r="E283" s="17">
        <v>20231005</v>
      </c>
      <c r="F283" s="17">
        <v>1</v>
      </c>
      <c r="H283" s="9" t="s">
        <v>3926</v>
      </c>
      <c r="I283" s="16">
        <v>1</v>
      </c>
      <c r="J283" s="9" t="s">
        <v>3927</v>
      </c>
      <c r="K283" s="75">
        <v>1</v>
      </c>
      <c r="L283" s="4">
        <v>20231005</v>
      </c>
      <c r="M283" s="76" t="s">
        <v>3917</v>
      </c>
      <c r="Y283" s="75"/>
      <c r="Z283" s="16"/>
      <c r="AA283" s="75"/>
    </row>
    <row r="284" spans="1:27" x14ac:dyDescent="0.3">
      <c r="A284" s="53">
        <v>282</v>
      </c>
      <c r="B284" s="14" t="s">
        <v>3945</v>
      </c>
      <c r="C284" s="14">
        <v>33543170</v>
      </c>
      <c r="D284" s="14" t="s">
        <v>4220</v>
      </c>
      <c r="E284" s="17">
        <v>20231017</v>
      </c>
      <c r="F284" s="17">
        <v>1</v>
      </c>
      <c r="H284" s="9" t="s">
        <v>3948</v>
      </c>
      <c r="I284" s="16">
        <v>1</v>
      </c>
      <c r="J284" s="9" t="s">
        <v>3951</v>
      </c>
      <c r="K284" s="75">
        <v>1</v>
      </c>
      <c r="L284" s="4">
        <v>20231017</v>
      </c>
      <c r="M284" s="76" t="s">
        <v>3917</v>
      </c>
      <c r="Y284" s="75"/>
      <c r="Z284" s="16"/>
      <c r="AA284" s="75"/>
    </row>
    <row r="285" spans="1:27" x14ac:dyDescent="0.3">
      <c r="A285" s="53">
        <v>283</v>
      </c>
      <c r="B285" s="14" t="s">
        <v>3965</v>
      </c>
      <c r="C285" s="14">
        <v>33208006</v>
      </c>
      <c r="D285" s="14" t="s">
        <v>3966</v>
      </c>
      <c r="E285" s="17">
        <v>20231030</v>
      </c>
      <c r="F285" s="17">
        <v>1</v>
      </c>
      <c r="H285" s="9" t="s">
        <v>3972</v>
      </c>
      <c r="I285" s="16">
        <v>1</v>
      </c>
      <c r="J285" s="9" t="s">
        <v>3973</v>
      </c>
      <c r="K285" s="75">
        <v>1</v>
      </c>
      <c r="L285" s="12" t="s">
        <v>3974</v>
      </c>
      <c r="Y285" s="75"/>
      <c r="Z285" s="16"/>
      <c r="AA285" s="75"/>
    </row>
    <row r="286" spans="1:27" x14ac:dyDescent="0.3">
      <c r="A286" s="16">
        <v>284</v>
      </c>
      <c r="B286" s="14" t="s">
        <v>3984</v>
      </c>
      <c r="C286" s="14">
        <v>33547095</v>
      </c>
      <c r="D286" s="14" t="s">
        <v>4221</v>
      </c>
      <c r="E286" s="17">
        <v>20231116</v>
      </c>
      <c r="F286" s="17">
        <v>1</v>
      </c>
      <c r="H286" s="9" t="s">
        <v>3988</v>
      </c>
      <c r="I286" s="16">
        <v>1</v>
      </c>
      <c r="J286" s="9" t="s">
        <v>3993</v>
      </c>
      <c r="K286" s="75">
        <v>1</v>
      </c>
      <c r="L286" s="12" t="s">
        <v>1614</v>
      </c>
      <c r="Y286" s="75"/>
      <c r="Z286" s="16"/>
      <c r="AA286" s="75"/>
    </row>
    <row r="287" spans="1:27" x14ac:dyDescent="0.3">
      <c r="A287" s="53">
        <v>285</v>
      </c>
      <c r="B287" s="14" t="s">
        <v>3985</v>
      </c>
      <c r="C287" s="14">
        <v>33546422</v>
      </c>
      <c r="D287" s="14" t="s">
        <v>4222</v>
      </c>
      <c r="E287" s="17">
        <v>20231116</v>
      </c>
      <c r="F287" s="17">
        <v>1</v>
      </c>
      <c r="H287" s="9" t="s">
        <v>3988</v>
      </c>
      <c r="I287" s="16">
        <v>1</v>
      </c>
      <c r="J287" s="9" t="s">
        <v>3994</v>
      </c>
      <c r="K287" s="75">
        <v>1</v>
      </c>
      <c r="L287" s="12" t="s">
        <v>1614</v>
      </c>
      <c r="Y287" s="75"/>
      <c r="Z287" s="16"/>
      <c r="AA287" s="75"/>
    </row>
    <row r="288" spans="1:27" x14ac:dyDescent="0.3">
      <c r="A288" s="53">
        <v>286</v>
      </c>
      <c r="B288" s="14" t="s">
        <v>4011</v>
      </c>
      <c r="C288" s="14">
        <v>33547637</v>
      </c>
      <c r="D288" s="14" t="s">
        <v>4223</v>
      </c>
      <c r="E288" s="11" t="s">
        <v>4367</v>
      </c>
      <c r="H288" s="9" t="s">
        <v>4014</v>
      </c>
      <c r="I288" s="16">
        <v>1</v>
      </c>
      <c r="J288" s="9" t="s">
        <v>4015</v>
      </c>
      <c r="K288" s="75">
        <v>1</v>
      </c>
      <c r="L288" s="4">
        <v>20231127</v>
      </c>
      <c r="M288" s="76" t="s">
        <v>3917</v>
      </c>
      <c r="Y288" s="75"/>
      <c r="Z288" s="16"/>
      <c r="AA288" s="75"/>
    </row>
  </sheetData>
  <autoFilter ref="A2:AA2"/>
  <mergeCells count="10">
    <mergeCell ref="A1:D1"/>
    <mergeCell ref="T1:U1"/>
    <mergeCell ref="V1:W1"/>
    <mergeCell ref="L1:M1"/>
    <mergeCell ref="H1:K1"/>
    <mergeCell ref="P167:Q167"/>
    <mergeCell ref="N1:O1"/>
    <mergeCell ref="P1:Q1"/>
    <mergeCell ref="R1:S1"/>
    <mergeCell ref="E1:G1"/>
  </mergeCells>
  <phoneticPr fontId="41" type="noConversion"/>
  <conditionalFormatting sqref="B2:B1048576">
    <cfRule type="duplicateValues" dxfId="61" priority="167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BN287"/>
  <sheetViews>
    <sheetView tabSelected="1" zoomScale="85" zoomScaleNormal="85" workbookViewId="0">
      <pane xSplit="4" ySplit="1" topLeftCell="E2" activePane="bottomRight" state="frozen"/>
      <selection activeCell="F34" sqref="F34"/>
      <selection pane="topRight" activeCell="F34" sqref="F34"/>
      <selection pane="bottomLeft" activeCell="F34" sqref="F34"/>
      <selection pane="bottomRight" activeCell="J18" sqref="J18"/>
    </sheetView>
  </sheetViews>
  <sheetFormatPr defaultColWidth="9" defaultRowHeight="16.5" x14ac:dyDescent="0.3"/>
  <cols>
    <col min="1" max="1" width="9.625" style="154" customWidth="1"/>
    <col min="2" max="2" width="12.125" style="154" bestFit="1" customWidth="1"/>
    <col min="3" max="3" width="17.375" style="154" bestFit="1" customWidth="1"/>
    <col min="4" max="4" width="14.375" style="154" bestFit="1" customWidth="1"/>
    <col min="5" max="5" width="9.25" style="154" customWidth="1"/>
    <col min="6" max="6" width="9.625" style="154" customWidth="1"/>
    <col min="7" max="7" width="12.875" style="154" customWidth="1"/>
    <col min="8" max="8" width="13.375" style="154" customWidth="1"/>
    <col min="9" max="9" width="10" style="155" bestFit="1" customWidth="1"/>
    <col min="10" max="10" width="11.625" style="22" customWidth="1"/>
    <col min="11" max="11" width="10.125" style="22" customWidth="1"/>
    <col min="12" max="12" width="14.875" style="22" customWidth="1"/>
    <col min="13" max="13" width="13" style="22" bestFit="1" customWidth="1"/>
    <col min="14" max="14" width="16" style="154" bestFit="1" customWidth="1"/>
    <col min="15" max="15" width="11.75" style="154" customWidth="1"/>
    <col min="16" max="16" width="18.875" style="22" bestFit="1" customWidth="1"/>
    <col min="17" max="17" width="25.25" style="22" bestFit="1" customWidth="1"/>
    <col min="18" max="18" width="51.375" style="22" customWidth="1"/>
    <col min="19" max="19" width="19.5" style="22" customWidth="1"/>
    <col min="20" max="20" width="20.125" style="22" customWidth="1"/>
    <col min="21" max="21" width="10" style="154" customWidth="1"/>
    <col min="22" max="22" width="26.25" style="154" customWidth="1"/>
    <col min="23" max="23" width="10" style="22" customWidth="1"/>
    <col min="24" max="24" width="12.125" style="22" customWidth="1"/>
    <col min="25" max="25" width="27.875" style="154" customWidth="1"/>
    <col min="26" max="26" width="19.5" style="154" customWidth="1"/>
    <col min="27" max="27" width="18" style="154" customWidth="1"/>
    <col min="28" max="28" width="18.75" style="154" customWidth="1"/>
    <col min="29" max="29" width="15.25" style="154" customWidth="1"/>
    <col min="30" max="30" width="18.625" style="154" customWidth="1"/>
    <col min="31" max="31" width="20.5" style="22" customWidth="1"/>
    <col min="32" max="32" width="12.375" style="22" customWidth="1"/>
    <col min="33" max="34" width="12.75" style="22" customWidth="1"/>
    <col min="35" max="35" width="18.125" style="22" customWidth="1"/>
    <col min="36" max="36" width="11.25" style="154" customWidth="1"/>
    <col min="37" max="37" width="19" style="22" customWidth="1"/>
    <col min="38" max="38" width="23" style="22" customWidth="1"/>
    <col min="39" max="39" width="17.375" style="154" customWidth="1"/>
    <col min="40" max="40" width="30.75" style="22" bestFit="1" customWidth="1"/>
    <col min="41" max="41" width="18.375" style="22" customWidth="1"/>
    <col min="42" max="42" width="28" style="22" customWidth="1"/>
    <col min="43" max="43" width="23.375" style="22" customWidth="1"/>
    <col min="44" max="44" width="15.375" style="22" bestFit="1" customWidth="1"/>
    <col min="45" max="45" width="13.5" style="22" customWidth="1"/>
    <col min="46" max="46" width="20.75" style="22" customWidth="1"/>
    <col min="47" max="47" width="13.625" style="22" customWidth="1"/>
    <col min="48" max="48" width="20.75" style="22" bestFit="1" customWidth="1"/>
    <col min="49" max="49" width="20.375" style="22" bestFit="1" customWidth="1"/>
    <col min="50" max="50" width="13.5" style="22" customWidth="1"/>
    <col min="51" max="51" width="19.125" style="22" bestFit="1" customWidth="1"/>
    <col min="52" max="52" width="19.875" style="22" bestFit="1" customWidth="1"/>
    <col min="53" max="53" width="20.25" style="22" bestFit="1" customWidth="1"/>
    <col min="54" max="55" width="20.25" style="22" customWidth="1"/>
    <col min="56" max="56" width="27.375" style="22" customWidth="1"/>
    <col min="57" max="57" width="22.25" style="22" customWidth="1"/>
    <col min="58" max="58" width="27.25" style="154" bestFit="1" customWidth="1"/>
    <col min="59" max="59" width="28.125" style="154" customWidth="1"/>
    <col min="60" max="60" width="27.125" style="154" customWidth="1"/>
    <col min="61" max="61" width="20.75" style="22" customWidth="1"/>
    <col min="62" max="62" width="18.625" style="154" bestFit="1" customWidth="1"/>
    <col min="63" max="63" width="51.25" style="154" customWidth="1"/>
    <col min="64" max="64" width="15.25" style="154" customWidth="1"/>
    <col min="65" max="65" width="18.75" style="154" customWidth="1"/>
    <col min="66" max="66" width="15.875" style="154" bestFit="1" customWidth="1"/>
    <col min="67" max="16384" width="9" style="145"/>
  </cols>
  <sheetData>
    <row r="1" spans="1:66" ht="24" customHeight="1" x14ac:dyDescent="0.3">
      <c r="A1" s="117" t="s">
        <v>4233</v>
      </c>
      <c r="B1" s="117" t="s">
        <v>4234</v>
      </c>
      <c r="C1" s="117" t="s">
        <v>4268</v>
      </c>
      <c r="D1" s="117" t="s">
        <v>293</v>
      </c>
      <c r="E1" s="117" t="s">
        <v>294</v>
      </c>
      <c r="F1" s="117" t="s">
        <v>295</v>
      </c>
      <c r="G1" s="118" t="s">
        <v>4235</v>
      </c>
      <c r="H1" s="118" t="s">
        <v>4236</v>
      </c>
      <c r="I1" s="119" t="s">
        <v>4237</v>
      </c>
      <c r="J1" s="117" t="s">
        <v>296</v>
      </c>
      <c r="K1" s="117" t="s">
        <v>297</v>
      </c>
      <c r="L1" s="117" t="s">
        <v>272</v>
      </c>
      <c r="M1" s="117" t="s">
        <v>273</v>
      </c>
      <c r="N1" s="117" t="s">
        <v>4269</v>
      </c>
      <c r="O1" s="117" t="s">
        <v>4270</v>
      </c>
      <c r="P1" s="117" t="s">
        <v>4271</v>
      </c>
      <c r="Q1" s="117" t="s">
        <v>4238</v>
      </c>
      <c r="R1" s="117" t="s">
        <v>4272</v>
      </c>
      <c r="S1" s="117" t="s">
        <v>4239</v>
      </c>
      <c r="T1" s="117" t="s">
        <v>4274</v>
      </c>
      <c r="U1" s="117" t="s">
        <v>4273</v>
      </c>
      <c r="V1" s="117" t="s">
        <v>4259</v>
      </c>
      <c r="W1" s="117" t="s">
        <v>4260</v>
      </c>
      <c r="X1" s="117" t="s">
        <v>298</v>
      </c>
      <c r="Y1" s="117" t="s">
        <v>4261</v>
      </c>
      <c r="Z1" s="117" t="s">
        <v>4240</v>
      </c>
      <c r="AA1" s="117" t="s">
        <v>300</v>
      </c>
      <c r="AB1" s="117" t="s">
        <v>4241</v>
      </c>
      <c r="AC1" s="117" t="s">
        <v>4275</v>
      </c>
      <c r="AD1" s="117" t="s">
        <v>4262</v>
      </c>
      <c r="AE1" s="117" t="s">
        <v>4242</v>
      </c>
      <c r="AF1" s="117" t="s">
        <v>302</v>
      </c>
      <c r="AG1" s="117" t="s">
        <v>304</v>
      </c>
      <c r="AH1" s="117" t="s">
        <v>4243</v>
      </c>
      <c r="AI1" s="117" t="s">
        <v>4244</v>
      </c>
      <c r="AJ1" s="117" t="s">
        <v>864</v>
      </c>
      <c r="AK1" s="117" t="s">
        <v>281</v>
      </c>
      <c r="AL1" s="117" t="s">
        <v>4245</v>
      </c>
      <c r="AM1" s="117" t="s">
        <v>4246</v>
      </c>
      <c r="AN1" s="117" t="s">
        <v>4263</v>
      </c>
      <c r="AO1" s="117" t="s">
        <v>4247</v>
      </c>
      <c r="AP1" s="117" t="s">
        <v>4248</v>
      </c>
      <c r="AQ1" s="117" t="s">
        <v>4249</v>
      </c>
      <c r="AR1" s="117" t="s">
        <v>280</v>
      </c>
      <c r="AS1" s="117" t="s">
        <v>4276</v>
      </c>
      <c r="AT1" s="117" t="s">
        <v>4264</v>
      </c>
      <c r="AU1" s="117" t="s">
        <v>282</v>
      </c>
      <c r="AV1" s="120" t="s">
        <v>4250</v>
      </c>
      <c r="AW1" s="120" t="s">
        <v>4251</v>
      </c>
      <c r="AX1" s="117" t="s">
        <v>285</v>
      </c>
      <c r="AY1" s="120" t="s">
        <v>4252</v>
      </c>
      <c r="AZ1" s="120" t="s">
        <v>4253</v>
      </c>
      <c r="BA1" s="120" t="s">
        <v>4254</v>
      </c>
      <c r="BB1" s="117" t="s">
        <v>4277</v>
      </c>
      <c r="BC1" s="117" t="s">
        <v>4278</v>
      </c>
      <c r="BD1" s="117" t="s">
        <v>4279</v>
      </c>
      <c r="BE1" s="117" t="s">
        <v>4265</v>
      </c>
      <c r="BF1" s="117" t="s">
        <v>4255</v>
      </c>
      <c r="BG1" s="117" t="s">
        <v>4256</v>
      </c>
      <c r="BH1" s="117" t="s">
        <v>4280</v>
      </c>
      <c r="BI1" s="117" t="s">
        <v>4257</v>
      </c>
      <c r="BJ1" s="117" t="s">
        <v>4258</v>
      </c>
      <c r="BK1" s="117" t="s">
        <v>196</v>
      </c>
      <c r="BL1" s="117" t="s">
        <v>4266</v>
      </c>
      <c r="BM1" s="117" t="s">
        <v>4281</v>
      </c>
      <c r="BN1" s="117" t="s">
        <v>4267</v>
      </c>
    </row>
    <row r="2" spans="1:66" x14ac:dyDescent="0.3">
      <c r="A2" s="16">
        <v>1</v>
      </c>
      <c r="B2" s="54" t="s">
        <v>140</v>
      </c>
      <c r="C2" s="54">
        <v>33355755</v>
      </c>
      <c r="D2" s="54" t="s">
        <v>4017</v>
      </c>
      <c r="E2" s="54" t="s">
        <v>269</v>
      </c>
      <c r="F2" s="33">
        <v>66</v>
      </c>
      <c r="G2" s="33">
        <v>170.1</v>
      </c>
      <c r="H2" s="33">
        <v>76.150000000000006</v>
      </c>
      <c r="I2" s="101">
        <f t="shared" ref="I2:I65" si="0">H2/((G2/100)*(G2/100))</f>
        <v>26.318508910448301</v>
      </c>
      <c r="J2" s="32">
        <v>19213</v>
      </c>
      <c r="K2" s="16" t="s">
        <v>1772</v>
      </c>
      <c r="L2" s="16" t="s">
        <v>662</v>
      </c>
      <c r="M2" s="16" t="s">
        <v>1875</v>
      </c>
      <c r="N2" s="54" t="s">
        <v>885</v>
      </c>
      <c r="O2" s="10" t="s">
        <v>28</v>
      </c>
      <c r="P2" s="10" t="s">
        <v>794</v>
      </c>
      <c r="Q2" s="146">
        <v>43538</v>
      </c>
      <c r="R2" s="10" t="s">
        <v>2016</v>
      </c>
      <c r="S2" s="146">
        <v>43531</v>
      </c>
      <c r="T2" s="33">
        <v>20190220</v>
      </c>
      <c r="U2" s="33" t="s">
        <v>794</v>
      </c>
      <c r="V2" s="16" t="s">
        <v>1975</v>
      </c>
      <c r="W2" s="54">
        <v>80703</v>
      </c>
      <c r="X2" s="16" t="s">
        <v>997</v>
      </c>
      <c r="Y2" s="16" t="s">
        <v>842</v>
      </c>
      <c r="Z2" s="16" t="s">
        <v>417</v>
      </c>
      <c r="AA2" s="16" t="s">
        <v>1254</v>
      </c>
      <c r="AB2" s="16" t="s">
        <v>417</v>
      </c>
      <c r="AC2" s="16" t="s">
        <v>732</v>
      </c>
      <c r="AD2" s="16"/>
      <c r="AE2" s="16" t="s">
        <v>1992</v>
      </c>
      <c r="AF2" s="16">
        <v>4</v>
      </c>
      <c r="AG2" s="16" t="s">
        <v>1985</v>
      </c>
      <c r="AH2" s="16">
        <v>0</v>
      </c>
      <c r="AI2" s="16" t="s">
        <v>1985</v>
      </c>
      <c r="AJ2" s="16">
        <v>4</v>
      </c>
      <c r="AK2" s="16">
        <v>1</v>
      </c>
      <c r="AL2" s="16">
        <v>6</v>
      </c>
      <c r="AM2" s="16" t="s">
        <v>2007</v>
      </c>
      <c r="AN2" s="16" t="s">
        <v>732</v>
      </c>
      <c r="AO2" s="16" t="s">
        <v>906</v>
      </c>
      <c r="AP2" s="16" t="s">
        <v>732</v>
      </c>
      <c r="AQ2" s="16" t="s">
        <v>732</v>
      </c>
      <c r="AR2" s="16" t="s">
        <v>732</v>
      </c>
      <c r="AS2" s="33" t="s">
        <v>906</v>
      </c>
      <c r="AT2" s="33" t="s">
        <v>906</v>
      </c>
      <c r="AU2" s="16" t="s">
        <v>2152</v>
      </c>
      <c r="AV2" s="16" t="s">
        <v>1255</v>
      </c>
      <c r="AW2" s="16" t="s">
        <v>1255</v>
      </c>
      <c r="AX2" s="16" t="s">
        <v>732</v>
      </c>
      <c r="AY2" s="16" t="s">
        <v>1255</v>
      </c>
      <c r="AZ2" s="16" t="s">
        <v>1255</v>
      </c>
      <c r="BA2" s="16" t="s">
        <v>1255</v>
      </c>
      <c r="BB2" s="16" t="s">
        <v>732</v>
      </c>
      <c r="BC2" s="16" t="s">
        <v>732</v>
      </c>
      <c r="BD2" s="33" t="s">
        <v>350</v>
      </c>
      <c r="BE2" s="33" t="s">
        <v>350</v>
      </c>
      <c r="BF2" s="16" t="s">
        <v>732</v>
      </c>
      <c r="BG2" s="16" t="s">
        <v>732</v>
      </c>
      <c r="BH2" s="16" t="s">
        <v>4375</v>
      </c>
      <c r="BI2" s="146">
        <v>44574</v>
      </c>
      <c r="BJ2" s="16"/>
      <c r="BK2" s="16" t="s">
        <v>2038</v>
      </c>
      <c r="BL2" s="33"/>
      <c r="BM2" s="33"/>
      <c r="BN2" s="54"/>
    </row>
    <row r="3" spans="1:66" x14ac:dyDescent="0.3">
      <c r="A3" s="162">
        <v>2</v>
      </c>
      <c r="B3" s="171" t="s">
        <v>141</v>
      </c>
      <c r="C3" s="171">
        <v>33355430</v>
      </c>
      <c r="D3" s="171" t="s">
        <v>2849</v>
      </c>
      <c r="E3" s="171" t="s">
        <v>270</v>
      </c>
      <c r="F3" s="191">
        <v>76</v>
      </c>
      <c r="G3" s="191">
        <v>154.1</v>
      </c>
      <c r="H3" s="191">
        <v>46.2</v>
      </c>
      <c r="I3" s="192">
        <f t="shared" si="0"/>
        <v>19.45524472550208</v>
      </c>
      <c r="J3" s="193">
        <v>15446</v>
      </c>
      <c r="K3" s="194" t="s">
        <v>918</v>
      </c>
      <c r="L3" s="193" t="s">
        <v>440</v>
      </c>
      <c r="M3" s="171" t="s">
        <v>356</v>
      </c>
      <c r="N3" s="171" t="s">
        <v>883</v>
      </c>
      <c r="O3" s="195" t="s">
        <v>20</v>
      </c>
      <c r="P3" s="195" t="s">
        <v>792</v>
      </c>
      <c r="Q3" s="168" t="s">
        <v>73</v>
      </c>
      <c r="R3" s="195" t="s">
        <v>788</v>
      </c>
      <c r="S3" s="191">
        <v>20190312</v>
      </c>
      <c r="T3" s="191">
        <v>20190312</v>
      </c>
      <c r="U3" s="191" t="s">
        <v>792</v>
      </c>
      <c r="V3" s="162" t="s">
        <v>1269</v>
      </c>
      <c r="W3" s="171">
        <v>80703</v>
      </c>
      <c r="X3" s="191" t="s">
        <v>2831</v>
      </c>
      <c r="Y3" s="162" t="s">
        <v>842</v>
      </c>
      <c r="Z3" s="162" t="s">
        <v>417</v>
      </c>
      <c r="AA3" s="191"/>
      <c r="AB3" s="162" t="s">
        <v>417</v>
      </c>
      <c r="AC3" s="162"/>
      <c r="AD3" s="162"/>
      <c r="AE3" s="191" t="s">
        <v>418</v>
      </c>
      <c r="AF3" s="191">
        <v>2</v>
      </c>
      <c r="AG3" s="191" t="s">
        <v>419</v>
      </c>
      <c r="AH3" s="191">
        <v>1</v>
      </c>
      <c r="AI3" s="191" t="s">
        <v>389</v>
      </c>
      <c r="AJ3" s="191">
        <v>3</v>
      </c>
      <c r="AK3" s="191">
        <v>9</v>
      </c>
      <c r="AL3" s="191" t="s">
        <v>417</v>
      </c>
      <c r="AM3" s="191" t="s">
        <v>417</v>
      </c>
      <c r="AN3" s="191" t="s">
        <v>666</v>
      </c>
      <c r="AO3" s="191" t="s">
        <v>417</v>
      </c>
      <c r="AP3" s="191" t="s">
        <v>417</v>
      </c>
      <c r="AQ3" s="191" t="s">
        <v>417</v>
      </c>
      <c r="AR3" s="191" t="s">
        <v>417</v>
      </c>
      <c r="AS3" s="191" t="s">
        <v>732</v>
      </c>
      <c r="AT3" s="191" t="s">
        <v>732</v>
      </c>
      <c r="AU3" s="191" t="s">
        <v>350</v>
      </c>
      <c r="AV3" s="171" t="s">
        <v>417</v>
      </c>
      <c r="AW3" s="162"/>
      <c r="AX3" s="162" t="s">
        <v>732</v>
      </c>
      <c r="AY3" s="162" t="s">
        <v>417</v>
      </c>
      <c r="AZ3" s="162" t="s">
        <v>417</v>
      </c>
      <c r="BA3" s="162" t="s">
        <v>417</v>
      </c>
      <c r="BB3" s="162" t="s">
        <v>906</v>
      </c>
      <c r="BC3" s="162" t="s">
        <v>906</v>
      </c>
      <c r="BD3" s="191" t="s">
        <v>360</v>
      </c>
      <c r="BE3" s="191" t="s">
        <v>350</v>
      </c>
      <c r="BF3" s="191" t="s">
        <v>420</v>
      </c>
      <c r="BG3" s="191" t="s">
        <v>420</v>
      </c>
      <c r="BH3" s="191"/>
      <c r="BI3" s="191"/>
      <c r="BJ3" s="193"/>
      <c r="BK3" s="191"/>
      <c r="BL3" s="191"/>
      <c r="BM3" s="191"/>
      <c r="BN3" s="171"/>
    </row>
    <row r="4" spans="1:66" x14ac:dyDescent="0.3">
      <c r="A4" s="16">
        <v>3</v>
      </c>
      <c r="B4" s="54" t="s">
        <v>142</v>
      </c>
      <c r="C4" s="54">
        <v>33356589</v>
      </c>
      <c r="D4" s="54" t="s">
        <v>4018</v>
      </c>
      <c r="E4" s="54" t="s">
        <v>270</v>
      </c>
      <c r="F4" s="33">
        <v>75</v>
      </c>
      <c r="G4" s="33">
        <v>159.9</v>
      </c>
      <c r="H4" s="33">
        <v>64</v>
      </c>
      <c r="I4" s="101">
        <f t="shared" si="0"/>
        <v>25.031279321308148</v>
      </c>
      <c r="J4" s="32">
        <v>16074</v>
      </c>
      <c r="K4" s="16" t="s">
        <v>1772</v>
      </c>
      <c r="L4" s="16" t="s">
        <v>661</v>
      </c>
      <c r="M4" s="16" t="s">
        <v>1877</v>
      </c>
      <c r="N4" s="54" t="s">
        <v>883</v>
      </c>
      <c r="O4" s="10" t="s">
        <v>20</v>
      </c>
      <c r="P4" s="10" t="s">
        <v>794</v>
      </c>
      <c r="Q4" s="146">
        <v>43556</v>
      </c>
      <c r="R4" s="10" t="s">
        <v>2016</v>
      </c>
      <c r="S4" s="146">
        <v>43524</v>
      </c>
      <c r="T4" s="33">
        <v>20190227</v>
      </c>
      <c r="U4" s="33" t="s">
        <v>794</v>
      </c>
      <c r="V4" s="16" t="s">
        <v>1975</v>
      </c>
      <c r="W4" s="54">
        <v>80703</v>
      </c>
      <c r="X4" s="16" t="s">
        <v>997</v>
      </c>
      <c r="Y4" s="16" t="s">
        <v>842</v>
      </c>
      <c r="Z4" s="16"/>
      <c r="AA4" s="16" t="s">
        <v>1978</v>
      </c>
      <c r="AB4" s="16" t="s">
        <v>4354</v>
      </c>
      <c r="AC4" s="16" t="s">
        <v>906</v>
      </c>
      <c r="AD4" s="16"/>
      <c r="AE4" s="16" t="s">
        <v>1992</v>
      </c>
      <c r="AF4" s="16">
        <v>4</v>
      </c>
      <c r="AG4" s="16" t="s">
        <v>1985</v>
      </c>
      <c r="AH4" s="16">
        <v>0</v>
      </c>
      <c r="AI4" s="16" t="s">
        <v>1985</v>
      </c>
      <c r="AJ4" s="16">
        <v>4</v>
      </c>
      <c r="AK4" s="16">
        <v>2</v>
      </c>
      <c r="AL4" s="16">
        <v>12</v>
      </c>
      <c r="AM4" s="16" t="s">
        <v>2007</v>
      </c>
      <c r="AN4" s="16" t="s">
        <v>732</v>
      </c>
      <c r="AO4" s="16" t="s">
        <v>906</v>
      </c>
      <c r="AP4" s="16" t="s">
        <v>732</v>
      </c>
      <c r="AQ4" s="16" t="s">
        <v>732</v>
      </c>
      <c r="AR4" s="16" t="s">
        <v>732</v>
      </c>
      <c r="AS4" s="33" t="s">
        <v>906</v>
      </c>
      <c r="AT4" s="33" t="s">
        <v>906</v>
      </c>
      <c r="AU4" s="16" t="s">
        <v>906</v>
      </c>
      <c r="AV4" s="16">
        <v>10</v>
      </c>
      <c r="AW4" s="16">
        <v>56</v>
      </c>
      <c r="AX4" s="16" t="s">
        <v>906</v>
      </c>
      <c r="AY4" s="16">
        <v>3</v>
      </c>
      <c r="AZ4" s="16">
        <v>12</v>
      </c>
      <c r="BA4" s="16">
        <v>56</v>
      </c>
      <c r="BB4" s="16" t="s">
        <v>732</v>
      </c>
      <c r="BC4" s="16" t="s">
        <v>732</v>
      </c>
      <c r="BD4" s="33" t="s">
        <v>350</v>
      </c>
      <c r="BE4" s="33" t="s">
        <v>350</v>
      </c>
      <c r="BF4" s="16" t="s">
        <v>732</v>
      </c>
      <c r="BG4" s="16" t="s">
        <v>732</v>
      </c>
      <c r="BH4" s="16"/>
      <c r="BI4" s="16"/>
      <c r="BJ4" s="16"/>
      <c r="BK4" s="16" t="s">
        <v>1255</v>
      </c>
      <c r="BL4" s="33"/>
      <c r="BM4" s="33" t="s">
        <v>421</v>
      </c>
      <c r="BN4" s="54"/>
    </row>
    <row r="5" spans="1:66" x14ac:dyDescent="0.3">
      <c r="A5" s="16">
        <v>4</v>
      </c>
      <c r="B5" s="54" t="s">
        <v>143</v>
      </c>
      <c r="C5" s="54">
        <v>33356334</v>
      </c>
      <c r="D5" s="54" t="s">
        <v>4019</v>
      </c>
      <c r="E5" s="54" t="s">
        <v>269</v>
      </c>
      <c r="F5" s="33">
        <v>79</v>
      </c>
      <c r="G5" s="33">
        <v>162</v>
      </c>
      <c r="H5" s="33">
        <v>56.76</v>
      </c>
      <c r="I5" s="101">
        <f t="shared" si="0"/>
        <v>21.627800640146315</v>
      </c>
      <c r="J5" s="32">
        <v>14520</v>
      </c>
      <c r="K5" s="16" t="s">
        <v>1773</v>
      </c>
      <c r="L5" s="16" t="s">
        <v>663</v>
      </c>
      <c r="M5" s="16" t="s">
        <v>1877</v>
      </c>
      <c r="N5" s="54" t="s">
        <v>883</v>
      </c>
      <c r="O5" s="10" t="s">
        <v>61</v>
      </c>
      <c r="P5" s="10" t="s">
        <v>795</v>
      </c>
      <c r="Q5" s="146">
        <v>43552</v>
      </c>
      <c r="R5" s="10" t="s">
        <v>2017</v>
      </c>
      <c r="S5" s="146">
        <v>43493</v>
      </c>
      <c r="T5" s="33"/>
      <c r="U5" s="33" t="s">
        <v>795</v>
      </c>
      <c r="V5" s="16" t="s">
        <v>1973</v>
      </c>
      <c r="W5" s="33">
        <v>80703</v>
      </c>
      <c r="X5" s="16" t="s">
        <v>997</v>
      </c>
      <c r="Y5" s="16" t="s">
        <v>842</v>
      </c>
      <c r="Z5" s="16"/>
      <c r="AA5" s="16" t="s">
        <v>1254</v>
      </c>
      <c r="AB5" s="16"/>
      <c r="AC5" s="16" t="s">
        <v>732</v>
      </c>
      <c r="AD5" s="16"/>
      <c r="AE5" s="16" t="s">
        <v>1994</v>
      </c>
      <c r="AF5" s="16">
        <v>1</v>
      </c>
      <c r="AG5" s="16" t="s">
        <v>743</v>
      </c>
      <c r="AH5" s="16">
        <v>1</v>
      </c>
      <c r="AI5" s="16" t="s">
        <v>271</v>
      </c>
      <c r="AJ5" s="16">
        <v>3</v>
      </c>
      <c r="AK5" s="16">
        <v>1</v>
      </c>
      <c r="AL5" s="16">
        <v>3</v>
      </c>
      <c r="AM5" s="16" t="s">
        <v>2007</v>
      </c>
      <c r="AN5" s="16" t="s">
        <v>732</v>
      </c>
      <c r="AO5" s="16" t="s">
        <v>732</v>
      </c>
      <c r="AP5" s="16" t="s">
        <v>732</v>
      </c>
      <c r="AQ5" s="16" t="s">
        <v>732</v>
      </c>
      <c r="AR5" s="16" t="s">
        <v>732</v>
      </c>
      <c r="AS5" s="33" t="s">
        <v>906</v>
      </c>
      <c r="AT5" s="33" t="s">
        <v>732</v>
      </c>
      <c r="AU5" s="16" t="s">
        <v>906</v>
      </c>
      <c r="AV5" s="16">
        <v>10</v>
      </c>
      <c r="AW5" s="16">
        <v>60</v>
      </c>
      <c r="AX5" s="16" t="s">
        <v>906</v>
      </c>
      <c r="AY5" s="16">
        <v>1</v>
      </c>
      <c r="AZ5" s="16">
        <v>4</v>
      </c>
      <c r="BA5" s="16">
        <v>60</v>
      </c>
      <c r="BB5" s="16" t="s">
        <v>732</v>
      </c>
      <c r="BC5" s="16" t="s">
        <v>732</v>
      </c>
      <c r="BD5" s="33" t="s">
        <v>350</v>
      </c>
      <c r="BE5" s="33" t="s">
        <v>350</v>
      </c>
      <c r="BF5" s="16" t="s">
        <v>732</v>
      </c>
      <c r="BG5" s="16" t="s">
        <v>732</v>
      </c>
      <c r="BH5" s="16"/>
      <c r="BI5" s="16"/>
      <c r="BJ5" s="16"/>
      <c r="BK5" s="16" t="s">
        <v>2038</v>
      </c>
      <c r="BL5" s="33"/>
      <c r="BM5" s="33"/>
      <c r="BN5" s="54"/>
    </row>
    <row r="6" spans="1:66" x14ac:dyDescent="0.3">
      <c r="A6" s="16">
        <v>5</v>
      </c>
      <c r="B6" s="54" t="s">
        <v>144</v>
      </c>
      <c r="C6" s="54">
        <v>33357684</v>
      </c>
      <c r="D6" s="54" t="s">
        <v>2850</v>
      </c>
      <c r="E6" s="54" t="s">
        <v>269</v>
      </c>
      <c r="F6" s="33">
        <v>25</v>
      </c>
      <c r="G6" s="33">
        <v>174.8</v>
      </c>
      <c r="H6" s="33">
        <v>84.4</v>
      </c>
      <c r="I6" s="101">
        <f t="shared" si="0"/>
        <v>27.622284245086892</v>
      </c>
      <c r="J6" s="32">
        <v>34301</v>
      </c>
      <c r="K6" s="16" t="s">
        <v>1772</v>
      </c>
      <c r="L6" s="16" t="s">
        <v>659</v>
      </c>
      <c r="M6" s="16" t="s">
        <v>1877</v>
      </c>
      <c r="N6" s="54" t="s">
        <v>884</v>
      </c>
      <c r="O6" s="10" t="s">
        <v>20</v>
      </c>
      <c r="P6" s="10" t="s">
        <v>797</v>
      </c>
      <c r="Q6" s="146">
        <v>43563</v>
      </c>
      <c r="R6" s="10" t="s">
        <v>2018</v>
      </c>
      <c r="S6" s="146">
        <v>43523</v>
      </c>
      <c r="T6" s="33">
        <v>20190225</v>
      </c>
      <c r="U6" s="33" t="s">
        <v>797</v>
      </c>
      <c r="V6" s="16" t="s">
        <v>1269</v>
      </c>
      <c r="W6" s="54">
        <v>80703</v>
      </c>
      <c r="X6" s="16" t="s">
        <v>997</v>
      </c>
      <c r="Y6" s="16" t="s">
        <v>842</v>
      </c>
      <c r="Z6" s="16"/>
      <c r="AA6" s="16" t="s">
        <v>1254</v>
      </c>
      <c r="AB6" s="16"/>
      <c r="AC6" s="16" t="s">
        <v>732</v>
      </c>
      <c r="AD6" s="16"/>
      <c r="AE6" s="16" t="s">
        <v>1990</v>
      </c>
      <c r="AF6" s="16">
        <v>2</v>
      </c>
      <c r="AG6" s="16" t="s">
        <v>1985</v>
      </c>
      <c r="AH6" s="16">
        <v>0</v>
      </c>
      <c r="AI6" s="16" t="s">
        <v>1985</v>
      </c>
      <c r="AJ6" s="16">
        <v>2</v>
      </c>
      <c r="AK6" s="16">
        <v>1</v>
      </c>
      <c r="AL6" s="16">
        <v>8</v>
      </c>
      <c r="AM6" s="16" t="s">
        <v>2007</v>
      </c>
      <c r="AN6" s="16" t="s">
        <v>732</v>
      </c>
      <c r="AO6" s="16" t="s">
        <v>732</v>
      </c>
      <c r="AP6" s="16" t="s">
        <v>732</v>
      </c>
      <c r="AQ6" s="16" t="s">
        <v>732</v>
      </c>
      <c r="AR6" s="16" t="s">
        <v>732</v>
      </c>
      <c r="AS6" s="33" t="s">
        <v>906</v>
      </c>
      <c r="AT6" s="33" t="s">
        <v>732</v>
      </c>
      <c r="AU6" s="16" t="s">
        <v>2155</v>
      </c>
      <c r="AV6" s="16">
        <v>1</v>
      </c>
      <c r="AW6" s="16">
        <v>7</v>
      </c>
      <c r="AX6" s="16" t="s">
        <v>732</v>
      </c>
      <c r="AY6" s="16" t="s">
        <v>1255</v>
      </c>
      <c r="AZ6" s="16" t="s">
        <v>1255</v>
      </c>
      <c r="BA6" s="16" t="s">
        <v>1255</v>
      </c>
      <c r="BB6" s="16" t="s">
        <v>732</v>
      </c>
      <c r="BC6" s="16" t="s">
        <v>732</v>
      </c>
      <c r="BD6" s="33" t="s">
        <v>350</v>
      </c>
      <c r="BE6" s="33" t="s">
        <v>350</v>
      </c>
      <c r="BF6" s="16" t="s">
        <v>732</v>
      </c>
      <c r="BG6" s="16" t="s">
        <v>732</v>
      </c>
      <c r="BH6" s="16"/>
      <c r="BI6" s="16"/>
      <c r="BJ6" s="16"/>
      <c r="BK6" s="16" t="s">
        <v>1255</v>
      </c>
      <c r="BL6" s="33"/>
      <c r="BM6" s="35" t="s">
        <v>423</v>
      </c>
      <c r="BN6" s="54"/>
    </row>
    <row r="7" spans="1:66" x14ac:dyDescent="0.3">
      <c r="A7" s="16">
        <v>6</v>
      </c>
      <c r="B7" s="54" t="s">
        <v>145</v>
      </c>
      <c r="C7" s="54">
        <v>33357191</v>
      </c>
      <c r="D7" s="54" t="s">
        <v>4020</v>
      </c>
      <c r="E7" s="54" t="s">
        <v>269</v>
      </c>
      <c r="F7" s="33">
        <v>75</v>
      </c>
      <c r="G7" s="33">
        <v>171.5</v>
      </c>
      <c r="H7" s="33">
        <v>78.400000000000006</v>
      </c>
      <c r="I7" s="101">
        <f t="shared" si="0"/>
        <v>26.655560183256977</v>
      </c>
      <c r="J7" s="32">
        <v>15900</v>
      </c>
      <c r="K7" s="16" t="s">
        <v>1774</v>
      </c>
      <c r="L7" s="16" t="s">
        <v>660</v>
      </c>
      <c r="M7" s="16" t="s">
        <v>1875</v>
      </c>
      <c r="N7" s="54" t="s">
        <v>883</v>
      </c>
      <c r="O7" s="10" t="s">
        <v>61</v>
      </c>
      <c r="P7" s="10" t="s">
        <v>794</v>
      </c>
      <c r="Q7" s="146">
        <v>43566</v>
      </c>
      <c r="R7" s="10" t="s">
        <v>2016</v>
      </c>
      <c r="S7" s="146">
        <v>43528</v>
      </c>
      <c r="T7" s="33">
        <v>20190228</v>
      </c>
      <c r="U7" s="33" t="s">
        <v>794</v>
      </c>
      <c r="V7" s="16" t="s">
        <v>1975</v>
      </c>
      <c r="W7" s="33">
        <v>80703</v>
      </c>
      <c r="X7" s="16" t="s">
        <v>997</v>
      </c>
      <c r="Y7" s="16" t="s">
        <v>842</v>
      </c>
      <c r="Z7" s="16"/>
      <c r="AA7" s="16" t="s">
        <v>1254</v>
      </c>
      <c r="AB7" s="16"/>
      <c r="AC7" s="16" t="s">
        <v>732</v>
      </c>
      <c r="AD7" s="16"/>
      <c r="AE7" s="16" t="s">
        <v>1992</v>
      </c>
      <c r="AF7" s="16">
        <v>4</v>
      </c>
      <c r="AG7" s="16" t="s">
        <v>1985</v>
      </c>
      <c r="AH7" s="16">
        <v>0</v>
      </c>
      <c r="AI7" s="16" t="s">
        <v>1985</v>
      </c>
      <c r="AJ7" s="16">
        <v>4</v>
      </c>
      <c r="AK7" s="16">
        <v>2</v>
      </c>
      <c r="AL7" s="16">
        <v>11</v>
      </c>
      <c r="AM7" s="16" t="s">
        <v>2007</v>
      </c>
      <c r="AN7" s="16" t="s">
        <v>732</v>
      </c>
      <c r="AO7" s="16" t="s">
        <v>906</v>
      </c>
      <c r="AP7" s="16" t="s">
        <v>906</v>
      </c>
      <c r="AQ7" s="16" t="s">
        <v>732</v>
      </c>
      <c r="AR7" s="16" t="s">
        <v>732</v>
      </c>
      <c r="AS7" s="33" t="s">
        <v>906</v>
      </c>
      <c r="AT7" s="33" t="s">
        <v>906</v>
      </c>
      <c r="AU7" s="16" t="s">
        <v>2154</v>
      </c>
      <c r="AV7" s="16">
        <v>3</v>
      </c>
      <c r="AW7" s="16">
        <v>57</v>
      </c>
      <c r="AX7" s="16" t="s">
        <v>906</v>
      </c>
      <c r="AY7" s="16">
        <v>0.5</v>
      </c>
      <c r="AZ7" s="16">
        <v>2</v>
      </c>
      <c r="BA7" s="16">
        <v>56</v>
      </c>
      <c r="BB7" s="16" t="s">
        <v>732</v>
      </c>
      <c r="BC7" s="16" t="s">
        <v>906</v>
      </c>
      <c r="BD7" s="33" t="s">
        <v>360</v>
      </c>
      <c r="BE7" s="33" t="s">
        <v>350</v>
      </c>
      <c r="BF7" s="16" t="s">
        <v>732</v>
      </c>
      <c r="BG7" s="16" t="s">
        <v>732</v>
      </c>
      <c r="BH7" s="16"/>
      <c r="BI7" s="16"/>
      <c r="BJ7" s="16"/>
      <c r="BK7" s="16" t="s">
        <v>2038</v>
      </c>
      <c r="BL7" s="33"/>
      <c r="BM7" s="33"/>
      <c r="BN7" s="54"/>
    </row>
    <row r="8" spans="1:66" x14ac:dyDescent="0.3">
      <c r="A8" s="16">
        <v>7</v>
      </c>
      <c r="B8" s="54" t="s">
        <v>146</v>
      </c>
      <c r="C8" s="54">
        <v>33213188</v>
      </c>
      <c r="D8" s="54" t="s">
        <v>2851</v>
      </c>
      <c r="E8" s="33" t="s">
        <v>269</v>
      </c>
      <c r="F8" s="33">
        <v>62</v>
      </c>
      <c r="G8" s="33">
        <v>171.3</v>
      </c>
      <c r="H8" s="33">
        <v>68</v>
      </c>
      <c r="I8" s="101">
        <f t="shared" si="0"/>
        <v>23.173636308180736</v>
      </c>
      <c r="J8" s="32">
        <v>20917</v>
      </c>
      <c r="K8" s="16" t="s">
        <v>91</v>
      </c>
      <c r="L8" s="16" t="s">
        <v>662</v>
      </c>
      <c r="M8" s="16" t="s">
        <v>1876</v>
      </c>
      <c r="N8" s="54" t="s">
        <v>889</v>
      </c>
      <c r="O8" s="13" t="s">
        <v>20</v>
      </c>
      <c r="P8" s="13" t="s">
        <v>792</v>
      </c>
      <c r="Q8" s="146">
        <v>43570</v>
      </c>
      <c r="R8" s="13" t="s">
        <v>2013</v>
      </c>
      <c r="S8" s="146">
        <v>43543</v>
      </c>
      <c r="T8" s="33">
        <v>20190318</v>
      </c>
      <c r="U8" s="33" t="s">
        <v>792</v>
      </c>
      <c r="V8" s="16" t="s">
        <v>1269</v>
      </c>
      <c r="W8" s="54">
        <v>80703</v>
      </c>
      <c r="X8" s="16" t="s">
        <v>997</v>
      </c>
      <c r="Y8" s="16" t="s">
        <v>842</v>
      </c>
      <c r="Z8" s="17"/>
      <c r="AA8" s="16" t="s">
        <v>1978</v>
      </c>
      <c r="AB8" s="17" t="s">
        <v>4355</v>
      </c>
      <c r="AC8" s="16" t="s">
        <v>906</v>
      </c>
      <c r="AD8" s="17"/>
      <c r="AE8" s="16" t="s">
        <v>1984</v>
      </c>
      <c r="AF8" s="16">
        <v>3</v>
      </c>
      <c r="AG8" s="16" t="s">
        <v>1985</v>
      </c>
      <c r="AH8" s="16">
        <v>0</v>
      </c>
      <c r="AI8" s="16" t="s">
        <v>1985</v>
      </c>
      <c r="AJ8" s="16">
        <v>3</v>
      </c>
      <c r="AK8" s="16">
        <v>2</v>
      </c>
      <c r="AL8" s="16">
        <v>13</v>
      </c>
      <c r="AM8" s="16" t="s">
        <v>2007</v>
      </c>
      <c r="AN8" s="16" t="s">
        <v>732</v>
      </c>
      <c r="AO8" s="16" t="s">
        <v>732</v>
      </c>
      <c r="AP8" s="16" t="s">
        <v>732</v>
      </c>
      <c r="AQ8" s="16" t="s">
        <v>732</v>
      </c>
      <c r="AR8" s="16" t="s">
        <v>732</v>
      </c>
      <c r="AS8" s="33" t="s">
        <v>732</v>
      </c>
      <c r="AT8" s="33" t="s">
        <v>732</v>
      </c>
      <c r="AU8" s="16" t="s">
        <v>906</v>
      </c>
      <c r="AV8" s="16">
        <v>2</v>
      </c>
      <c r="AW8" s="16">
        <v>12</v>
      </c>
      <c r="AX8" s="16" t="s">
        <v>732</v>
      </c>
      <c r="AY8" s="16" t="s">
        <v>1255</v>
      </c>
      <c r="AZ8" s="16" t="s">
        <v>1255</v>
      </c>
      <c r="BA8" s="16" t="s">
        <v>1255</v>
      </c>
      <c r="BB8" s="16" t="s">
        <v>906</v>
      </c>
      <c r="BC8" s="16" t="s">
        <v>732</v>
      </c>
      <c r="BD8" s="33" t="s">
        <v>350</v>
      </c>
      <c r="BE8" s="33" t="s">
        <v>350</v>
      </c>
      <c r="BF8" s="16" t="s">
        <v>732</v>
      </c>
      <c r="BG8" s="16" t="s">
        <v>732</v>
      </c>
      <c r="BH8" s="16"/>
      <c r="BI8" s="16"/>
      <c r="BJ8" s="16"/>
      <c r="BK8" s="16" t="s">
        <v>1255</v>
      </c>
      <c r="BL8" s="33"/>
      <c r="BM8" s="33" t="s">
        <v>2020</v>
      </c>
      <c r="BN8" s="54"/>
    </row>
    <row r="9" spans="1:66" x14ac:dyDescent="0.3">
      <c r="A9" s="16">
        <v>8</v>
      </c>
      <c r="B9" s="54" t="s">
        <v>147</v>
      </c>
      <c r="C9" s="54">
        <v>33358804</v>
      </c>
      <c r="D9" s="54" t="s">
        <v>4021</v>
      </c>
      <c r="E9" s="54" t="s">
        <v>269</v>
      </c>
      <c r="F9" s="33">
        <v>68</v>
      </c>
      <c r="G9" s="33">
        <v>165.5</v>
      </c>
      <c r="H9" s="33">
        <v>48</v>
      </c>
      <c r="I9" s="101">
        <f t="shared" si="0"/>
        <v>17.524484077363294</v>
      </c>
      <c r="J9" s="32">
        <v>18488</v>
      </c>
      <c r="K9" s="16" t="s">
        <v>1968</v>
      </c>
      <c r="L9" s="16" t="s">
        <v>659</v>
      </c>
      <c r="M9" s="16" t="s">
        <v>1877</v>
      </c>
      <c r="N9" s="54" t="s">
        <v>883</v>
      </c>
      <c r="O9" s="10" t="s">
        <v>61</v>
      </c>
      <c r="P9" s="10" t="s">
        <v>794</v>
      </c>
      <c r="Q9" s="146">
        <v>43573</v>
      </c>
      <c r="R9" s="10" t="s">
        <v>2016</v>
      </c>
      <c r="S9" s="146">
        <v>43546</v>
      </c>
      <c r="T9" s="33">
        <v>20190415</v>
      </c>
      <c r="U9" s="33" t="s">
        <v>794</v>
      </c>
      <c r="V9" s="16" t="s">
        <v>1973</v>
      </c>
      <c r="W9" s="54">
        <v>80703</v>
      </c>
      <c r="X9" s="16" t="s">
        <v>997</v>
      </c>
      <c r="Y9" s="16" t="s">
        <v>842</v>
      </c>
      <c r="Z9" s="16" t="s">
        <v>4356</v>
      </c>
      <c r="AA9" s="16" t="s">
        <v>1981</v>
      </c>
      <c r="AB9" s="16"/>
      <c r="AC9" s="16" t="s">
        <v>732</v>
      </c>
      <c r="AD9" s="16"/>
      <c r="AE9" s="16" t="s">
        <v>1995</v>
      </c>
      <c r="AF9" s="16">
        <v>4</v>
      </c>
      <c r="AG9" s="16" t="s">
        <v>1987</v>
      </c>
      <c r="AH9" s="16">
        <v>3</v>
      </c>
      <c r="AI9" s="16" t="s">
        <v>271</v>
      </c>
      <c r="AJ9" s="16">
        <v>4</v>
      </c>
      <c r="AK9" s="16">
        <v>3</v>
      </c>
      <c r="AL9" s="16">
        <v>6</v>
      </c>
      <c r="AM9" s="16" t="s">
        <v>2007</v>
      </c>
      <c r="AN9" s="16" t="s">
        <v>906</v>
      </c>
      <c r="AO9" s="16" t="s">
        <v>906</v>
      </c>
      <c r="AP9" s="16" t="s">
        <v>906</v>
      </c>
      <c r="AQ9" s="16" t="s">
        <v>732</v>
      </c>
      <c r="AR9" s="16" t="s">
        <v>732</v>
      </c>
      <c r="AS9" s="33" t="s">
        <v>906</v>
      </c>
      <c r="AT9" s="33" t="s">
        <v>906</v>
      </c>
      <c r="AU9" s="16" t="s">
        <v>906</v>
      </c>
      <c r="AV9" s="16">
        <v>20</v>
      </c>
      <c r="AW9" s="16">
        <v>49</v>
      </c>
      <c r="AX9" s="16" t="s">
        <v>906</v>
      </c>
      <c r="AY9" s="16">
        <v>2</v>
      </c>
      <c r="AZ9" s="16">
        <v>30</v>
      </c>
      <c r="BA9" s="16">
        <v>49</v>
      </c>
      <c r="BB9" s="16" t="s">
        <v>732</v>
      </c>
      <c r="BC9" s="16" t="s">
        <v>732</v>
      </c>
      <c r="BD9" s="33" t="s">
        <v>360</v>
      </c>
      <c r="BE9" s="33" t="s">
        <v>350</v>
      </c>
      <c r="BF9" s="16" t="s">
        <v>732</v>
      </c>
      <c r="BG9" s="16" t="s">
        <v>732</v>
      </c>
      <c r="BH9" s="16" t="s">
        <v>1267</v>
      </c>
      <c r="BI9" s="146">
        <v>43773</v>
      </c>
      <c r="BJ9" s="146">
        <v>44007</v>
      </c>
      <c r="BK9" s="16" t="s">
        <v>1255</v>
      </c>
      <c r="BL9" s="33"/>
      <c r="BM9" s="33"/>
      <c r="BN9" s="54" t="s">
        <v>243</v>
      </c>
    </row>
    <row r="10" spans="1:66" x14ac:dyDescent="0.3">
      <c r="A10" s="16">
        <v>9</v>
      </c>
      <c r="B10" s="54" t="s">
        <v>148</v>
      </c>
      <c r="C10" s="54">
        <v>33355866</v>
      </c>
      <c r="D10" s="54" t="s">
        <v>4022</v>
      </c>
      <c r="E10" s="54" t="s">
        <v>269</v>
      </c>
      <c r="F10" s="33">
        <v>66</v>
      </c>
      <c r="G10" s="33">
        <v>157.1</v>
      </c>
      <c r="H10" s="33">
        <v>36</v>
      </c>
      <c r="I10" s="101">
        <f t="shared" si="0"/>
        <v>14.586467566786776</v>
      </c>
      <c r="J10" s="32">
        <v>19150</v>
      </c>
      <c r="K10" s="16" t="s">
        <v>1772</v>
      </c>
      <c r="L10" s="16" t="s">
        <v>663</v>
      </c>
      <c r="M10" s="16" t="s">
        <v>1877</v>
      </c>
      <c r="N10" s="54" t="s">
        <v>883</v>
      </c>
      <c r="O10" s="10" t="s">
        <v>27</v>
      </c>
      <c r="P10" s="10" t="s">
        <v>798</v>
      </c>
      <c r="Q10" s="146">
        <v>43577</v>
      </c>
      <c r="R10" s="10" t="s">
        <v>2021</v>
      </c>
      <c r="S10" s="146">
        <v>43543</v>
      </c>
      <c r="T10" s="33">
        <v>20190313</v>
      </c>
      <c r="U10" s="33" t="s">
        <v>798</v>
      </c>
      <c r="V10" s="16" t="s">
        <v>2079</v>
      </c>
      <c r="W10" s="33">
        <v>80703</v>
      </c>
      <c r="X10" s="16" t="s">
        <v>997</v>
      </c>
      <c r="Y10" s="16" t="s">
        <v>842</v>
      </c>
      <c r="Z10" s="16" t="s">
        <v>973</v>
      </c>
      <c r="AA10" s="16" t="s">
        <v>1980</v>
      </c>
      <c r="AB10" s="16" t="s">
        <v>2022</v>
      </c>
      <c r="AC10" s="16" t="s">
        <v>906</v>
      </c>
      <c r="AD10" s="16"/>
      <c r="AE10" s="16" t="s">
        <v>1984</v>
      </c>
      <c r="AF10" s="16">
        <v>3</v>
      </c>
      <c r="AG10" s="16" t="s">
        <v>1985</v>
      </c>
      <c r="AH10" s="16">
        <v>0</v>
      </c>
      <c r="AI10" s="16" t="s">
        <v>1985</v>
      </c>
      <c r="AJ10" s="16">
        <v>3</v>
      </c>
      <c r="AK10" s="16">
        <v>1</v>
      </c>
      <c r="AL10" s="16" t="s">
        <v>1255</v>
      </c>
      <c r="AM10" s="16" t="s">
        <v>2008</v>
      </c>
      <c r="AN10" s="16" t="s">
        <v>732</v>
      </c>
      <c r="AO10" s="16" t="s">
        <v>906</v>
      </c>
      <c r="AP10" s="16" t="s">
        <v>732</v>
      </c>
      <c r="AQ10" s="16" t="s">
        <v>732</v>
      </c>
      <c r="AR10" s="16" t="s">
        <v>732</v>
      </c>
      <c r="AS10" s="33" t="s">
        <v>732</v>
      </c>
      <c r="AT10" s="33" t="s">
        <v>732</v>
      </c>
      <c r="AU10" s="16" t="s">
        <v>906</v>
      </c>
      <c r="AV10" s="16">
        <v>10</v>
      </c>
      <c r="AW10" s="16">
        <v>50</v>
      </c>
      <c r="AX10" s="16" t="s">
        <v>732</v>
      </c>
      <c r="AY10" s="16" t="s">
        <v>1255</v>
      </c>
      <c r="AZ10" s="16" t="s">
        <v>1255</v>
      </c>
      <c r="BA10" s="16" t="s">
        <v>1255</v>
      </c>
      <c r="BB10" s="16" t="s">
        <v>732</v>
      </c>
      <c r="BC10" s="16" t="s">
        <v>732</v>
      </c>
      <c r="BD10" s="33" t="s">
        <v>350</v>
      </c>
      <c r="BE10" s="33" t="s">
        <v>350</v>
      </c>
      <c r="BF10" s="16" t="s">
        <v>732</v>
      </c>
      <c r="BG10" s="16" t="s">
        <v>732</v>
      </c>
      <c r="BH10" s="16"/>
      <c r="BI10" s="16"/>
      <c r="BJ10" s="16"/>
      <c r="BK10" s="16" t="s">
        <v>1255</v>
      </c>
      <c r="BL10" s="33"/>
      <c r="BM10" s="33" t="s">
        <v>2023</v>
      </c>
      <c r="BN10" s="54"/>
    </row>
    <row r="11" spans="1:66" x14ac:dyDescent="0.3">
      <c r="A11" s="16">
        <v>10</v>
      </c>
      <c r="B11" s="54" t="s">
        <v>149</v>
      </c>
      <c r="C11" s="54">
        <v>33359359</v>
      </c>
      <c r="D11" s="54" t="s">
        <v>4023</v>
      </c>
      <c r="E11" s="54" t="s">
        <v>270</v>
      </c>
      <c r="F11" s="33">
        <v>50</v>
      </c>
      <c r="G11" s="33">
        <v>165.1</v>
      </c>
      <c r="H11" s="33">
        <v>50</v>
      </c>
      <c r="I11" s="101">
        <f t="shared" si="0"/>
        <v>18.343231952736094</v>
      </c>
      <c r="J11" s="32">
        <v>25166</v>
      </c>
      <c r="K11" s="16" t="s">
        <v>91</v>
      </c>
      <c r="L11" s="16" t="s">
        <v>659</v>
      </c>
      <c r="M11" s="16" t="s">
        <v>731</v>
      </c>
      <c r="N11" s="54" t="s">
        <v>890</v>
      </c>
      <c r="O11" s="10" t="s">
        <v>61</v>
      </c>
      <c r="P11" s="10" t="s">
        <v>799</v>
      </c>
      <c r="Q11" s="146">
        <v>43580</v>
      </c>
      <c r="R11" s="10" t="s">
        <v>2024</v>
      </c>
      <c r="S11" s="146">
        <v>43570</v>
      </c>
      <c r="T11" s="33">
        <v>20190128</v>
      </c>
      <c r="U11" s="54" t="s">
        <v>800</v>
      </c>
      <c r="V11" s="16" t="s">
        <v>833</v>
      </c>
      <c r="W11" s="33">
        <v>80703</v>
      </c>
      <c r="X11" s="16" t="s">
        <v>997</v>
      </c>
      <c r="Y11" s="16" t="s">
        <v>842</v>
      </c>
      <c r="Z11" s="16"/>
      <c r="AA11" s="16" t="s">
        <v>1254</v>
      </c>
      <c r="AB11" s="16"/>
      <c r="AC11" s="16" t="s">
        <v>732</v>
      </c>
      <c r="AD11" s="16"/>
      <c r="AE11" s="16" t="s">
        <v>1996</v>
      </c>
      <c r="AF11" s="16">
        <v>4</v>
      </c>
      <c r="AG11" s="16" t="s">
        <v>1179</v>
      </c>
      <c r="AH11" s="16">
        <v>5</v>
      </c>
      <c r="AI11" s="16" t="s">
        <v>271</v>
      </c>
      <c r="AJ11" s="16">
        <v>4</v>
      </c>
      <c r="AK11" s="16">
        <v>2</v>
      </c>
      <c r="AL11" s="16">
        <v>5</v>
      </c>
      <c r="AM11" s="16" t="s">
        <v>2007</v>
      </c>
      <c r="AN11" s="16" t="s">
        <v>906</v>
      </c>
      <c r="AO11" s="16" t="s">
        <v>906</v>
      </c>
      <c r="AP11" s="16" t="s">
        <v>906</v>
      </c>
      <c r="AQ11" s="16" t="s">
        <v>906</v>
      </c>
      <c r="AR11" s="16" t="s">
        <v>732</v>
      </c>
      <c r="AS11" s="33" t="s">
        <v>906</v>
      </c>
      <c r="AT11" s="33" t="s">
        <v>906</v>
      </c>
      <c r="AU11" s="16" t="s">
        <v>2152</v>
      </c>
      <c r="AV11" s="16" t="s">
        <v>1255</v>
      </c>
      <c r="AW11" s="16" t="s">
        <v>1255</v>
      </c>
      <c r="AX11" s="16" t="s">
        <v>732</v>
      </c>
      <c r="AY11" s="16" t="s">
        <v>1255</v>
      </c>
      <c r="AZ11" s="16" t="s">
        <v>1255</v>
      </c>
      <c r="BA11" s="16" t="s">
        <v>1255</v>
      </c>
      <c r="BB11" s="16" t="s">
        <v>906</v>
      </c>
      <c r="BC11" s="16" t="s">
        <v>906</v>
      </c>
      <c r="BD11" s="33" t="s">
        <v>350</v>
      </c>
      <c r="BE11" s="33" t="s">
        <v>350</v>
      </c>
      <c r="BF11" s="16" t="s">
        <v>732</v>
      </c>
      <c r="BG11" s="16" t="s">
        <v>732</v>
      </c>
      <c r="BH11" s="16"/>
      <c r="BI11" s="16"/>
      <c r="BJ11" s="146">
        <v>43885</v>
      </c>
      <c r="BK11" s="16" t="s">
        <v>2038</v>
      </c>
      <c r="BL11" s="33" t="s">
        <v>429</v>
      </c>
      <c r="BM11" s="33"/>
      <c r="BN11" s="54" t="s">
        <v>243</v>
      </c>
    </row>
    <row r="12" spans="1:66" x14ac:dyDescent="0.3">
      <c r="A12" s="162">
        <v>11</v>
      </c>
      <c r="B12" s="171" t="s">
        <v>150</v>
      </c>
      <c r="C12" s="171">
        <v>33360234</v>
      </c>
      <c r="D12" s="171" t="s">
        <v>4024</v>
      </c>
      <c r="E12" s="171" t="s">
        <v>269</v>
      </c>
      <c r="F12" s="191">
        <v>62</v>
      </c>
      <c r="G12" s="191">
        <v>165.1</v>
      </c>
      <c r="H12" s="191">
        <v>58.3</v>
      </c>
      <c r="I12" s="192">
        <f t="shared" si="0"/>
        <v>21.388208456890286</v>
      </c>
      <c r="J12" s="193">
        <v>20944</v>
      </c>
      <c r="K12" s="194" t="s">
        <v>227</v>
      </c>
      <c r="L12" s="193" t="s">
        <v>357</v>
      </c>
      <c r="M12" s="171" t="s">
        <v>362</v>
      </c>
      <c r="N12" s="171" t="s">
        <v>883</v>
      </c>
      <c r="O12" s="195" t="s">
        <v>27</v>
      </c>
      <c r="P12" s="195" t="s">
        <v>800</v>
      </c>
      <c r="Q12" s="172" t="s">
        <v>3726</v>
      </c>
      <c r="R12" s="195" t="s">
        <v>870</v>
      </c>
      <c r="S12" s="162">
        <v>20190430</v>
      </c>
      <c r="T12" s="191">
        <v>20190426</v>
      </c>
      <c r="U12" s="191" t="s">
        <v>800</v>
      </c>
      <c r="V12" s="162" t="s">
        <v>2057</v>
      </c>
      <c r="W12" s="191">
        <v>84803</v>
      </c>
      <c r="X12" s="162" t="s">
        <v>2050</v>
      </c>
      <c r="Y12" s="162" t="s">
        <v>844</v>
      </c>
      <c r="Z12" s="162" t="s">
        <v>974</v>
      </c>
      <c r="AA12" s="180" t="s">
        <v>611</v>
      </c>
      <c r="AB12" s="162" t="s">
        <v>975</v>
      </c>
      <c r="AC12" s="162" t="s">
        <v>1170</v>
      </c>
      <c r="AD12" s="162"/>
      <c r="AE12" s="191" t="s">
        <v>3718</v>
      </c>
      <c r="AF12" s="191" t="s">
        <v>265</v>
      </c>
      <c r="AG12" s="191" t="s">
        <v>422</v>
      </c>
      <c r="AH12" s="191">
        <v>4</v>
      </c>
      <c r="AI12" s="191" t="s">
        <v>271</v>
      </c>
      <c r="AJ12" s="191">
        <v>4</v>
      </c>
      <c r="AK12" s="191">
        <v>3</v>
      </c>
      <c r="AL12" s="191" t="s">
        <v>1125</v>
      </c>
      <c r="AM12" s="191" t="s">
        <v>417</v>
      </c>
      <c r="AN12" s="162" t="s">
        <v>2154</v>
      </c>
      <c r="AO12" s="191" t="s">
        <v>352</v>
      </c>
      <c r="AP12" s="191" t="s">
        <v>352</v>
      </c>
      <c r="AQ12" s="191" t="s">
        <v>350</v>
      </c>
      <c r="AR12" s="191" t="s">
        <v>350</v>
      </c>
      <c r="AS12" s="191" t="s">
        <v>906</v>
      </c>
      <c r="AT12" s="191" t="s">
        <v>906</v>
      </c>
      <c r="AU12" s="191" t="s">
        <v>352</v>
      </c>
      <c r="AV12" s="191">
        <v>8</v>
      </c>
      <c r="AW12" s="162">
        <v>45</v>
      </c>
      <c r="AX12" s="162" t="s">
        <v>906</v>
      </c>
      <c r="AY12" s="162">
        <v>0.3</v>
      </c>
      <c r="AZ12" s="162" t="s">
        <v>1174</v>
      </c>
      <c r="BA12" s="162">
        <v>45</v>
      </c>
      <c r="BB12" s="162" t="s">
        <v>732</v>
      </c>
      <c r="BC12" s="162" t="s">
        <v>732</v>
      </c>
      <c r="BD12" s="191" t="s">
        <v>350</v>
      </c>
      <c r="BE12" s="191" t="s">
        <v>350</v>
      </c>
      <c r="BF12" s="191" t="s">
        <v>420</v>
      </c>
      <c r="BG12" s="191" t="s">
        <v>420</v>
      </c>
      <c r="BH12" s="191"/>
      <c r="BI12" s="191"/>
      <c r="BJ12" s="193"/>
      <c r="BK12" s="191"/>
      <c r="BL12" s="191"/>
      <c r="BM12" s="191" t="s">
        <v>425</v>
      </c>
      <c r="BN12" s="171"/>
    </row>
    <row r="13" spans="1:66" x14ac:dyDescent="0.3">
      <c r="A13" s="16">
        <v>12</v>
      </c>
      <c r="B13" s="54" t="s">
        <v>151</v>
      </c>
      <c r="C13" s="54">
        <v>33247665</v>
      </c>
      <c r="D13" s="54" t="s">
        <v>4025</v>
      </c>
      <c r="E13" s="54" t="s">
        <v>269</v>
      </c>
      <c r="F13" s="33">
        <v>78</v>
      </c>
      <c r="G13" s="33">
        <v>160.69999999999999</v>
      </c>
      <c r="H13" s="33">
        <v>57</v>
      </c>
      <c r="I13" s="101">
        <f t="shared" si="0"/>
        <v>22.072071897644445</v>
      </c>
      <c r="J13" s="32">
        <v>14914</v>
      </c>
      <c r="K13" s="16" t="s">
        <v>91</v>
      </c>
      <c r="L13" s="16" t="s">
        <v>1255</v>
      </c>
      <c r="M13" s="16" t="s">
        <v>1255</v>
      </c>
      <c r="N13" s="32"/>
      <c r="O13" s="10" t="s">
        <v>20</v>
      </c>
      <c r="P13" s="10" t="s">
        <v>796</v>
      </c>
      <c r="Q13" s="9" t="s">
        <v>73</v>
      </c>
      <c r="R13" s="13" t="s">
        <v>2832</v>
      </c>
      <c r="S13" s="146">
        <v>43572</v>
      </c>
      <c r="T13" s="33">
        <v>20150303</v>
      </c>
      <c r="U13" s="33" t="s">
        <v>822</v>
      </c>
      <c r="V13" s="16" t="s">
        <v>1974</v>
      </c>
      <c r="W13" s="33">
        <v>81403</v>
      </c>
      <c r="X13" s="16" t="s">
        <v>997</v>
      </c>
      <c r="Y13" s="16" t="s">
        <v>843</v>
      </c>
      <c r="Z13" s="16" t="s">
        <v>638</v>
      </c>
      <c r="AA13" s="16" t="s">
        <v>2355</v>
      </c>
      <c r="AB13" s="16" t="s">
        <v>639</v>
      </c>
      <c r="AC13" s="16" t="s">
        <v>906</v>
      </c>
      <c r="AD13" s="16" t="s">
        <v>909</v>
      </c>
      <c r="AE13" s="16" t="s">
        <v>1997</v>
      </c>
      <c r="AF13" s="16">
        <v>4</v>
      </c>
      <c r="AG13" s="16" t="s">
        <v>1989</v>
      </c>
      <c r="AH13" s="16">
        <v>4</v>
      </c>
      <c r="AI13" s="16" t="s">
        <v>271</v>
      </c>
      <c r="AJ13" s="16">
        <v>4</v>
      </c>
      <c r="AK13" s="16">
        <v>2</v>
      </c>
      <c r="AL13" s="16" t="s">
        <v>1255</v>
      </c>
      <c r="AM13" s="16" t="s">
        <v>1255</v>
      </c>
      <c r="AN13" s="16" t="s">
        <v>666</v>
      </c>
      <c r="AO13" s="16" t="s">
        <v>1255</v>
      </c>
      <c r="AP13" s="16" t="s">
        <v>1255</v>
      </c>
      <c r="AQ13" s="16" t="s">
        <v>1255</v>
      </c>
      <c r="AR13" s="16" t="s">
        <v>1255</v>
      </c>
      <c r="AS13" s="33"/>
      <c r="AT13" s="33"/>
      <c r="AU13" s="16" t="s">
        <v>2154</v>
      </c>
      <c r="AV13" s="16">
        <v>1</v>
      </c>
      <c r="AW13" s="16">
        <v>40</v>
      </c>
      <c r="AX13" s="16" t="s">
        <v>732</v>
      </c>
      <c r="AY13" s="16" t="s">
        <v>1255</v>
      </c>
      <c r="AZ13" s="16" t="s">
        <v>1255</v>
      </c>
      <c r="BA13" s="16" t="s">
        <v>1255</v>
      </c>
      <c r="BB13" s="16"/>
      <c r="BC13" s="16"/>
      <c r="BD13" s="33"/>
      <c r="BE13" s="33"/>
      <c r="BF13" s="16" t="s">
        <v>2153</v>
      </c>
      <c r="BG13" s="16" t="s">
        <v>732</v>
      </c>
      <c r="BH13" s="16" t="s">
        <v>2162</v>
      </c>
      <c r="BI13" s="146">
        <v>43686</v>
      </c>
      <c r="BJ13" s="16" t="s">
        <v>3550</v>
      </c>
      <c r="BK13" s="16" t="s">
        <v>1255</v>
      </c>
      <c r="BL13" s="33"/>
      <c r="BM13" s="33" t="s">
        <v>426</v>
      </c>
      <c r="BN13" s="54"/>
    </row>
    <row r="14" spans="1:66" x14ac:dyDescent="0.3">
      <c r="A14" s="16">
        <v>13</v>
      </c>
      <c r="B14" s="54" t="s">
        <v>152</v>
      </c>
      <c r="C14" s="54">
        <v>33270860</v>
      </c>
      <c r="D14" s="54" t="s">
        <v>68</v>
      </c>
      <c r="E14" s="54" t="s">
        <v>269</v>
      </c>
      <c r="F14" s="33">
        <v>70</v>
      </c>
      <c r="G14" s="33">
        <v>165.1</v>
      </c>
      <c r="H14" s="33">
        <v>51.2</v>
      </c>
      <c r="I14" s="101">
        <f t="shared" si="0"/>
        <v>18.783469519601763</v>
      </c>
      <c r="J14" s="32">
        <v>17760</v>
      </c>
      <c r="K14" s="34" t="s">
        <v>214</v>
      </c>
      <c r="L14" s="32" t="s">
        <v>355</v>
      </c>
      <c r="M14" s="32" t="s">
        <v>428</v>
      </c>
      <c r="N14" s="32" t="s">
        <v>883</v>
      </c>
      <c r="O14" s="10" t="s">
        <v>20</v>
      </c>
      <c r="P14" s="10" t="s">
        <v>798</v>
      </c>
      <c r="Q14" s="17" t="s">
        <v>3727</v>
      </c>
      <c r="R14" s="10" t="s">
        <v>869</v>
      </c>
      <c r="S14" s="32">
        <v>43608</v>
      </c>
      <c r="T14" s="33">
        <v>20160128</v>
      </c>
      <c r="U14" s="33" t="s">
        <v>798</v>
      </c>
      <c r="V14" s="54" t="s">
        <v>2815</v>
      </c>
      <c r="W14" s="54">
        <v>80703</v>
      </c>
      <c r="X14" s="33" t="s">
        <v>997</v>
      </c>
      <c r="Y14" s="10" t="s">
        <v>842</v>
      </c>
      <c r="Z14" s="16" t="s">
        <v>976</v>
      </c>
      <c r="AA14" s="33" t="s">
        <v>217</v>
      </c>
      <c r="AB14" s="16" t="s">
        <v>977</v>
      </c>
      <c r="AC14" s="16"/>
      <c r="AD14" s="16"/>
      <c r="AE14" s="33" t="s">
        <v>3720</v>
      </c>
      <c r="AF14" s="33">
        <v>2</v>
      </c>
      <c r="AG14" s="54" t="s">
        <v>241</v>
      </c>
      <c r="AH14" s="33">
        <v>0</v>
      </c>
      <c r="AI14" s="33" t="s">
        <v>241</v>
      </c>
      <c r="AJ14" s="33">
        <v>4</v>
      </c>
      <c r="AK14" s="33">
        <v>1</v>
      </c>
      <c r="AL14" s="33" t="s">
        <v>1124</v>
      </c>
      <c r="AM14" s="33" t="s">
        <v>417</v>
      </c>
      <c r="AN14" s="33" t="s">
        <v>732</v>
      </c>
      <c r="AO14" s="33" t="s">
        <v>352</v>
      </c>
      <c r="AP14" s="33" t="s">
        <v>350</v>
      </c>
      <c r="AQ14" s="33" t="s">
        <v>350</v>
      </c>
      <c r="AR14" s="33" t="s">
        <v>350</v>
      </c>
      <c r="AS14" s="33" t="s">
        <v>906</v>
      </c>
      <c r="AT14" s="33" t="s">
        <v>906</v>
      </c>
      <c r="AU14" s="33" t="s">
        <v>352</v>
      </c>
      <c r="AV14" s="33">
        <v>5</v>
      </c>
      <c r="AW14" s="16">
        <v>33</v>
      </c>
      <c r="AX14" s="16" t="s">
        <v>732</v>
      </c>
      <c r="AY14" s="16" t="s">
        <v>417</v>
      </c>
      <c r="AZ14" s="16" t="s">
        <v>417</v>
      </c>
      <c r="BA14" s="16" t="s">
        <v>417</v>
      </c>
      <c r="BB14" s="16" t="s">
        <v>732</v>
      </c>
      <c r="BC14" s="16" t="s">
        <v>906</v>
      </c>
      <c r="BD14" s="33" t="s">
        <v>350</v>
      </c>
      <c r="BE14" s="33" t="s">
        <v>350</v>
      </c>
      <c r="BF14" s="33" t="s">
        <v>420</v>
      </c>
      <c r="BG14" s="33" t="s">
        <v>420</v>
      </c>
      <c r="BH14" s="16" t="s">
        <v>4376</v>
      </c>
      <c r="BI14" s="146">
        <v>43769</v>
      </c>
      <c r="BJ14" s="32">
        <v>44081</v>
      </c>
      <c r="BK14" s="33"/>
      <c r="BL14" s="33" t="s">
        <v>430</v>
      </c>
      <c r="BM14" s="33"/>
      <c r="BN14" s="54" t="s">
        <v>243</v>
      </c>
    </row>
    <row r="15" spans="1:66" x14ac:dyDescent="0.3">
      <c r="A15" s="16">
        <v>14</v>
      </c>
      <c r="B15" s="54" t="s">
        <v>153</v>
      </c>
      <c r="C15" s="54">
        <v>33342667</v>
      </c>
      <c r="D15" s="54" t="s">
        <v>4026</v>
      </c>
      <c r="E15" s="54" t="s">
        <v>269</v>
      </c>
      <c r="F15" s="33">
        <v>73</v>
      </c>
      <c r="G15" s="33">
        <v>170.4</v>
      </c>
      <c r="H15" s="33">
        <v>77.099999999999994</v>
      </c>
      <c r="I15" s="101">
        <f t="shared" si="0"/>
        <v>26.553097930304833</v>
      </c>
      <c r="J15" s="32">
        <v>17272</v>
      </c>
      <c r="K15" s="16" t="s">
        <v>1774</v>
      </c>
      <c r="L15" s="16" t="s">
        <v>660</v>
      </c>
      <c r="M15" s="16" t="s">
        <v>1877</v>
      </c>
      <c r="N15" s="54" t="s">
        <v>883</v>
      </c>
      <c r="O15" s="10" t="s">
        <v>27</v>
      </c>
      <c r="P15" s="10" t="s">
        <v>794</v>
      </c>
      <c r="Q15" s="146">
        <v>43416</v>
      </c>
      <c r="R15" s="10" t="s">
        <v>3582</v>
      </c>
      <c r="S15" s="146">
        <v>43360</v>
      </c>
      <c r="T15" s="33">
        <v>20180911</v>
      </c>
      <c r="U15" s="54" t="s">
        <v>794</v>
      </c>
      <c r="V15" s="16" t="s">
        <v>1975</v>
      </c>
      <c r="W15" s="54">
        <v>80703</v>
      </c>
      <c r="X15" s="16" t="s">
        <v>997</v>
      </c>
      <c r="Y15" s="10" t="s">
        <v>842</v>
      </c>
      <c r="Z15" s="16" t="s">
        <v>978</v>
      </c>
      <c r="AA15" s="16" t="s">
        <v>1982</v>
      </c>
      <c r="AB15" s="16" t="s">
        <v>979</v>
      </c>
      <c r="AC15" s="16" t="s">
        <v>906</v>
      </c>
      <c r="AD15" s="16"/>
      <c r="AE15" s="16" t="s">
        <v>1998</v>
      </c>
      <c r="AF15" s="16">
        <v>1</v>
      </c>
      <c r="AG15" s="16" t="s">
        <v>1985</v>
      </c>
      <c r="AH15" s="16">
        <v>0</v>
      </c>
      <c r="AI15" s="16" t="s">
        <v>1985</v>
      </c>
      <c r="AJ15" s="16">
        <v>1</v>
      </c>
      <c r="AK15" s="16" t="s">
        <v>1255</v>
      </c>
      <c r="AL15" s="16" t="s">
        <v>1255</v>
      </c>
      <c r="AM15" s="16" t="s">
        <v>1255</v>
      </c>
      <c r="AN15" s="16" t="s">
        <v>732</v>
      </c>
      <c r="AO15" s="16" t="s">
        <v>1255</v>
      </c>
      <c r="AP15" s="16" t="s">
        <v>1255</v>
      </c>
      <c r="AQ15" s="16" t="s">
        <v>1255</v>
      </c>
      <c r="AR15" s="16" t="s">
        <v>1255</v>
      </c>
      <c r="AS15" s="54" t="s">
        <v>906</v>
      </c>
      <c r="AT15" s="54" t="s">
        <v>906</v>
      </c>
      <c r="AU15" s="16" t="s">
        <v>906</v>
      </c>
      <c r="AV15" s="16">
        <v>0.5</v>
      </c>
      <c r="AW15" s="16">
        <v>30</v>
      </c>
      <c r="AX15" s="16" t="s">
        <v>906</v>
      </c>
      <c r="AY15" s="16">
        <v>0.5</v>
      </c>
      <c r="AZ15" s="16">
        <v>10</v>
      </c>
      <c r="BA15" s="16">
        <v>50</v>
      </c>
      <c r="BB15" s="16" t="s">
        <v>732</v>
      </c>
      <c r="BC15" s="16" t="s">
        <v>732</v>
      </c>
      <c r="BD15" s="54" t="s">
        <v>360</v>
      </c>
      <c r="BE15" s="54" t="s">
        <v>350</v>
      </c>
      <c r="BF15" s="16" t="s">
        <v>732</v>
      </c>
      <c r="BG15" s="16" t="s">
        <v>732</v>
      </c>
      <c r="BH15" s="16" t="s">
        <v>4376</v>
      </c>
      <c r="BI15" s="146">
        <v>43973</v>
      </c>
      <c r="BJ15" s="146">
        <v>44469</v>
      </c>
      <c r="BK15" s="16" t="s">
        <v>1255</v>
      </c>
      <c r="BL15" s="54" t="s">
        <v>264</v>
      </c>
      <c r="BM15" s="54"/>
      <c r="BN15" s="54" t="s">
        <v>427</v>
      </c>
    </row>
    <row r="16" spans="1:66" x14ac:dyDescent="0.3">
      <c r="A16" s="162">
        <v>15</v>
      </c>
      <c r="B16" s="171" t="s">
        <v>154</v>
      </c>
      <c r="C16" s="171">
        <v>33362039</v>
      </c>
      <c r="D16" s="171" t="s">
        <v>70</v>
      </c>
      <c r="E16" s="171" t="s">
        <v>270</v>
      </c>
      <c r="F16" s="191">
        <v>46</v>
      </c>
      <c r="G16" s="191">
        <v>159.69999999999999</v>
      </c>
      <c r="H16" s="191">
        <v>46.7</v>
      </c>
      <c r="I16" s="192">
        <f t="shared" si="0"/>
        <v>18.310788583321344</v>
      </c>
      <c r="J16" s="193">
        <v>26665</v>
      </c>
      <c r="K16" s="194" t="s">
        <v>92</v>
      </c>
      <c r="L16" s="193" t="s">
        <v>659</v>
      </c>
      <c r="M16" s="193"/>
      <c r="N16" s="193" t="s">
        <v>891</v>
      </c>
      <c r="O16" s="195" t="s">
        <v>61</v>
      </c>
      <c r="P16" s="195" t="s">
        <v>801</v>
      </c>
      <c r="Q16" s="172" t="s">
        <v>3728</v>
      </c>
      <c r="R16" s="195" t="s">
        <v>871</v>
      </c>
      <c r="S16" s="162">
        <v>20190529</v>
      </c>
      <c r="T16" s="191">
        <v>20190523</v>
      </c>
      <c r="U16" s="191" t="s">
        <v>801</v>
      </c>
      <c r="V16" s="162" t="s">
        <v>2058</v>
      </c>
      <c r="W16" s="191">
        <v>84303</v>
      </c>
      <c r="X16" s="162" t="s">
        <v>2051</v>
      </c>
      <c r="Y16" s="162" t="s">
        <v>845</v>
      </c>
      <c r="Z16" s="162"/>
      <c r="AA16" s="180" t="s">
        <v>1254</v>
      </c>
      <c r="AB16" s="162"/>
      <c r="AC16" s="162"/>
      <c r="AD16" s="162"/>
      <c r="AE16" s="197" t="s">
        <v>1333</v>
      </c>
      <c r="AF16" s="191">
        <v>2</v>
      </c>
      <c r="AG16" s="171" t="s">
        <v>241</v>
      </c>
      <c r="AH16" s="191">
        <v>0</v>
      </c>
      <c r="AI16" s="191" t="s">
        <v>241</v>
      </c>
      <c r="AJ16" s="191">
        <v>2</v>
      </c>
      <c r="AK16" s="191" t="s">
        <v>1126</v>
      </c>
      <c r="AL16" s="191" t="s">
        <v>1123</v>
      </c>
      <c r="AM16" s="191">
        <v>0.2</v>
      </c>
      <c r="AN16" s="191" t="s">
        <v>732</v>
      </c>
      <c r="AO16" s="191" t="s">
        <v>350</v>
      </c>
      <c r="AP16" s="191" t="s">
        <v>350</v>
      </c>
      <c r="AQ16" s="191" t="s">
        <v>350</v>
      </c>
      <c r="AR16" s="191" t="s">
        <v>417</v>
      </c>
      <c r="AS16" s="191" t="s">
        <v>906</v>
      </c>
      <c r="AT16" s="191" t="s">
        <v>906</v>
      </c>
      <c r="AU16" s="162" t="s">
        <v>2152</v>
      </c>
      <c r="AV16" s="162" t="s">
        <v>73</v>
      </c>
      <c r="AW16" s="162" t="s">
        <v>73</v>
      </c>
      <c r="AX16" s="162" t="s">
        <v>732</v>
      </c>
      <c r="AY16" s="162" t="s">
        <v>417</v>
      </c>
      <c r="AZ16" s="162" t="s">
        <v>417</v>
      </c>
      <c r="BA16" s="162" t="s">
        <v>417</v>
      </c>
      <c r="BB16" s="162" t="s">
        <v>906</v>
      </c>
      <c r="BC16" s="162" t="s">
        <v>906</v>
      </c>
      <c r="BD16" s="191" t="s">
        <v>350</v>
      </c>
      <c r="BE16" s="191" t="s">
        <v>350</v>
      </c>
      <c r="BF16" s="191" t="s">
        <v>420</v>
      </c>
      <c r="BG16" s="191" t="s">
        <v>420</v>
      </c>
      <c r="BH16" s="191"/>
      <c r="BI16" s="191"/>
      <c r="BJ16" s="193"/>
      <c r="BK16" s="191"/>
      <c r="BL16" s="191"/>
      <c r="BM16" s="191"/>
      <c r="BN16" s="171"/>
    </row>
    <row r="17" spans="1:66" x14ac:dyDescent="0.3">
      <c r="A17" s="162">
        <v>16</v>
      </c>
      <c r="B17" s="171" t="s">
        <v>155</v>
      </c>
      <c r="C17" s="171">
        <v>33363126</v>
      </c>
      <c r="D17" s="171" t="s">
        <v>71</v>
      </c>
      <c r="E17" s="171" t="s">
        <v>270</v>
      </c>
      <c r="F17" s="191">
        <v>91</v>
      </c>
      <c r="G17" s="191">
        <v>156</v>
      </c>
      <c r="H17" s="191">
        <v>52</v>
      </c>
      <c r="I17" s="192">
        <f t="shared" si="0"/>
        <v>21.367521367521366</v>
      </c>
      <c r="J17" s="193">
        <v>10238</v>
      </c>
      <c r="K17" s="193" t="s">
        <v>73</v>
      </c>
      <c r="L17" s="193" t="s">
        <v>663</v>
      </c>
      <c r="M17" s="193"/>
      <c r="N17" s="193" t="s">
        <v>886</v>
      </c>
      <c r="O17" s="195" t="s">
        <v>20</v>
      </c>
      <c r="P17" s="195" t="s">
        <v>802</v>
      </c>
      <c r="Q17" s="168" t="s">
        <v>73</v>
      </c>
      <c r="R17" s="195" t="s">
        <v>235</v>
      </c>
      <c r="S17" s="162" t="s">
        <v>2084</v>
      </c>
      <c r="T17" s="191">
        <v>20190522</v>
      </c>
      <c r="U17" s="171" t="s">
        <v>800</v>
      </c>
      <c r="V17" s="162" t="s">
        <v>2816</v>
      </c>
      <c r="W17" s="191">
        <v>80703</v>
      </c>
      <c r="X17" s="162" t="s">
        <v>997</v>
      </c>
      <c r="Y17" s="162" t="s">
        <v>842</v>
      </c>
      <c r="Z17" s="162"/>
      <c r="AA17" s="162" t="s">
        <v>2115</v>
      </c>
      <c r="AB17" s="162"/>
      <c r="AC17" s="162" t="s">
        <v>1255</v>
      </c>
      <c r="AD17" s="162"/>
      <c r="AE17" s="162" t="s">
        <v>2121</v>
      </c>
      <c r="AF17" s="162" t="s">
        <v>666</v>
      </c>
      <c r="AG17" s="162" t="s">
        <v>666</v>
      </c>
      <c r="AH17" s="162" t="s">
        <v>666</v>
      </c>
      <c r="AI17" s="162" t="s">
        <v>666</v>
      </c>
      <c r="AJ17" s="162">
        <v>4</v>
      </c>
      <c r="AK17" s="162">
        <v>2</v>
      </c>
      <c r="AL17" s="162" t="s">
        <v>1255</v>
      </c>
      <c r="AM17" s="162" t="s">
        <v>1255</v>
      </c>
      <c r="AN17" s="162" t="s">
        <v>666</v>
      </c>
      <c r="AO17" s="162" t="s">
        <v>1255</v>
      </c>
      <c r="AP17" s="162" t="s">
        <v>1255</v>
      </c>
      <c r="AQ17" s="162" t="s">
        <v>1255</v>
      </c>
      <c r="AR17" s="162" t="s">
        <v>732</v>
      </c>
      <c r="AS17" s="191" t="s">
        <v>732</v>
      </c>
      <c r="AT17" s="191" t="s">
        <v>732</v>
      </c>
      <c r="AU17" s="162" t="s">
        <v>732</v>
      </c>
      <c r="AV17" s="162" t="s">
        <v>1255</v>
      </c>
      <c r="AW17" s="162" t="s">
        <v>1255</v>
      </c>
      <c r="AX17" s="162" t="s">
        <v>732</v>
      </c>
      <c r="AY17" s="162" t="s">
        <v>2156</v>
      </c>
      <c r="AZ17" s="162" t="s">
        <v>1255</v>
      </c>
      <c r="BA17" s="162" t="s">
        <v>1255</v>
      </c>
      <c r="BB17" s="162" t="s">
        <v>906</v>
      </c>
      <c r="BC17" s="162" t="s">
        <v>732</v>
      </c>
      <c r="BD17" s="191" t="s">
        <v>360</v>
      </c>
      <c r="BE17" s="191" t="s">
        <v>350</v>
      </c>
      <c r="BF17" s="162" t="s">
        <v>1255</v>
      </c>
      <c r="BG17" s="162" t="s">
        <v>1255</v>
      </c>
      <c r="BH17" s="162"/>
      <c r="BI17" s="168"/>
      <c r="BJ17" s="162"/>
      <c r="BK17" s="162" t="s">
        <v>1255</v>
      </c>
      <c r="BL17" s="191" t="s">
        <v>263</v>
      </c>
      <c r="BM17" s="191"/>
      <c r="BN17" s="171"/>
    </row>
    <row r="18" spans="1:66" x14ac:dyDescent="0.3">
      <c r="A18" s="162">
        <v>17</v>
      </c>
      <c r="B18" s="171" t="s">
        <v>156</v>
      </c>
      <c r="C18" s="171">
        <v>33362670</v>
      </c>
      <c r="D18" s="171" t="s">
        <v>4027</v>
      </c>
      <c r="E18" s="171" t="s">
        <v>270</v>
      </c>
      <c r="F18" s="191">
        <v>47</v>
      </c>
      <c r="G18" s="191">
        <v>160.19999999999999</v>
      </c>
      <c r="H18" s="191">
        <v>56.4</v>
      </c>
      <c r="I18" s="192">
        <f t="shared" si="0"/>
        <v>21.976274974633771</v>
      </c>
      <c r="J18" s="193">
        <v>26439</v>
      </c>
      <c r="K18" s="194" t="s">
        <v>216</v>
      </c>
      <c r="L18" s="193" t="s">
        <v>355</v>
      </c>
      <c r="M18" s="193" t="s">
        <v>358</v>
      </c>
      <c r="N18" s="193" t="s">
        <v>886</v>
      </c>
      <c r="O18" s="195" t="s">
        <v>20</v>
      </c>
      <c r="P18" s="195" t="s">
        <v>803</v>
      </c>
      <c r="Q18" s="172" t="s">
        <v>3729</v>
      </c>
      <c r="R18" s="198" t="s">
        <v>872</v>
      </c>
      <c r="S18" s="191">
        <v>20190612</v>
      </c>
      <c r="T18" s="191">
        <v>20190531</v>
      </c>
      <c r="U18" s="191" t="s">
        <v>802</v>
      </c>
      <c r="V18" s="191" t="s">
        <v>834</v>
      </c>
      <c r="W18" s="171">
        <v>87422</v>
      </c>
      <c r="X18" s="191" t="s">
        <v>2841</v>
      </c>
      <c r="Y18" s="162" t="s">
        <v>846</v>
      </c>
      <c r="Z18" s="162"/>
      <c r="AA18" s="191" t="s">
        <v>217</v>
      </c>
      <c r="AB18" s="162"/>
      <c r="AC18" s="162"/>
      <c r="AD18" s="162"/>
      <c r="AE18" s="162" t="s">
        <v>2121</v>
      </c>
      <c r="AF18" s="162" t="s">
        <v>666</v>
      </c>
      <c r="AG18" s="162" t="s">
        <v>666</v>
      </c>
      <c r="AH18" s="162" t="s">
        <v>666</v>
      </c>
      <c r="AI18" s="162" t="s">
        <v>666</v>
      </c>
      <c r="AJ18" s="191"/>
      <c r="AK18" s="164" t="s">
        <v>666</v>
      </c>
      <c r="AL18" s="191" t="s">
        <v>417</v>
      </c>
      <c r="AM18" s="191" t="s">
        <v>417</v>
      </c>
      <c r="AN18" s="191" t="s">
        <v>732</v>
      </c>
      <c r="AO18" s="191" t="s">
        <v>417</v>
      </c>
      <c r="AP18" s="191" t="s">
        <v>417</v>
      </c>
      <c r="AQ18" s="191" t="s">
        <v>417</v>
      </c>
      <c r="AR18" s="191" t="s">
        <v>417</v>
      </c>
      <c r="AS18" s="191" t="s">
        <v>906</v>
      </c>
      <c r="AT18" s="191" t="s">
        <v>906</v>
      </c>
      <c r="AU18" s="191" t="s">
        <v>420</v>
      </c>
      <c r="AV18" s="171" t="s">
        <v>417</v>
      </c>
      <c r="AW18" s="162"/>
      <c r="AX18" s="162" t="s">
        <v>732</v>
      </c>
      <c r="AY18" s="162" t="s">
        <v>417</v>
      </c>
      <c r="AZ18" s="162" t="s">
        <v>417</v>
      </c>
      <c r="BA18" s="162" t="s">
        <v>417</v>
      </c>
      <c r="BB18" s="162" t="s">
        <v>732</v>
      </c>
      <c r="BC18" s="162" t="s">
        <v>906</v>
      </c>
      <c r="BD18" s="191" t="s">
        <v>350</v>
      </c>
      <c r="BE18" s="191" t="s">
        <v>350</v>
      </c>
      <c r="BF18" s="191" t="s">
        <v>420</v>
      </c>
      <c r="BG18" s="191" t="s">
        <v>420</v>
      </c>
      <c r="BH18" s="191"/>
      <c r="BI18" s="191"/>
      <c r="BJ18" s="193"/>
      <c r="BK18" s="191"/>
      <c r="BL18" s="191"/>
      <c r="BM18" s="191"/>
      <c r="BN18" s="171"/>
    </row>
    <row r="19" spans="1:66" x14ac:dyDescent="0.3">
      <c r="A19" s="162">
        <v>18</v>
      </c>
      <c r="B19" s="171" t="s">
        <v>157</v>
      </c>
      <c r="C19" s="171">
        <v>33365066</v>
      </c>
      <c r="D19" s="171" t="s">
        <v>4028</v>
      </c>
      <c r="E19" s="171" t="s">
        <v>270</v>
      </c>
      <c r="F19" s="191">
        <v>56</v>
      </c>
      <c r="G19" s="191">
        <v>147.6</v>
      </c>
      <c r="H19" s="191">
        <v>41.9</v>
      </c>
      <c r="I19" s="192">
        <f t="shared" si="0"/>
        <v>19.232746528007283</v>
      </c>
      <c r="J19" s="193">
        <v>22918</v>
      </c>
      <c r="K19" s="194" t="s">
        <v>216</v>
      </c>
      <c r="L19" s="193" t="s">
        <v>660</v>
      </c>
      <c r="M19" s="193"/>
      <c r="N19" s="193" t="s">
        <v>883</v>
      </c>
      <c r="O19" s="195" t="s">
        <v>61</v>
      </c>
      <c r="P19" s="195" t="s">
        <v>800</v>
      </c>
      <c r="Q19" s="172" t="s">
        <v>3730</v>
      </c>
      <c r="R19" s="195" t="s">
        <v>870</v>
      </c>
      <c r="S19" s="162">
        <v>20190701</v>
      </c>
      <c r="T19" s="191">
        <v>20181204</v>
      </c>
      <c r="U19" s="191" t="s">
        <v>800</v>
      </c>
      <c r="V19" s="162" t="s">
        <v>2057</v>
      </c>
      <c r="W19" s="191">
        <v>87723</v>
      </c>
      <c r="X19" s="162" t="s">
        <v>2833</v>
      </c>
      <c r="Y19" s="162" t="s">
        <v>847</v>
      </c>
      <c r="Z19" s="162"/>
      <c r="AA19" s="180" t="s">
        <v>1254</v>
      </c>
      <c r="AB19" s="162"/>
      <c r="AC19" s="162"/>
      <c r="AD19" s="162"/>
      <c r="AE19" s="191" t="s">
        <v>349</v>
      </c>
      <c r="AF19" s="191">
        <v>4</v>
      </c>
      <c r="AG19" s="171" t="s">
        <v>241</v>
      </c>
      <c r="AH19" s="191">
        <v>0</v>
      </c>
      <c r="AI19" s="191" t="s">
        <v>241</v>
      </c>
      <c r="AJ19" s="191">
        <v>4</v>
      </c>
      <c r="AK19" s="191">
        <v>9</v>
      </c>
      <c r="AL19" s="191" t="s">
        <v>1127</v>
      </c>
      <c r="AM19" s="191" t="s">
        <v>417</v>
      </c>
      <c r="AN19" s="191" t="s">
        <v>732</v>
      </c>
      <c r="AO19" s="191" t="s">
        <v>352</v>
      </c>
      <c r="AP19" s="191" t="s">
        <v>417</v>
      </c>
      <c r="AQ19" s="191" t="s">
        <v>417</v>
      </c>
      <c r="AR19" s="191" t="s">
        <v>417</v>
      </c>
      <c r="AS19" s="191" t="s">
        <v>906</v>
      </c>
      <c r="AT19" s="191" t="s">
        <v>732</v>
      </c>
      <c r="AU19" s="162" t="s">
        <v>2152</v>
      </c>
      <c r="AV19" s="162" t="s">
        <v>73</v>
      </c>
      <c r="AW19" s="162" t="s">
        <v>73</v>
      </c>
      <c r="AX19" s="162" t="s">
        <v>906</v>
      </c>
      <c r="AY19" s="162">
        <v>2</v>
      </c>
      <c r="AZ19" s="162">
        <v>3</v>
      </c>
      <c r="BA19" s="162">
        <v>27</v>
      </c>
      <c r="BB19" s="162" t="s">
        <v>906</v>
      </c>
      <c r="BC19" s="162" t="s">
        <v>906</v>
      </c>
      <c r="BD19" s="191" t="s">
        <v>350</v>
      </c>
      <c r="BE19" s="191" t="s">
        <v>350</v>
      </c>
      <c r="BF19" s="191" t="s">
        <v>420</v>
      </c>
      <c r="BG19" s="191" t="s">
        <v>420</v>
      </c>
      <c r="BH19" s="191"/>
      <c r="BI19" s="191"/>
      <c r="BJ19" s="193"/>
      <c r="BK19" s="191"/>
      <c r="BL19" s="191"/>
      <c r="BM19" s="191"/>
      <c r="BN19" s="171"/>
    </row>
    <row r="20" spans="1:66" x14ac:dyDescent="0.3">
      <c r="A20" s="16">
        <v>19</v>
      </c>
      <c r="B20" s="54" t="s">
        <v>158</v>
      </c>
      <c r="C20" s="54">
        <v>33363573</v>
      </c>
      <c r="D20" s="54" t="s">
        <v>4029</v>
      </c>
      <c r="E20" s="33" t="s">
        <v>269</v>
      </c>
      <c r="F20" s="33">
        <v>52</v>
      </c>
      <c r="G20" s="33">
        <v>173.8</v>
      </c>
      <c r="H20" s="33">
        <v>75.3</v>
      </c>
      <c r="I20" s="101">
        <f t="shared" si="0"/>
        <v>24.928458964379775</v>
      </c>
      <c r="J20" s="32">
        <v>24518</v>
      </c>
      <c r="K20" s="16" t="s">
        <v>1772</v>
      </c>
      <c r="L20" s="16" t="s">
        <v>660</v>
      </c>
      <c r="M20" s="16" t="s">
        <v>1877</v>
      </c>
      <c r="N20" s="32" t="s">
        <v>885</v>
      </c>
      <c r="O20" s="13" t="s">
        <v>27</v>
      </c>
      <c r="P20" s="13" t="s">
        <v>804</v>
      </c>
      <c r="Q20" s="146">
        <v>43654</v>
      </c>
      <c r="R20" s="13" t="s">
        <v>2025</v>
      </c>
      <c r="S20" s="146">
        <v>43626</v>
      </c>
      <c r="T20" s="33">
        <v>20190531</v>
      </c>
      <c r="U20" s="33" t="s">
        <v>804</v>
      </c>
      <c r="V20" s="16" t="s">
        <v>1972</v>
      </c>
      <c r="W20" s="33">
        <v>80703</v>
      </c>
      <c r="X20" s="16" t="s">
        <v>997</v>
      </c>
      <c r="Y20" s="16" t="s">
        <v>842</v>
      </c>
      <c r="Z20" s="17"/>
      <c r="AA20" s="16" t="s">
        <v>1254</v>
      </c>
      <c r="AB20" s="17"/>
      <c r="AC20" s="16" t="s">
        <v>732</v>
      </c>
      <c r="AD20" s="17"/>
      <c r="AE20" s="16" t="s">
        <v>1991</v>
      </c>
      <c r="AF20" s="16">
        <v>1</v>
      </c>
      <c r="AG20" s="16" t="s">
        <v>1985</v>
      </c>
      <c r="AH20" s="16">
        <v>0</v>
      </c>
      <c r="AI20" s="16" t="s">
        <v>1985</v>
      </c>
      <c r="AJ20" s="16">
        <v>1</v>
      </c>
      <c r="AK20" s="16">
        <v>1</v>
      </c>
      <c r="AL20" s="16">
        <v>1</v>
      </c>
      <c r="AM20" s="16" t="s">
        <v>2008</v>
      </c>
      <c r="AN20" s="16" t="s">
        <v>732</v>
      </c>
      <c r="AO20" s="16" t="s">
        <v>732</v>
      </c>
      <c r="AP20" s="16" t="s">
        <v>732</v>
      </c>
      <c r="AQ20" s="16" t="s">
        <v>732</v>
      </c>
      <c r="AR20" s="16" t="s">
        <v>732</v>
      </c>
      <c r="AS20" s="33" t="s">
        <v>732</v>
      </c>
      <c r="AT20" s="33" t="s">
        <v>732</v>
      </c>
      <c r="AU20" s="16" t="s">
        <v>906</v>
      </c>
      <c r="AV20" s="16">
        <v>16</v>
      </c>
      <c r="AW20" s="16">
        <v>33</v>
      </c>
      <c r="AX20" s="16" t="s">
        <v>906</v>
      </c>
      <c r="AY20" s="16" t="s">
        <v>1255</v>
      </c>
      <c r="AZ20" s="16">
        <v>1</v>
      </c>
      <c r="BA20" s="16">
        <v>50</v>
      </c>
      <c r="BB20" s="16" t="s">
        <v>906</v>
      </c>
      <c r="BC20" s="16" t="s">
        <v>732</v>
      </c>
      <c r="BD20" s="33" t="s">
        <v>350</v>
      </c>
      <c r="BE20" s="33" t="s">
        <v>350</v>
      </c>
      <c r="BF20" s="16" t="s">
        <v>732</v>
      </c>
      <c r="BG20" s="16" t="s">
        <v>732</v>
      </c>
      <c r="BH20" s="16"/>
      <c r="BI20" s="16"/>
      <c r="BJ20" s="16"/>
      <c r="BK20" s="16" t="s">
        <v>1255</v>
      </c>
      <c r="BL20" s="33"/>
      <c r="BM20" s="33"/>
      <c r="BN20" s="54"/>
    </row>
    <row r="21" spans="1:66" x14ac:dyDescent="0.3">
      <c r="A21" s="162">
        <v>20</v>
      </c>
      <c r="B21" s="171" t="s">
        <v>159</v>
      </c>
      <c r="C21" s="171">
        <v>33366551</v>
      </c>
      <c r="D21" s="171" t="s">
        <v>4030</v>
      </c>
      <c r="E21" s="191" t="s">
        <v>270</v>
      </c>
      <c r="F21" s="191">
        <v>66</v>
      </c>
      <c r="G21" s="191">
        <v>148.4</v>
      </c>
      <c r="H21" s="191">
        <v>51.9</v>
      </c>
      <c r="I21" s="192">
        <f t="shared" si="0"/>
        <v>23.566742467724008</v>
      </c>
      <c r="J21" s="193">
        <v>19355</v>
      </c>
      <c r="K21" s="194" t="s">
        <v>214</v>
      </c>
      <c r="L21" s="193"/>
      <c r="M21" s="191"/>
      <c r="N21" s="191" t="s">
        <v>917</v>
      </c>
      <c r="O21" s="198" t="s">
        <v>61</v>
      </c>
      <c r="P21" s="198" t="s">
        <v>805</v>
      </c>
      <c r="Q21" s="172" t="s">
        <v>3731</v>
      </c>
      <c r="R21" s="198" t="s">
        <v>874</v>
      </c>
      <c r="S21" s="162">
        <v>20190728</v>
      </c>
      <c r="T21" s="191">
        <v>20190619</v>
      </c>
      <c r="U21" s="191" t="s">
        <v>823</v>
      </c>
      <c r="V21" s="162" t="s">
        <v>2057</v>
      </c>
      <c r="W21" s="191">
        <v>91803</v>
      </c>
      <c r="X21" s="162" t="s">
        <v>2052</v>
      </c>
      <c r="Y21" s="162" t="s">
        <v>848</v>
      </c>
      <c r="Z21" s="172"/>
      <c r="AA21" s="180" t="s">
        <v>1254</v>
      </c>
      <c r="AB21" s="172"/>
      <c r="AC21" s="162"/>
      <c r="AD21" s="172"/>
      <c r="AE21" s="191" t="s">
        <v>2132</v>
      </c>
      <c r="AF21" s="191" t="s">
        <v>742</v>
      </c>
      <c r="AG21" s="191" t="s">
        <v>1985</v>
      </c>
      <c r="AH21" s="191"/>
      <c r="AI21" s="191"/>
      <c r="AJ21" s="191">
        <v>4</v>
      </c>
      <c r="AK21" s="191" t="s">
        <v>1128</v>
      </c>
      <c r="AL21" s="191" t="s">
        <v>417</v>
      </c>
      <c r="AM21" s="191">
        <v>0.4</v>
      </c>
      <c r="AN21" s="191" t="s">
        <v>732</v>
      </c>
      <c r="AO21" s="191" t="s">
        <v>417</v>
      </c>
      <c r="AP21" s="191" t="s">
        <v>350</v>
      </c>
      <c r="AQ21" s="191" t="s">
        <v>350</v>
      </c>
      <c r="AR21" s="191" t="s">
        <v>417</v>
      </c>
      <c r="AS21" s="191" t="s">
        <v>906</v>
      </c>
      <c r="AT21" s="191" t="s">
        <v>732</v>
      </c>
      <c r="AU21" s="191" t="s">
        <v>1537</v>
      </c>
      <c r="AV21" s="191" t="s">
        <v>919</v>
      </c>
      <c r="AW21" s="162" t="s">
        <v>918</v>
      </c>
      <c r="AX21" s="162" t="s">
        <v>906</v>
      </c>
      <c r="AY21" s="162">
        <v>1</v>
      </c>
      <c r="AZ21" s="199">
        <v>2</v>
      </c>
      <c r="BA21" s="162">
        <v>33</v>
      </c>
      <c r="BB21" s="162" t="s">
        <v>732</v>
      </c>
      <c r="BC21" s="162" t="s">
        <v>732</v>
      </c>
      <c r="BD21" s="191" t="s">
        <v>350</v>
      </c>
      <c r="BE21" s="191" t="s">
        <v>350</v>
      </c>
      <c r="BF21" s="191" t="s">
        <v>420</v>
      </c>
      <c r="BG21" s="191" t="s">
        <v>420</v>
      </c>
      <c r="BH21" s="191"/>
      <c r="BI21" s="191"/>
      <c r="BJ21" s="193"/>
      <c r="BK21" s="191"/>
      <c r="BL21" s="191" t="s">
        <v>250</v>
      </c>
      <c r="BM21" s="191"/>
      <c r="BN21" s="171" t="s">
        <v>66</v>
      </c>
    </row>
    <row r="22" spans="1:66" x14ac:dyDescent="0.3">
      <c r="A22" s="16">
        <v>21</v>
      </c>
      <c r="B22" s="54" t="s">
        <v>160</v>
      </c>
      <c r="C22" s="54">
        <v>33367212</v>
      </c>
      <c r="D22" s="54" t="s">
        <v>4031</v>
      </c>
      <c r="E22" s="33" t="s">
        <v>269</v>
      </c>
      <c r="F22" s="33">
        <v>60</v>
      </c>
      <c r="G22" s="33">
        <v>162.1</v>
      </c>
      <c r="H22" s="33">
        <v>65</v>
      </c>
      <c r="I22" s="101">
        <f t="shared" si="0"/>
        <v>24.737016966929652</v>
      </c>
      <c r="J22" s="32">
        <v>21561</v>
      </c>
      <c r="K22" s="16" t="s">
        <v>1773</v>
      </c>
      <c r="L22" s="16" t="s">
        <v>659</v>
      </c>
      <c r="M22" s="16" t="s">
        <v>1877</v>
      </c>
      <c r="N22" s="32" t="s">
        <v>883</v>
      </c>
      <c r="O22" s="13" t="s">
        <v>61</v>
      </c>
      <c r="P22" s="13" t="s">
        <v>794</v>
      </c>
      <c r="Q22" s="9" t="s">
        <v>73</v>
      </c>
      <c r="R22" s="13" t="s">
        <v>2016</v>
      </c>
      <c r="S22" s="146">
        <v>43662</v>
      </c>
      <c r="T22" s="33">
        <v>20190402</v>
      </c>
      <c r="U22" s="33" t="s">
        <v>794</v>
      </c>
      <c r="V22" s="16" t="s">
        <v>1973</v>
      </c>
      <c r="W22" s="33">
        <v>80703</v>
      </c>
      <c r="X22" s="16" t="s">
        <v>997</v>
      </c>
      <c r="Y22" s="16" t="s">
        <v>842</v>
      </c>
      <c r="Z22" s="17"/>
      <c r="AA22" s="16" t="s">
        <v>2356</v>
      </c>
      <c r="AB22" s="17"/>
      <c r="AC22" s="16" t="s">
        <v>906</v>
      </c>
      <c r="AD22" s="17"/>
      <c r="AE22" s="16" t="s">
        <v>2121</v>
      </c>
      <c r="AF22" s="16" t="s">
        <v>666</v>
      </c>
      <c r="AG22" s="16" t="s">
        <v>666</v>
      </c>
      <c r="AH22" s="16" t="s">
        <v>666</v>
      </c>
      <c r="AI22" s="16" t="s">
        <v>666</v>
      </c>
      <c r="AJ22" s="4" t="s">
        <v>666</v>
      </c>
      <c r="AK22" s="16">
        <v>3</v>
      </c>
      <c r="AL22" s="16" t="s">
        <v>1255</v>
      </c>
      <c r="AM22" s="16" t="s">
        <v>2008</v>
      </c>
      <c r="AN22" s="16" t="s">
        <v>666</v>
      </c>
      <c r="AO22" s="16" t="s">
        <v>732</v>
      </c>
      <c r="AP22" s="16" t="s">
        <v>732</v>
      </c>
      <c r="AQ22" s="16" t="s">
        <v>732</v>
      </c>
      <c r="AR22" s="16" t="s">
        <v>732</v>
      </c>
      <c r="AS22" s="33" t="s">
        <v>906</v>
      </c>
      <c r="AT22" s="33" t="s">
        <v>906</v>
      </c>
      <c r="AU22" s="16" t="s">
        <v>2153</v>
      </c>
      <c r="AV22" s="16" t="s">
        <v>1255</v>
      </c>
      <c r="AW22" s="16" t="s">
        <v>1255</v>
      </c>
      <c r="AX22" s="16" t="s">
        <v>906</v>
      </c>
      <c r="AY22" s="16">
        <v>1</v>
      </c>
      <c r="AZ22" s="16">
        <v>2</v>
      </c>
      <c r="BA22" s="16">
        <v>41</v>
      </c>
      <c r="BB22" s="16" t="s">
        <v>732</v>
      </c>
      <c r="BC22" s="16" t="s">
        <v>732</v>
      </c>
      <c r="BD22" s="33" t="s">
        <v>350</v>
      </c>
      <c r="BE22" s="33" t="s">
        <v>350</v>
      </c>
      <c r="BF22" s="16" t="s">
        <v>732</v>
      </c>
      <c r="BG22" s="16" t="s">
        <v>732</v>
      </c>
      <c r="BH22" s="16" t="s">
        <v>4375</v>
      </c>
      <c r="BI22" s="146">
        <v>43761</v>
      </c>
      <c r="BJ22" s="16"/>
      <c r="BK22" s="16" t="s">
        <v>2039</v>
      </c>
      <c r="BL22" s="33" t="s">
        <v>2026</v>
      </c>
      <c r="BM22" s="33"/>
      <c r="BN22" s="54" t="s">
        <v>243</v>
      </c>
    </row>
    <row r="23" spans="1:66" x14ac:dyDescent="0.3">
      <c r="A23" s="16">
        <v>22</v>
      </c>
      <c r="B23" s="54" t="s">
        <v>161</v>
      </c>
      <c r="C23" s="54">
        <v>33194725</v>
      </c>
      <c r="D23" s="54" t="s">
        <v>4032</v>
      </c>
      <c r="E23" s="33" t="s">
        <v>270</v>
      </c>
      <c r="F23" s="33">
        <v>63</v>
      </c>
      <c r="G23" s="33">
        <v>151.19999999999999</v>
      </c>
      <c r="H23" s="33">
        <v>51.8</v>
      </c>
      <c r="I23" s="101">
        <f t="shared" si="0"/>
        <v>22.658240250832851</v>
      </c>
      <c r="J23" s="32">
        <v>20366</v>
      </c>
      <c r="K23" s="34" t="s">
        <v>216</v>
      </c>
      <c r="L23" s="32" t="s">
        <v>355</v>
      </c>
      <c r="M23" s="32" t="s">
        <v>362</v>
      </c>
      <c r="N23" s="32" t="s">
        <v>886</v>
      </c>
      <c r="O23" s="13" t="s">
        <v>20</v>
      </c>
      <c r="P23" s="13" t="s">
        <v>806</v>
      </c>
      <c r="Q23" s="17" t="s">
        <v>3732</v>
      </c>
      <c r="R23" s="13" t="s">
        <v>99</v>
      </c>
      <c r="S23" s="16">
        <v>20190705</v>
      </c>
      <c r="T23" s="33">
        <v>20130314</v>
      </c>
      <c r="U23" s="54" t="s">
        <v>800</v>
      </c>
      <c r="V23" s="16" t="s">
        <v>833</v>
      </c>
      <c r="W23" s="33">
        <v>85003</v>
      </c>
      <c r="X23" s="16" t="s">
        <v>2053</v>
      </c>
      <c r="Y23" s="16" t="s">
        <v>849</v>
      </c>
      <c r="Z23" s="17"/>
      <c r="AA23" s="81" t="s">
        <v>1254</v>
      </c>
      <c r="AB23" s="17"/>
      <c r="AC23" s="16" t="s">
        <v>1170</v>
      </c>
      <c r="AD23" s="17" t="s">
        <v>909</v>
      </c>
      <c r="AE23" s="95" t="s">
        <v>2196</v>
      </c>
      <c r="AF23" s="33">
        <v>1</v>
      </c>
      <c r="AG23" s="33" t="s">
        <v>361</v>
      </c>
      <c r="AH23" s="33" t="s">
        <v>59</v>
      </c>
      <c r="AI23" s="33" t="s">
        <v>361</v>
      </c>
      <c r="AJ23" s="33">
        <v>1</v>
      </c>
      <c r="AK23" s="33" t="s">
        <v>1126</v>
      </c>
      <c r="AL23" s="33" t="s">
        <v>1122</v>
      </c>
      <c r="AM23" s="33">
        <v>0.2</v>
      </c>
      <c r="AN23" s="33" t="s">
        <v>732</v>
      </c>
      <c r="AO23" s="33" t="s">
        <v>350</v>
      </c>
      <c r="AP23" s="33" t="s">
        <v>350</v>
      </c>
      <c r="AQ23" s="33" t="s">
        <v>350</v>
      </c>
      <c r="AR23" s="33" t="s">
        <v>417</v>
      </c>
      <c r="AS23" s="33" t="s">
        <v>906</v>
      </c>
      <c r="AT23" s="33" t="s">
        <v>906</v>
      </c>
      <c r="AU23" s="33" t="s">
        <v>420</v>
      </c>
      <c r="AV23" s="33" t="s">
        <v>417</v>
      </c>
      <c r="AW23" s="33" t="s">
        <v>417</v>
      </c>
      <c r="AX23" s="16" t="s">
        <v>906</v>
      </c>
      <c r="AY23" s="16">
        <v>0.3</v>
      </c>
      <c r="AZ23" s="16">
        <v>1</v>
      </c>
      <c r="BA23" s="16">
        <v>33</v>
      </c>
      <c r="BB23" s="16" t="s">
        <v>906</v>
      </c>
      <c r="BC23" s="16" t="s">
        <v>906</v>
      </c>
      <c r="BD23" s="33" t="s">
        <v>360</v>
      </c>
      <c r="BE23" s="33" t="s">
        <v>350</v>
      </c>
      <c r="BF23" s="33" t="s">
        <v>420</v>
      </c>
      <c r="BG23" s="33" t="s">
        <v>420</v>
      </c>
      <c r="BH23" s="33"/>
      <c r="BI23" s="33"/>
      <c r="BJ23" s="32"/>
      <c r="BK23" s="33"/>
      <c r="BL23" s="33"/>
      <c r="BM23" s="33" t="s">
        <v>431</v>
      </c>
      <c r="BN23" s="54"/>
    </row>
    <row r="24" spans="1:66" x14ac:dyDescent="0.3">
      <c r="A24" s="16">
        <v>23</v>
      </c>
      <c r="B24" s="54" t="s">
        <v>162</v>
      </c>
      <c r="C24" s="54">
        <v>33366717</v>
      </c>
      <c r="D24" s="54" t="s">
        <v>2852</v>
      </c>
      <c r="E24" s="33" t="s">
        <v>269</v>
      </c>
      <c r="F24" s="33">
        <v>36</v>
      </c>
      <c r="G24" s="33">
        <v>180.8</v>
      </c>
      <c r="H24" s="33">
        <v>94.5</v>
      </c>
      <c r="I24" s="101">
        <f t="shared" si="0"/>
        <v>28.909125616728012</v>
      </c>
      <c r="J24" s="32">
        <v>30255</v>
      </c>
      <c r="K24" s="34" t="s">
        <v>214</v>
      </c>
      <c r="L24" s="32" t="s">
        <v>357</v>
      </c>
      <c r="M24" s="32" t="s">
        <v>358</v>
      </c>
      <c r="N24" s="32" t="s">
        <v>883</v>
      </c>
      <c r="O24" s="33" t="s">
        <v>20</v>
      </c>
      <c r="P24" s="33" t="s">
        <v>792</v>
      </c>
      <c r="Q24" s="4" t="s">
        <v>3733</v>
      </c>
      <c r="R24" s="33" t="s">
        <v>788</v>
      </c>
      <c r="S24" s="4" t="s">
        <v>2085</v>
      </c>
      <c r="T24" s="33">
        <v>20180607</v>
      </c>
      <c r="U24" s="33" t="s">
        <v>792</v>
      </c>
      <c r="V24" s="16" t="s">
        <v>1269</v>
      </c>
      <c r="W24" s="33">
        <v>80703</v>
      </c>
      <c r="X24" s="4" t="s">
        <v>997</v>
      </c>
      <c r="Y24" s="4" t="s">
        <v>842</v>
      </c>
      <c r="Z24" s="211"/>
      <c r="AA24" s="4" t="s">
        <v>610</v>
      </c>
      <c r="AB24" s="211"/>
      <c r="AC24" s="4" t="s">
        <v>906</v>
      </c>
      <c r="AD24" s="211"/>
      <c r="AE24" s="4" t="s">
        <v>3722</v>
      </c>
      <c r="AF24" s="4" t="s">
        <v>2034</v>
      </c>
      <c r="AG24" s="4" t="s">
        <v>1987</v>
      </c>
      <c r="AH24" s="4">
        <v>2</v>
      </c>
      <c r="AI24" s="4" t="s">
        <v>271</v>
      </c>
      <c r="AJ24" s="4">
        <v>4</v>
      </c>
      <c r="AK24" s="16">
        <v>1</v>
      </c>
      <c r="AL24" s="16" t="s">
        <v>1255</v>
      </c>
      <c r="AM24" s="16" t="s">
        <v>1255</v>
      </c>
      <c r="AN24" s="16" t="s">
        <v>2354</v>
      </c>
      <c r="AO24" s="16" t="s">
        <v>1255</v>
      </c>
      <c r="AP24" s="16" t="s">
        <v>1255</v>
      </c>
      <c r="AQ24" s="16" t="s">
        <v>1255</v>
      </c>
      <c r="AR24" s="16" t="s">
        <v>732</v>
      </c>
      <c r="AS24" s="33" t="s">
        <v>906</v>
      </c>
      <c r="AT24" s="33" t="s">
        <v>732</v>
      </c>
      <c r="AU24" s="16" t="s">
        <v>906</v>
      </c>
      <c r="AV24" s="16">
        <v>10</v>
      </c>
      <c r="AW24" s="16">
        <v>12</v>
      </c>
      <c r="AX24" s="16" t="s">
        <v>906</v>
      </c>
      <c r="AY24" s="4">
        <v>1</v>
      </c>
      <c r="AZ24" s="4">
        <v>1</v>
      </c>
      <c r="BA24" s="4">
        <v>12</v>
      </c>
      <c r="BB24" s="16" t="s">
        <v>732</v>
      </c>
      <c r="BC24" s="16" t="s">
        <v>732</v>
      </c>
      <c r="BD24" s="33" t="s">
        <v>350</v>
      </c>
      <c r="BE24" s="33" t="s">
        <v>350</v>
      </c>
      <c r="BF24" s="4" t="s">
        <v>1255</v>
      </c>
      <c r="BG24" s="4" t="s">
        <v>1255</v>
      </c>
      <c r="BH24" s="4"/>
      <c r="BI24" s="148"/>
      <c r="BJ24" s="4"/>
      <c r="BK24" s="4" t="s">
        <v>1255</v>
      </c>
      <c r="BL24" s="33" t="s">
        <v>432</v>
      </c>
      <c r="BM24" s="33"/>
      <c r="BN24" s="54" t="s">
        <v>243</v>
      </c>
    </row>
    <row r="25" spans="1:66" x14ac:dyDescent="0.3">
      <c r="A25" s="16">
        <v>24</v>
      </c>
      <c r="B25" s="54" t="s">
        <v>163</v>
      </c>
      <c r="C25" s="54">
        <v>33367703</v>
      </c>
      <c r="D25" s="54" t="s">
        <v>4033</v>
      </c>
      <c r="E25" s="33" t="s">
        <v>270</v>
      </c>
      <c r="F25" s="33">
        <v>57</v>
      </c>
      <c r="G25" s="33">
        <v>151.30000000000001</v>
      </c>
      <c r="H25" s="33">
        <v>52.3</v>
      </c>
      <c r="I25" s="101">
        <f t="shared" si="0"/>
        <v>22.846718612736758</v>
      </c>
      <c r="J25" s="32">
        <v>22508</v>
      </c>
      <c r="K25" s="16" t="s">
        <v>1772</v>
      </c>
      <c r="L25" s="16" t="s">
        <v>660</v>
      </c>
      <c r="M25" s="16" t="s">
        <v>1877</v>
      </c>
      <c r="N25" s="32" t="s">
        <v>884</v>
      </c>
      <c r="O25" s="13" t="s">
        <v>61</v>
      </c>
      <c r="P25" s="13" t="s">
        <v>798</v>
      </c>
      <c r="Q25" s="146">
        <v>43678</v>
      </c>
      <c r="R25" s="13" t="s">
        <v>2021</v>
      </c>
      <c r="S25" s="146">
        <v>43672</v>
      </c>
      <c r="T25" s="33">
        <v>20190702</v>
      </c>
      <c r="U25" s="33" t="s">
        <v>798</v>
      </c>
      <c r="V25" s="16" t="s">
        <v>831</v>
      </c>
      <c r="W25" s="33" t="s">
        <v>850</v>
      </c>
      <c r="X25" s="16" t="s">
        <v>997</v>
      </c>
      <c r="Y25" s="16" t="s">
        <v>851</v>
      </c>
      <c r="Z25" s="17"/>
      <c r="AA25" s="16" t="s">
        <v>1254</v>
      </c>
      <c r="AB25" s="17"/>
      <c r="AC25" s="16" t="s">
        <v>732</v>
      </c>
      <c r="AD25" s="17"/>
      <c r="AE25" s="16" t="s">
        <v>1992</v>
      </c>
      <c r="AF25" s="16">
        <v>4</v>
      </c>
      <c r="AG25" s="16" t="s">
        <v>1985</v>
      </c>
      <c r="AH25" s="16">
        <v>0</v>
      </c>
      <c r="AI25" s="16" t="s">
        <v>1985</v>
      </c>
      <c r="AJ25" s="16">
        <v>4</v>
      </c>
      <c r="AK25" s="16">
        <v>1</v>
      </c>
      <c r="AL25" s="16">
        <v>7</v>
      </c>
      <c r="AM25" s="16" t="s">
        <v>2007</v>
      </c>
      <c r="AN25" s="16" t="s">
        <v>732</v>
      </c>
      <c r="AO25" s="16" t="s">
        <v>906</v>
      </c>
      <c r="AP25" s="16" t="s">
        <v>732</v>
      </c>
      <c r="AQ25" s="16" t="s">
        <v>732</v>
      </c>
      <c r="AR25" s="16" t="s">
        <v>732</v>
      </c>
      <c r="AS25" s="33" t="s">
        <v>906</v>
      </c>
      <c r="AT25" s="33" t="s">
        <v>906</v>
      </c>
      <c r="AU25" s="16" t="s">
        <v>2153</v>
      </c>
      <c r="AV25" s="16" t="s">
        <v>1255</v>
      </c>
      <c r="AW25" s="16" t="s">
        <v>1255</v>
      </c>
      <c r="AX25" s="16" t="s">
        <v>2152</v>
      </c>
      <c r="AY25" s="16" t="s">
        <v>1255</v>
      </c>
      <c r="AZ25" s="16" t="s">
        <v>1255</v>
      </c>
      <c r="BA25" s="16" t="s">
        <v>1255</v>
      </c>
      <c r="BB25" s="16" t="s">
        <v>732</v>
      </c>
      <c r="BC25" s="16" t="s">
        <v>906</v>
      </c>
      <c r="BD25" s="33" t="s">
        <v>350</v>
      </c>
      <c r="BE25" s="16" t="s">
        <v>732</v>
      </c>
      <c r="BF25" s="16" t="s">
        <v>732</v>
      </c>
      <c r="BG25" s="16" t="s">
        <v>732</v>
      </c>
      <c r="BH25" s="16"/>
      <c r="BI25" s="16"/>
      <c r="BJ25" s="16"/>
      <c r="BK25" s="16" t="s">
        <v>2040</v>
      </c>
      <c r="BL25" s="33"/>
      <c r="BM25" s="33"/>
      <c r="BN25" s="54"/>
    </row>
    <row r="26" spans="1:66" x14ac:dyDescent="0.3">
      <c r="A26" s="16">
        <v>25</v>
      </c>
      <c r="B26" s="54" t="s">
        <v>164</v>
      </c>
      <c r="C26" s="54">
        <v>33368079</v>
      </c>
      <c r="D26" s="54" t="s">
        <v>4034</v>
      </c>
      <c r="E26" s="33" t="s">
        <v>269</v>
      </c>
      <c r="F26" s="33">
        <v>48</v>
      </c>
      <c r="G26" s="33">
        <v>171.2</v>
      </c>
      <c r="H26" s="33">
        <v>58</v>
      </c>
      <c r="I26" s="101">
        <f t="shared" si="0"/>
        <v>19.788846187439951</v>
      </c>
      <c r="J26" s="32">
        <v>25945</v>
      </c>
      <c r="K26" s="34" t="s">
        <v>92</v>
      </c>
      <c r="L26" s="32" t="s">
        <v>357</v>
      </c>
      <c r="M26" s="32" t="s">
        <v>428</v>
      </c>
      <c r="N26" s="32" t="s">
        <v>885</v>
      </c>
      <c r="O26" s="33" t="s">
        <v>20</v>
      </c>
      <c r="P26" s="33" t="s">
        <v>793</v>
      </c>
      <c r="Q26" s="211" t="s">
        <v>3734</v>
      </c>
      <c r="R26" s="33" t="s">
        <v>865</v>
      </c>
      <c r="S26" s="33">
        <v>20190802</v>
      </c>
      <c r="T26" s="33">
        <v>20190716</v>
      </c>
      <c r="U26" s="33" t="s">
        <v>793</v>
      </c>
      <c r="V26" s="33" t="s">
        <v>827</v>
      </c>
      <c r="W26" s="54">
        <v>80703</v>
      </c>
      <c r="X26" s="33" t="s">
        <v>997</v>
      </c>
      <c r="Y26" s="4" t="s">
        <v>842</v>
      </c>
      <c r="Z26" s="211" t="s">
        <v>980</v>
      </c>
      <c r="AA26" s="33" t="s">
        <v>217</v>
      </c>
      <c r="AB26" s="211" t="s">
        <v>981</v>
      </c>
      <c r="AC26" s="4" t="s">
        <v>1170</v>
      </c>
      <c r="AD26" s="211"/>
      <c r="AE26" s="33" t="s">
        <v>3714</v>
      </c>
      <c r="AF26" s="33">
        <v>2</v>
      </c>
      <c r="AG26" s="33" t="s">
        <v>422</v>
      </c>
      <c r="AH26" s="33">
        <v>4</v>
      </c>
      <c r="AI26" s="33" t="s">
        <v>271</v>
      </c>
      <c r="AJ26" s="33">
        <v>4</v>
      </c>
      <c r="AK26" s="33">
        <v>3</v>
      </c>
      <c r="AL26" s="33" t="s">
        <v>1129</v>
      </c>
      <c r="AM26" s="33">
        <v>0.1</v>
      </c>
      <c r="AN26" s="16" t="s">
        <v>2154</v>
      </c>
      <c r="AO26" s="33" t="s">
        <v>350</v>
      </c>
      <c r="AP26" s="33" t="s">
        <v>352</v>
      </c>
      <c r="AQ26" s="33" t="s">
        <v>352</v>
      </c>
      <c r="AR26" s="33" t="s">
        <v>350</v>
      </c>
      <c r="AS26" s="33" t="s">
        <v>906</v>
      </c>
      <c r="AT26" s="33" t="s">
        <v>906</v>
      </c>
      <c r="AU26" s="33" t="s">
        <v>352</v>
      </c>
      <c r="AV26" s="33">
        <v>20</v>
      </c>
      <c r="AW26" s="16">
        <v>13</v>
      </c>
      <c r="AX26" s="16" t="s">
        <v>906</v>
      </c>
      <c r="AY26" s="4">
        <v>2</v>
      </c>
      <c r="AZ26" s="4" t="s">
        <v>1175</v>
      </c>
      <c r="BA26" s="4">
        <v>33</v>
      </c>
      <c r="BB26" s="16" t="s">
        <v>906</v>
      </c>
      <c r="BC26" s="16" t="s">
        <v>906</v>
      </c>
      <c r="BD26" s="33" t="s">
        <v>350</v>
      </c>
      <c r="BE26" s="16" t="s">
        <v>732</v>
      </c>
      <c r="BF26" s="33" t="s">
        <v>420</v>
      </c>
      <c r="BG26" s="33" t="s">
        <v>420</v>
      </c>
      <c r="BH26" s="16" t="s">
        <v>1267</v>
      </c>
      <c r="BI26" s="146">
        <v>43859</v>
      </c>
      <c r="BJ26" s="146">
        <v>44075</v>
      </c>
      <c r="BK26" s="33"/>
      <c r="BL26" s="33"/>
      <c r="BM26" s="33"/>
      <c r="BN26" s="54" t="s">
        <v>246</v>
      </c>
    </row>
    <row r="27" spans="1:66" x14ac:dyDescent="0.3">
      <c r="A27" s="16">
        <v>26</v>
      </c>
      <c r="B27" s="54" t="s">
        <v>165</v>
      </c>
      <c r="C27" s="54">
        <v>33369409</v>
      </c>
      <c r="D27" s="54" t="s">
        <v>4035</v>
      </c>
      <c r="E27" s="33" t="s">
        <v>269</v>
      </c>
      <c r="F27" s="33">
        <v>63</v>
      </c>
      <c r="G27" s="33">
        <v>162.5</v>
      </c>
      <c r="H27" s="33">
        <v>71</v>
      </c>
      <c r="I27" s="101">
        <f t="shared" si="0"/>
        <v>26.88757396449704</v>
      </c>
      <c r="J27" s="32">
        <v>20401</v>
      </c>
      <c r="K27" s="34" t="s">
        <v>216</v>
      </c>
      <c r="L27" s="32" t="s">
        <v>660</v>
      </c>
      <c r="M27" s="32"/>
      <c r="N27" s="32" t="s">
        <v>885</v>
      </c>
      <c r="O27" s="13" t="s">
        <v>61</v>
      </c>
      <c r="P27" s="13" t="s">
        <v>793</v>
      </c>
      <c r="Q27" s="16" t="s">
        <v>3735</v>
      </c>
      <c r="R27" s="13" t="s">
        <v>865</v>
      </c>
      <c r="S27" s="16" t="s">
        <v>2086</v>
      </c>
      <c r="T27" s="33">
        <v>20181220</v>
      </c>
      <c r="U27" s="33" t="s">
        <v>793</v>
      </c>
      <c r="V27" s="16" t="s">
        <v>2080</v>
      </c>
      <c r="W27" s="54">
        <v>80703</v>
      </c>
      <c r="X27" s="16" t="s">
        <v>997</v>
      </c>
      <c r="Y27" s="16" t="s">
        <v>842</v>
      </c>
      <c r="Z27" s="17"/>
      <c r="AA27" s="16" t="s">
        <v>1254</v>
      </c>
      <c r="AB27" s="17"/>
      <c r="AC27" s="16" t="s">
        <v>1255</v>
      </c>
      <c r="AD27" s="17"/>
      <c r="AE27" s="16" t="s">
        <v>2122</v>
      </c>
      <c r="AF27" s="16">
        <v>3</v>
      </c>
      <c r="AG27" s="16" t="s">
        <v>743</v>
      </c>
      <c r="AH27" s="4" t="s">
        <v>666</v>
      </c>
      <c r="AI27" s="4" t="s">
        <v>666</v>
      </c>
      <c r="AJ27" s="4" t="s">
        <v>666</v>
      </c>
      <c r="AK27" s="16">
        <v>2</v>
      </c>
      <c r="AL27" s="16" t="s">
        <v>2135</v>
      </c>
      <c r="AM27" s="16" t="s">
        <v>1255</v>
      </c>
      <c r="AN27" s="16" t="s">
        <v>906</v>
      </c>
      <c r="AO27" s="16" t="s">
        <v>732</v>
      </c>
      <c r="AP27" s="16" t="s">
        <v>732</v>
      </c>
      <c r="AQ27" s="16" t="s">
        <v>732</v>
      </c>
      <c r="AR27" s="16" t="s">
        <v>732</v>
      </c>
      <c r="AS27" s="33" t="s">
        <v>732</v>
      </c>
      <c r="AT27" s="33" t="s">
        <v>732</v>
      </c>
      <c r="AU27" s="16" t="s">
        <v>732</v>
      </c>
      <c r="AV27" s="16" t="s">
        <v>1255</v>
      </c>
      <c r="AW27" s="16" t="s">
        <v>1255</v>
      </c>
      <c r="AX27" s="16" t="s">
        <v>732</v>
      </c>
      <c r="AY27" s="16" t="s">
        <v>1255</v>
      </c>
      <c r="AZ27" s="16" t="s">
        <v>1255</v>
      </c>
      <c r="BA27" s="16" t="s">
        <v>1255</v>
      </c>
      <c r="BB27" s="16" t="s">
        <v>732</v>
      </c>
      <c r="BC27" s="16" t="s">
        <v>732</v>
      </c>
      <c r="BD27" s="33" t="s">
        <v>350</v>
      </c>
      <c r="BE27" s="16" t="s">
        <v>732</v>
      </c>
      <c r="BF27" s="16" t="s">
        <v>1255</v>
      </c>
      <c r="BG27" s="16" t="s">
        <v>1255</v>
      </c>
      <c r="BH27" s="16" t="s">
        <v>4378</v>
      </c>
      <c r="BI27" s="146">
        <v>43713</v>
      </c>
      <c r="BJ27" s="32"/>
      <c r="BK27" s="16" t="s">
        <v>1255</v>
      </c>
      <c r="BL27" s="33" t="s">
        <v>433</v>
      </c>
      <c r="BM27" s="33"/>
      <c r="BN27" s="54" t="s">
        <v>243</v>
      </c>
    </row>
    <row r="28" spans="1:66" x14ac:dyDescent="0.3">
      <c r="A28" s="162">
        <v>27</v>
      </c>
      <c r="B28" s="171" t="s">
        <v>166</v>
      </c>
      <c r="C28" s="171">
        <v>33369743</v>
      </c>
      <c r="D28" s="171" t="s">
        <v>2853</v>
      </c>
      <c r="E28" s="191" t="s">
        <v>269</v>
      </c>
      <c r="F28" s="191">
        <v>51</v>
      </c>
      <c r="G28" s="191">
        <v>169.5</v>
      </c>
      <c r="H28" s="191">
        <v>80</v>
      </c>
      <c r="I28" s="192">
        <f t="shared" si="0"/>
        <v>27.845215408846077</v>
      </c>
      <c r="J28" s="193">
        <v>24816</v>
      </c>
      <c r="K28" s="193" t="s">
        <v>73</v>
      </c>
      <c r="L28" s="193"/>
      <c r="M28" s="193"/>
      <c r="N28" s="193"/>
      <c r="O28" s="191" t="s">
        <v>20</v>
      </c>
      <c r="P28" s="191" t="s">
        <v>792</v>
      </c>
      <c r="Q28" s="168" t="s">
        <v>73</v>
      </c>
      <c r="R28" s="191" t="s">
        <v>788</v>
      </c>
      <c r="S28" s="164" t="s">
        <v>2087</v>
      </c>
      <c r="T28" s="191">
        <v>20190823</v>
      </c>
      <c r="U28" s="191" t="s">
        <v>792</v>
      </c>
      <c r="V28" s="162" t="s">
        <v>1269</v>
      </c>
      <c r="W28" s="171">
        <v>80703</v>
      </c>
      <c r="X28" s="164" t="s">
        <v>997</v>
      </c>
      <c r="Y28" s="164" t="s">
        <v>842</v>
      </c>
      <c r="Z28" s="174"/>
      <c r="AA28" s="164" t="s">
        <v>2116</v>
      </c>
      <c r="AB28" s="174"/>
      <c r="AC28" s="164" t="s">
        <v>1255</v>
      </c>
      <c r="AD28" s="174"/>
      <c r="AE28" s="164" t="s">
        <v>2123</v>
      </c>
      <c r="AF28" s="164">
        <v>3</v>
      </c>
      <c r="AG28" s="164" t="s">
        <v>743</v>
      </c>
      <c r="AH28" s="164">
        <v>1</v>
      </c>
      <c r="AI28" s="164" t="s">
        <v>271</v>
      </c>
      <c r="AJ28" s="164">
        <v>3</v>
      </c>
      <c r="AK28" s="162">
        <v>2</v>
      </c>
      <c r="AL28" s="162" t="s">
        <v>1255</v>
      </c>
      <c r="AM28" s="162" t="s">
        <v>1255</v>
      </c>
      <c r="AN28" s="162" t="s">
        <v>666</v>
      </c>
      <c r="AO28" s="162" t="s">
        <v>1255</v>
      </c>
      <c r="AP28" s="162" t="s">
        <v>1255</v>
      </c>
      <c r="AQ28" s="162" t="s">
        <v>1255</v>
      </c>
      <c r="AR28" s="162" t="s">
        <v>1255</v>
      </c>
      <c r="AS28" s="191"/>
      <c r="AT28" s="191"/>
      <c r="AU28" s="162" t="s">
        <v>2154</v>
      </c>
      <c r="AV28" s="162">
        <v>20</v>
      </c>
      <c r="AW28" s="162">
        <v>35</v>
      </c>
      <c r="AX28" s="162" t="s">
        <v>2154</v>
      </c>
      <c r="AY28" s="164">
        <v>30</v>
      </c>
      <c r="AZ28" s="164">
        <v>1</v>
      </c>
      <c r="BA28" s="164" t="s">
        <v>1255</v>
      </c>
      <c r="BB28" s="162"/>
      <c r="BC28" s="162"/>
      <c r="BD28" s="191"/>
      <c r="BE28" s="162" t="s">
        <v>732</v>
      </c>
      <c r="BF28" s="164" t="s">
        <v>1255</v>
      </c>
      <c r="BG28" s="164" t="s">
        <v>1255</v>
      </c>
      <c r="BH28" s="164"/>
      <c r="BI28" s="164"/>
      <c r="BJ28" s="164"/>
      <c r="BK28" s="164" t="s">
        <v>1255</v>
      </c>
      <c r="BL28" s="191"/>
      <c r="BM28" s="191"/>
      <c r="BN28" s="171"/>
    </row>
    <row r="29" spans="1:66" x14ac:dyDescent="0.3">
      <c r="A29" s="16">
        <v>28</v>
      </c>
      <c r="B29" s="54" t="s">
        <v>167</v>
      </c>
      <c r="C29" s="54">
        <v>33343496</v>
      </c>
      <c r="D29" s="54" t="s">
        <v>2854</v>
      </c>
      <c r="E29" s="33" t="s">
        <v>269</v>
      </c>
      <c r="F29" s="33">
        <v>64</v>
      </c>
      <c r="G29" s="33">
        <v>172</v>
      </c>
      <c r="H29" s="33">
        <v>80</v>
      </c>
      <c r="I29" s="101">
        <f t="shared" si="0"/>
        <v>27.041644131963228</v>
      </c>
      <c r="J29" s="32">
        <v>20277</v>
      </c>
      <c r="K29" s="34" t="s">
        <v>92</v>
      </c>
      <c r="L29" s="32" t="s">
        <v>357</v>
      </c>
      <c r="M29" s="32" t="s">
        <v>364</v>
      </c>
      <c r="N29" s="32" t="s">
        <v>885</v>
      </c>
      <c r="O29" s="13" t="s">
        <v>20</v>
      </c>
      <c r="P29" s="13" t="s">
        <v>797</v>
      </c>
      <c r="Q29" s="16" t="s">
        <v>3736</v>
      </c>
      <c r="R29" s="13" t="s">
        <v>868</v>
      </c>
      <c r="S29" s="16" t="s">
        <v>2088</v>
      </c>
      <c r="T29" s="33">
        <v>20190716</v>
      </c>
      <c r="U29" s="33" t="s">
        <v>797</v>
      </c>
      <c r="V29" s="16" t="s">
        <v>1269</v>
      </c>
      <c r="W29" s="54">
        <v>80703</v>
      </c>
      <c r="X29" s="16" t="s">
        <v>997</v>
      </c>
      <c r="Y29" s="16" t="s">
        <v>842</v>
      </c>
      <c r="Z29" s="17"/>
      <c r="AA29" s="16" t="s">
        <v>1254</v>
      </c>
      <c r="AB29" s="17"/>
      <c r="AC29" s="16" t="s">
        <v>1255</v>
      </c>
      <c r="AD29" s="17"/>
      <c r="AE29" s="16" t="s">
        <v>1991</v>
      </c>
      <c r="AF29" s="16">
        <v>1</v>
      </c>
      <c r="AG29" s="16" t="s">
        <v>1985</v>
      </c>
      <c r="AH29" s="16">
        <v>0</v>
      </c>
      <c r="AI29" s="16" t="s">
        <v>1985</v>
      </c>
      <c r="AJ29" s="16">
        <v>1</v>
      </c>
      <c r="AK29" s="16">
        <v>2</v>
      </c>
      <c r="AL29" s="16" t="s">
        <v>2136</v>
      </c>
      <c r="AM29" s="16" t="s">
        <v>1255</v>
      </c>
      <c r="AN29" s="16" t="s">
        <v>732</v>
      </c>
      <c r="AO29" s="16" t="s">
        <v>1255</v>
      </c>
      <c r="AP29" s="16" t="s">
        <v>732</v>
      </c>
      <c r="AQ29" s="16" t="s">
        <v>732</v>
      </c>
      <c r="AR29" s="16" t="s">
        <v>732</v>
      </c>
      <c r="AS29" s="33" t="s">
        <v>906</v>
      </c>
      <c r="AT29" s="33" t="s">
        <v>906</v>
      </c>
      <c r="AU29" s="16" t="s">
        <v>906</v>
      </c>
      <c r="AV29" s="16">
        <v>40</v>
      </c>
      <c r="AW29" s="16">
        <v>46</v>
      </c>
      <c r="AX29" s="16" t="s">
        <v>732</v>
      </c>
      <c r="AY29" s="16" t="s">
        <v>1255</v>
      </c>
      <c r="AZ29" s="16" t="s">
        <v>1255</v>
      </c>
      <c r="BA29" s="16" t="s">
        <v>1255</v>
      </c>
      <c r="BB29" s="16" t="s">
        <v>732</v>
      </c>
      <c r="BC29" s="16" t="s">
        <v>732</v>
      </c>
      <c r="BD29" s="33" t="s">
        <v>360</v>
      </c>
      <c r="BE29" s="16" t="s">
        <v>732</v>
      </c>
      <c r="BF29" s="16" t="s">
        <v>1255</v>
      </c>
      <c r="BG29" s="16" t="s">
        <v>1255</v>
      </c>
      <c r="BH29" s="16"/>
      <c r="BI29" s="16"/>
      <c r="BJ29" s="16"/>
      <c r="BK29" s="16" t="s">
        <v>1255</v>
      </c>
      <c r="BL29" s="33"/>
      <c r="BM29" s="33"/>
      <c r="BN29" s="54"/>
    </row>
    <row r="30" spans="1:66" x14ac:dyDescent="0.3">
      <c r="A30" s="16">
        <v>29</v>
      </c>
      <c r="B30" s="54" t="s">
        <v>168</v>
      </c>
      <c r="C30" s="54">
        <v>33369126</v>
      </c>
      <c r="D30" s="54" t="s">
        <v>2855</v>
      </c>
      <c r="E30" s="33" t="s">
        <v>269</v>
      </c>
      <c r="F30" s="33">
        <v>54</v>
      </c>
      <c r="G30" s="33">
        <v>168</v>
      </c>
      <c r="H30" s="33">
        <v>53</v>
      </c>
      <c r="I30" s="101">
        <f t="shared" si="0"/>
        <v>18.778344671201818</v>
      </c>
      <c r="J30" s="32">
        <v>23970</v>
      </c>
      <c r="K30" s="34" t="s">
        <v>227</v>
      </c>
      <c r="L30" s="32" t="s">
        <v>357</v>
      </c>
      <c r="M30" s="32" t="s">
        <v>358</v>
      </c>
      <c r="N30" s="32" t="s">
        <v>883</v>
      </c>
      <c r="O30" s="13" t="s">
        <v>28</v>
      </c>
      <c r="P30" s="13" t="s">
        <v>792</v>
      </c>
      <c r="Q30" s="9" t="s">
        <v>73</v>
      </c>
      <c r="R30" s="13" t="s">
        <v>788</v>
      </c>
      <c r="S30" s="16" t="s">
        <v>2089</v>
      </c>
      <c r="T30" s="33">
        <v>20190814</v>
      </c>
      <c r="U30" s="33" t="s">
        <v>792</v>
      </c>
      <c r="V30" s="16" t="s">
        <v>1269</v>
      </c>
      <c r="W30" s="54">
        <v>80703</v>
      </c>
      <c r="X30" s="16" t="s">
        <v>997</v>
      </c>
      <c r="Y30" s="16" t="s">
        <v>842</v>
      </c>
      <c r="Z30" s="17" t="s">
        <v>982</v>
      </c>
      <c r="AA30" s="16" t="s">
        <v>2357</v>
      </c>
      <c r="AB30" s="17" t="s">
        <v>983</v>
      </c>
      <c r="AC30" s="16" t="s">
        <v>906</v>
      </c>
      <c r="AD30" s="17"/>
      <c r="AE30" s="16" t="s">
        <v>1347</v>
      </c>
      <c r="AF30" s="16">
        <v>3</v>
      </c>
      <c r="AG30" s="16" t="s">
        <v>2124</v>
      </c>
      <c r="AH30" s="16">
        <v>3</v>
      </c>
      <c r="AI30" s="16" t="s">
        <v>2124</v>
      </c>
      <c r="AJ30" s="16">
        <v>3</v>
      </c>
      <c r="AK30" s="16">
        <v>1</v>
      </c>
      <c r="AL30" s="16" t="s">
        <v>1255</v>
      </c>
      <c r="AM30" s="16" t="s">
        <v>1255</v>
      </c>
      <c r="AN30" s="16" t="s">
        <v>666</v>
      </c>
      <c r="AO30" s="16" t="s">
        <v>1255</v>
      </c>
      <c r="AP30" s="16" t="s">
        <v>1255</v>
      </c>
      <c r="AQ30" s="16" t="s">
        <v>1255</v>
      </c>
      <c r="AR30" s="16" t="s">
        <v>732</v>
      </c>
      <c r="AS30" s="33" t="s">
        <v>732</v>
      </c>
      <c r="AT30" s="33" t="s">
        <v>732</v>
      </c>
      <c r="AU30" s="16" t="s">
        <v>906</v>
      </c>
      <c r="AV30" s="16">
        <v>40</v>
      </c>
      <c r="AW30" s="16">
        <v>28</v>
      </c>
      <c r="AX30" s="16" t="s">
        <v>906</v>
      </c>
      <c r="AY30" s="16">
        <v>5</v>
      </c>
      <c r="AZ30" s="16">
        <v>20</v>
      </c>
      <c r="BA30" s="16">
        <v>34</v>
      </c>
      <c r="BB30" s="16" t="s">
        <v>906</v>
      </c>
      <c r="BC30" s="16" t="s">
        <v>906</v>
      </c>
      <c r="BD30" s="33" t="s">
        <v>360</v>
      </c>
      <c r="BE30" s="16" t="s">
        <v>732</v>
      </c>
      <c r="BF30" s="146" t="s">
        <v>2153</v>
      </c>
      <c r="BG30" s="16" t="s">
        <v>2153</v>
      </c>
      <c r="BH30" s="16" t="s">
        <v>1267</v>
      </c>
      <c r="BI30" s="146">
        <v>43980</v>
      </c>
      <c r="BJ30" s="146">
        <v>44155</v>
      </c>
      <c r="BK30" s="16" t="s">
        <v>1255</v>
      </c>
      <c r="BL30" s="33"/>
      <c r="BM30" s="4"/>
      <c r="BN30" s="54" t="s">
        <v>390</v>
      </c>
    </row>
    <row r="31" spans="1:66" x14ac:dyDescent="0.3">
      <c r="A31" s="162">
        <v>30</v>
      </c>
      <c r="B31" s="171" t="s">
        <v>169</v>
      </c>
      <c r="C31" s="171">
        <v>33372648</v>
      </c>
      <c r="D31" s="171" t="s">
        <v>2856</v>
      </c>
      <c r="E31" s="191" t="s">
        <v>270</v>
      </c>
      <c r="F31" s="191">
        <v>80</v>
      </c>
      <c r="G31" s="191">
        <v>163.4</v>
      </c>
      <c r="H31" s="191">
        <v>55</v>
      </c>
      <c r="I31" s="192">
        <f t="shared" si="0"/>
        <v>20.599590405235141</v>
      </c>
      <c r="J31" s="193">
        <v>14310</v>
      </c>
      <c r="K31" s="193" t="s">
        <v>73</v>
      </c>
      <c r="L31" s="193"/>
      <c r="M31" s="193"/>
      <c r="N31" s="193"/>
      <c r="O31" s="198" t="s">
        <v>20</v>
      </c>
      <c r="P31" s="198" t="s">
        <v>792</v>
      </c>
      <c r="Q31" s="168" t="s">
        <v>73</v>
      </c>
      <c r="R31" s="198" t="s">
        <v>788</v>
      </c>
      <c r="S31" s="162" t="s">
        <v>2090</v>
      </c>
      <c r="T31" s="191">
        <v>20190904</v>
      </c>
      <c r="U31" s="191" t="s">
        <v>792</v>
      </c>
      <c r="V31" s="162" t="s">
        <v>1269</v>
      </c>
      <c r="W31" s="171">
        <v>80703</v>
      </c>
      <c r="X31" s="162" t="s">
        <v>997</v>
      </c>
      <c r="Y31" s="162" t="s">
        <v>842</v>
      </c>
      <c r="Z31" s="172"/>
      <c r="AA31" s="162" t="s">
        <v>2114</v>
      </c>
      <c r="AB31" s="172"/>
      <c r="AC31" s="162" t="s">
        <v>1255</v>
      </c>
      <c r="AD31" s="172"/>
      <c r="AE31" s="162" t="s">
        <v>2125</v>
      </c>
      <c r="AF31" s="162">
        <v>3</v>
      </c>
      <c r="AG31" s="162" t="s">
        <v>2124</v>
      </c>
      <c r="AH31" s="162" t="s">
        <v>1255</v>
      </c>
      <c r="AI31" s="162" t="s">
        <v>1255</v>
      </c>
      <c r="AJ31" s="162">
        <v>2</v>
      </c>
      <c r="AK31" s="162">
        <v>1</v>
      </c>
      <c r="AL31" s="162" t="s">
        <v>1255</v>
      </c>
      <c r="AM31" s="162" t="s">
        <v>1255</v>
      </c>
      <c r="AN31" s="162" t="s">
        <v>666</v>
      </c>
      <c r="AO31" s="162" t="s">
        <v>1255</v>
      </c>
      <c r="AP31" s="162" t="s">
        <v>1255</v>
      </c>
      <c r="AQ31" s="162" t="s">
        <v>1255</v>
      </c>
      <c r="AR31" s="162" t="s">
        <v>1255</v>
      </c>
      <c r="AS31" s="191"/>
      <c r="AT31" s="191"/>
      <c r="AU31" s="162" t="s">
        <v>2152</v>
      </c>
      <c r="AV31" s="162" t="s">
        <v>1255</v>
      </c>
      <c r="AW31" s="162" t="s">
        <v>1255</v>
      </c>
      <c r="AX31" s="162" t="s">
        <v>732</v>
      </c>
      <c r="AY31" s="162" t="s">
        <v>1255</v>
      </c>
      <c r="AZ31" s="162" t="s">
        <v>1255</v>
      </c>
      <c r="BA31" s="162" t="s">
        <v>1255</v>
      </c>
      <c r="BB31" s="162"/>
      <c r="BC31" s="162"/>
      <c r="BD31" s="191"/>
      <c r="BE31" s="162" t="s">
        <v>732</v>
      </c>
      <c r="BF31" s="162" t="s">
        <v>1255</v>
      </c>
      <c r="BG31" s="162" t="s">
        <v>1255</v>
      </c>
      <c r="BH31" s="162"/>
      <c r="BI31" s="162"/>
      <c r="BJ31" s="162" t="s">
        <v>3550</v>
      </c>
      <c r="BK31" s="162" t="s">
        <v>1255</v>
      </c>
      <c r="BL31" s="191" t="s">
        <v>249</v>
      </c>
      <c r="BM31" s="191" t="s">
        <v>435</v>
      </c>
      <c r="BN31" s="171"/>
    </row>
    <row r="32" spans="1:66" x14ac:dyDescent="0.3">
      <c r="A32" s="16">
        <v>31</v>
      </c>
      <c r="B32" s="54" t="s">
        <v>170</v>
      </c>
      <c r="C32" s="54">
        <v>33371491</v>
      </c>
      <c r="D32" s="54" t="s">
        <v>2857</v>
      </c>
      <c r="E32" s="33" t="s">
        <v>270</v>
      </c>
      <c r="F32" s="33">
        <v>46</v>
      </c>
      <c r="G32" s="33">
        <v>158.69999999999999</v>
      </c>
      <c r="H32" s="33">
        <v>49</v>
      </c>
      <c r="I32" s="101">
        <f t="shared" si="0"/>
        <v>19.455492384762938</v>
      </c>
      <c r="J32" s="32">
        <v>26666</v>
      </c>
      <c r="K32" s="16" t="s">
        <v>1774</v>
      </c>
      <c r="L32" s="16" t="s">
        <v>659</v>
      </c>
      <c r="M32" s="16" t="s">
        <v>1877</v>
      </c>
      <c r="N32" s="32" t="s">
        <v>886</v>
      </c>
      <c r="O32" s="13" t="s">
        <v>20</v>
      </c>
      <c r="P32" s="13" t="s">
        <v>792</v>
      </c>
      <c r="Q32" s="146">
        <v>43752</v>
      </c>
      <c r="R32" s="13" t="s">
        <v>2013</v>
      </c>
      <c r="S32" s="146">
        <v>43733</v>
      </c>
      <c r="T32" s="33">
        <v>20190919</v>
      </c>
      <c r="U32" s="33" t="s">
        <v>792</v>
      </c>
      <c r="V32" s="16" t="s">
        <v>1269</v>
      </c>
      <c r="W32" s="54">
        <v>80703</v>
      </c>
      <c r="X32" s="16" t="s">
        <v>997</v>
      </c>
      <c r="Y32" s="16" t="s">
        <v>842</v>
      </c>
      <c r="Z32" s="17"/>
      <c r="AA32" s="16" t="s">
        <v>1978</v>
      </c>
      <c r="AB32" s="17"/>
      <c r="AC32" s="16" t="s">
        <v>906</v>
      </c>
      <c r="AD32" s="17"/>
      <c r="AE32" s="16" t="s">
        <v>1984</v>
      </c>
      <c r="AF32" s="16">
        <v>3</v>
      </c>
      <c r="AG32" s="16" t="s">
        <v>1985</v>
      </c>
      <c r="AH32" s="16">
        <v>0</v>
      </c>
      <c r="AI32" s="16" t="s">
        <v>1985</v>
      </c>
      <c r="AJ32" s="16">
        <v>3</v>
      </c>
      <c r="AK32" s="16">
        <v>2</v>
      </c>
      <c r="AL32" s="16">
        <v>12</v>
      </c>
      <c r="AM32" s="16" t="s">
        <v>2007</v>
      </c>
      <c r="AN32" s="16" t="s">
        <v>732</v>
      </c>
      <c r="AO32" s="16" t="s">
        <v>732</v>
      </c>
      <c r="AP32" s="16" t="s">
        <v>732</v>
      </c>
      <c r="AQ32" s="16" t="s">
        <v>906</v>
      </c>
      <c r="AR32" s="16" t="s">
        <v>732</v>
      </c>
      <c r="AS32" s="33" t="s">
        <v>906</v>
      </c>
      <c r="AT32" s="33" t="s">
        <v>732</v>
      </c>
      <c r="AU32" s="16" t="s">
        <v>2152</v>
      </c>
      <c r="AV32" s="16" t="s">
        <v>1255</v>
      </c>
      <c r="AW32" s="16" t="s">
        <v>1255</v>
      </c>
      <c r="AX32" s="16" t="s">
        <v>906</v>
      </c>
      <c r="AY32" s="16">
        <v>1</v>
      </c>
      <c r="AZ32" s="16">
        <v>1</v>
      </c>
      <c r="BA32" s="16">
        <v>27</v>
      </c>
      <c r="BB32" s="16" t="s">
        <v>906</v>
      </c>
      <c r="BC32" s="16" t="s">
        <v>732</v>
      </c>
      <c r="BD32" s="33" t="s">
        <v>350</v>
      </c>
      <c r="BE32" s="16" t="s">
        <v>732</v>
      </c>
      <c r="BF32" s="16" t="s">
        <v>732</v>
      </c>
      <c r="BG32" s="16" t="s">
        <v>732</v>
      </c>
      <c r="BH32" s="16"/>
      <c r="BI32" s="16"/>
      <c r="BJ32" s="16"/>
      <c r="BK32" s="16" t="s">
        <v>1255</v>
      </c>
      <c r="BL32" s="33"/>
      <c r="BM32" s="33" t="s">
        <v>434</v>
      </c>
      <c r="BN32" s="54"/>
    </row>
    <row r="33" spans="1:66" x14ac:dyDescent="0.3">
      <c r="A33" s="16">
        <v>32</v>
      </c>
      <c r="B33" s="54" t="s">
        <v>171</v>
      </c>
      <c r="C33" s="54">
        <v>33357874</v>
      </c>
      <c r="D33" s="54" t="s">
        <v>2858</v>
      </c>
      <c r="E33" s="33" t="s">
        <v>270</v>
      </c>
      <c r="F33" s="33">
        <v>75</v>
      </c>
      <c r="G33" s="33">
        <v>151</v>
      </c>
      <c r="H33" s="33">
        <v>71</v>
      </c>
      <c r="I33" s="101">
        <f t="shared" si="0"/>
        <v>31.138985132231042</v>
      </c>
      <c r="J33" s="32">
        <v>16294</v>
      </c>
      <c r="K33" s="34" t="s">
        <v>92</v>
      </c>
      <c r="L33" s="32"/>
      <c r="M33" s="32"/>
      <c r="N33" s="32"/>
      <c r="O33" s="13" t="s">
        <v>20</v>
      </c>
      <c r="P33" s="13" t="s">
        <v>797</v>
      </c>
      <c r="Q33" s="9" t="s">
        <v>73</v>
      </c>
      <c r="R33" s="13" t="s">
        <v>868</v>
      </c>
      <c r="S33" s="16" t="s">
        <v>2091</v>
      </c>
      <c r="T33" s="33">
        <v>20190325</v>
      </c>
      <c r="U33" s="33" t="s">
        <v>797</v>
      </c>
      <c r="V33" s="16" t="s">
        <v>1269</v>
      </c>
      <c r="W33" s="54">
        <v>80703</v>
      </c>
      <c r="X33" s="16" t="s">
        <v>997</v>
      </c>
      <c r="Y33" s="16" t="s">
        <v>842</v>
      </c>
      <c r="Z33" s="17"/>
      <c r="AA33" s="16" t="s">
        <v>2114</v>
      </c>
      <c r="AB33" s="17"/>
      <c r="AC33" s="16" t="s">
        <v>1255</v>
      </c>
      <c r="AD33" s="17"/>
      <c r="AE33" s="16" t="s">
        <v>2126</v>
      </c>
      <c r="AF33" s="16">
        <v>2</v>
      </c>
      <c r="AG33" s="16" t="s">
        <v>1985</v>
      </c>
      <c r="AH33" s="16">
        <v>0</v>
      </c>
      <c r="AI33" s="16" t="s">
        <v>1985</v>
      </c>
      <c r="AJ33" s="16">
        <v>2</v>
      </c>
      <c r="AK33" s="16">
        <v>1</v>
      </c>
      <c r="AL33" s="16" t="s">
        <v>1255</v>
      </c>
      <c r="AM33" s="16" t="s">
        <v>1255</v>
      </c>
      <c r="AN33" s="16" t="s">
        <v>666</v>
      </c>
      <c r="AO33" s="16" t="s">
        <v>1255</v>
      </c>
      <c r="AP33" s="16" t="s">
        <v>1255</v>
      </c>
      <c r="AQ33" s="16" t="s">
        <v>1255</v>
      </c>
      <c r="AR33" s="16" t="s">
        <v>1255</v>
      </c>
      <c r="AS33" s="33"/>
      <c r="AT33" s="33"/>
      <c r="AU33" s="16" t="s">
        <v>2152</v>
      </c>
      <c r="AV33" s="16" t="s">
        <v>1255</v>
      </c>
      <c r="AW33" s="16" t="s">
        <v>1255</v>
      </c>
      <c r="AX33" s="16" t="s">
        <v>2152</v>
      </c>
      <c r="AY33" s="16" t="s">
        <v>1255</v>
      </c>
      <c r="AZ33" s="16" t="s">
        <v>1255</v>
      </c>
      <c r="BA33" s="16" t="s">
        <v>1255</v>
      </c>
      <c r="BB33" s="16"/>
      <c r="BC33" s="16"/>
      <c r="BD33" s="33"/>
      <c r="BE33" s="16" t="s">
        <v>732</v>
      </c>
      <c r="BF33" s="16" t="s">
        <v>1255</v>
      </c>
      <c r="BG33" s="16" t="s">
        <v>1255</v>
      </c>
      <c r="BH33" s="16"/>
      <c r="BI33" s="16"/>
      <c r="BJ33" s="146">
        <v>43853</v>
      </c>
      <c r="BK33" s="16" t="s">
        <v>1255</v>
      </c>
      <c r="BL33" s="33"/>
      <c r="BM33" s="33"/>
      <c r="BN33" s="54"/>
    </row>
    <row r="34" spans="1:66" x14ac:dyDescent="0.3">
      <c r="A34" s="16">
        <v>33</v>
      </c>
      <c r="B34" s="54" t="s">
        <v>172</v>
      </c>
      <c r="C34" s="54">
        <v>33373423</v>
      </c>
      <c r="D34" s="54" t="s">
        <v>4036</v>
      </c>
      <c r="E34" s="33" t="s">
        <v>269</v>
      </c>
      <c r="F34" s="33">
        <v>63</v>
      </c>
      <c r="G34" s="33">
        <v>159.4</v>
      </c>
      <c r="H34" s="33">
        <v>66</v>
      </c>
      <c r="I34" s="101">
        <f t="shared" si="0"/>
        <v>25.975702485323726</v>
      </c>
      <c r="J34" s="32">
        <v>20474</v>
      </c>
      <c r="K34" s="16" t="s">
        <v>1772</v>
      </c>
      <c r="L34" s="16" t="s">
        <v>661</v>
      </c>
      <c r="M34" s="16" t="s">
        <v>1877</v>
      </c>
      <c r="N34" s="32" t="s">
        <v>892</v>
      </c>
      <c r="O34" s="13" t="s">
        <v>61</v>
      </c>
      <c r="P34" s="13" t="s">
        <v>802</v>
      </c>
      <c r="Q34" s="146">
        <v>43755</v>
      </c>
      <c r="R34" s="13" t="s">
        <v>2027</v>
      </c>
      <c r="S34" s="146">
        <v>43727</v>
      </c>
      <c r="T34" s="33">
        <v>20190916</v>
      </c>
      <c r="U34" s="33" t="s">
        <v>802</v>
      </c>
      <c r="V34" s="16" t="s">
        <v>1975</v>
      </c>
      <c r="W34" s="54">
        <v>80523</v>
      </c>
      <c r="X34" s="16" t="s">
        <v>997</v>
      </c>
      <c r="Y34" s="16" t="s">
        <v>852</v>
      </c>
      <c r="Z34" s="17"/>
      <c r="AA34" s="16" t="s">
        <v>1978</v>
      </c>
      <c r="AB34" s="17"/>
      <c r="AC34" s="16" t="s">
        <v>906</v>
      </c>
      <c r="AD34" s="17"/>
      <c r="AE34" s="16" t="s">
        <v>1992</v>
      </c>
      <c r="AF34" s="16">
        <v>4</v>
      </c>
      <c r="AG34" s="16" t="s">
        <v>1985</v>
      </c>
      <c r="AH34" s="16">
        <v>0</v>
      </c>
      <c r="AI34" s="16" t="s">
        <v>1985</v>
      </c>
      <c r="AJ34" s="16">
        <v>4</v>
      </c>
      <c r="AK34" s="16">
        <v>2</v>
      </c>
      <c r="AL34" s="16">
        <v>17</v>
      </c>
      <c r="AM34" s="16" t="s">
        <v>2008</v>
      </c>
      <c r="AN34" s="16" t="s">
        <v>732</v>
      </c>
      <c r="AO34" s="16" t="s">
        <v>906</v>
      </c>
      <c r="AP34" s="16" t="s">
        <v>732</v>
      </c>
      <c r="AQ34" s="16" t="s">
        <v>732</v>
      </c>
      <c r="AR34" s="16" t="s">
        <v>732</v>
      </c>
      <c r="AS34" s="33" t="s">
        <v>906</v>
      </c>
      <c r="AT34" s="33" t="s">
        <v>906</v>
      </c>
      <c r="AU34" s="16" t="s">
        <v>906</v>
      </c>
      <c r="AV34" s="16">
        <v>30</v>
      </c>
      <c r="AW34" s="16">
        <v>44</v>
      </c>
      <c r="AX34" s="16" t="s">
        <v>732</v>
      </c>
      <c r="AY34" s="16" t="s">
        <v>1255</v>
      </c>
      <c r="AZ34" s="16" t="s">
        <v>1255</v>
      </c>
      <c r="BA34" s="16" t="s">
        <v>1255</v>
      </c>
      <c r="BB34" s="16" t="s">
        <v>906</v>
      </c>
      <c r="BC34" s="16" t="s">
        <v>906</v>
      </c>
      <c r="BD34" s="33" t="s">
        <v>350</v>
      </c>
      <c r="BE34" s="16" t="s">
        <v>732</v>
      </c>
      <c r="BF34" s="16" t="s">
        <v>732</v>
      </c>
      <c r="BG34" s="16" t="s">
        <v>732</v>
      </c>
      <c r="BH34" s="16"/>
      <c r="BI34" s="16"/>
      <c r="BJ34" s="16"/>
      <c r="BK34" s="16" t="s">
        <v>2037</v>
      </c>
      <c r="BL34" s="33"/>
      <c r="BM34" s="33" t="s">
        <v>436</v>
      </c>
      <c r="BN34" s="54"/>
    </row>
    <row r="35" spans="1:66" x14ac:dyDescent="0.3">
      <c r="A35" s="16">
        <v>34</v>
      </c>
      <c r="B35" s="54" t="s">
        <v>173</v>
      </c>
      <c r="C35" s="54">
        <v>33372748</v>
      </c>
      <c r="D35" s="54" t="s">
        <v>2859</v>
      </c>
      <c r="E35" s="33" t="s">
        <v>270</v>
      </c>
      <c r="F35" s="33">
        <v>57</v>
      </c>
      <c r="G35" s="33">
        <v>153.1</v>
      </c>
      <c r="H35" s="33">
        <v>50.68</v>
      </c>
      <c r="I35" s="101">
        <f t="shared" si="0"/>
        <v>21.621520153279004</v>
      </c>
      <c r="J35" s="32">
        <v>22703</v>
      </c>
      <c r="K35" s="16" t="s">
        <v>1773</v>
      </c>
      <c r="L35" s="16" t="s">
        <v>659</v>
      </c>
      <c r="M35" s="16" t="s">
        <v>1877</v>
      </c>
      <c r="N35" s="32" t="s">
        <v>886</v>
      </c>
      <c r="O35" s="13" t="s">
        <v>20</v>
      </c>
      <c r="P35" s="13" t="s">
        <v>792</v>
      </c>
      <c r="Q35" s="146">
        <v>43759</v>
      </c>
      <c r="R35" s="13" t="s">
        <v>2013</v>
      </c>
      <c r="S35" s="146">
        <v>43738</v>
      </c>
      <c r="T35" s="33">
        <v>20190926</v>
      </c>
      <c r="U35" s="33" t="s">
        <v>792</v>
      </c>
      <c r="V35" s="16" t="s">
        <v>1269</v>
      </c>
      <c r="W35" s="54">
        <v>80703</v>
      </c>
      <c r="X35" s="16" t="s">
        <v>997</v>
      </c>
      <c r="Y35" s="16" t="s">
        <v>842</v>
      </c>
      <c r="Z35" s="17"/>
      <c r="AA35" s="16" t="s">
        <v>1254</v>
      </c>
      <c r="AB35" s="17"/>
      <c r="AC35" s="16" t="s">
        <v>732</v>
      </c>
      <c r="AD35" s="17"/>
      <c r="AE35" s="16" t="s">
        <v>1984</v>
      </c>
      <c r="AF35" s="16">
        <v>3</v>
      </c>
      <c r="AG35" s="16" t="s">
        <v>1985</v>
      </c>
      <c r="AH35" s="16">
        <v>0</v>
      </c>
      <c r="AI35" s="16" t="s">
        <v>1985</v>
      </c>
      <c r="AJ35" s="16">
        <v>3</v>
      </c>
      <c r="AK35" s="16">
        <v>2</v>
      </c>
      <c r="AL35" s="16">
        <v>7</v>
      </c>
      <c r="AM35" s="16" t="s">
        <v>2007</v>
      </c>
      <c r="AN35" s="16" t="s">
        <v>732</v>
      </c>
      <c r="AO35" s="16" t="s">
        <v>732</v>
      </c>
      <c r="AP35" s="16" t="s">
        <v>732</v>
      </c>
      <c r="AQ35" s="16" t="s">
        <v>732</v>
      </c>
      <c r="AR35" s="16" t="s">
        <v>1255</v>
      </c>
      <c r="AS35" s="33" t="s">
        <v>906</v>
      </c>
      <c r="AT35" s="33" t="s">
        <v>906</v>
      </c>
      <c r="AU35" s="16" t="s">
        <v>2152</v>
      </c>
      <c r="AV35" s="16" t="s">
        <v>1255</v>
      </c>
      <c r="AW35" s="16" t="s">
        <v>1255</v>
      </c>
      <c r="AX35" s="16" t="s">
        <v>906</v>
      </c>
      <c r="AY35" s="16">
        <v>1</v>
      </c>
      <c r="AZ35" s="16">
        <v>1</v>
      </c>
      <c r="BA35" s="16">
        <v>33</v>
      </c>
      <c r="BB35" s="16" t="s">
        <v>732</v>
      </c>
      <c r="BC35" s="16" t="s">
        <v>732</v>
      </c>
      <c r="BD35" s="33" t="s">
        <v>350</v>
      </c>
      <c r="BE35" s="16" t="s">
        <v>732</v>
      </c>
      <c r="BF35" s="16" t="s">
        <v>732</v>
      </c>
      <c r="BG35" s="16" t="s">
        <v>732</v>
      </c>
      <c r="BH35" s="16"/>
      <c r="BI35" s="16"/>
      <c r="BJ35" s="16"/>
      <c r="BK35" s="16" t="s">
        <v>1255</v>
      </c>
      <c r="BL35" s="33"/>
      <c r="BM35" s="33" t="s">
        <v>437</v>
      </c>
      <c r="BN35" s="54"/>
    </row>
    <row r="36" spans="1:66" x14ac:dyDescent="0.3">
      <c r="A36" s="16">
        <v>35</v>
      </c>
      <c r="B36" s="54" t="s">
        <v>174</v>
      </c>
      <c r="C36" s="54">
        <v>33374015</v>
      </c>
      <c r="D36" s="54" t="s">
        <v>4037</v>
      </c>
      <c r="E36" s="33" t="s">
        <v>270</v>
      </c>
      <c r="F36" s="33">
        <v>71</v>
      </c>
      <c r="G36" s="33">
        <v>164.1</v>
      </c>
      <c r="H36" s="33">
        <v>76.900000000000006</v>
      </c>
      <c r="I36" s="101">
        <f t="shared" si="0"/>
        <v>28.556776181346301</v>
      </c>
      <c r="J36" s="32">
        <v>17547</v>
      </c>
      <c r="K36" s="16" t="s">
        <v>1773</v>
      </c>
      <c r="L36" s="16" t="s">
        <v>661</v>
      </c>
      <c r="M36" s="16" t="s">
        <v>1875</v>
      </c>
      <c r="N36" s="32" t="s">
        <v>883</v>
      </c>
      <c r="O36" s="13" t="s">
        <v>61</v>
      </c>
      <c r="P36" s="13" t="s">
        <v>798</v>
      </c>
      <c r="Q36" s="146">
        <v>43762</v>
      </c>
      <c r="R36" s="13" t="s">
        <v>2021</v>
      </c>
      <c r="S36" s="146">
        <v>43749</v>
      </c>
      <c r="T36" s="33">
        <v>20191002</v>
      </c>
      <c r="U36" s="33" t="s">
        <v>798</v>
      </c>
      <c r="V36" s="16" t="s">
        <v>831</v>
      </c>
      <c r="W36" s="33">
        <v>80703</v>
      </c>
      <c r="X36" s="16" t="s">
        <v>997</v>
      </c>
      <c r="Y36" s="16" t="s">
        <v>842</v>
      </c>
      <c r="Z36" s="17"/>
      <c r="AA36" s="16" t="s">
        <v>1254</v>
      </c>
      <c r="AB36" s="17"/>
      <c r="AC36" s="16" t="s">
        <v>732</v>
      </c>
      <c r="AD36" s="17"/>
      <c r="AE36" s="16" t="s">
        <v>1999</v>
      </c>
      <c r="AF36" s="16">
        <v>4</v>
      </c>
      <c r="AG36" s="16" t="s">
        <v>1179</v>
      </c>
      <c r="AH36" s="16">
        <v>5</v>
      </c>
      <c r="AI36" s="16" t="s">
        <v>271</v>
      </c>
      <c r="AJ36" s="16">
        <v>4</v>
      </c>
      <c r="AK36" s="16">
        <v>2</v>
      </c>
      <c r="AL36" s="16">
        <v>4</v>
      </c>
      <c r="AM36" s="16" t="s">
        <v>2008</v>
      </c>
      <c r="AN36" s="16" t="s">
        <v>906</v>
      </c>
      <c r="AO36" s="16" t="s">
        <v>906</v>
      </c>
      <c r="AP36" s="16" t="s">
        <v>906</v>
      </c>
      <c r="AQ36" s="16" t="s">
        <v>732</v>
      </c>
      <c r="AR36" s="16" t="s">
        <v>732</v>
      </c>
      <c r="AS36" s="33" t="s">
        <v>732</v>
      </c>
      <c r="AT36" s="33" t="s">
        <v>732</v>
      </c>
      <c r="AU36" s="16" t="s">
        <v>2152</v>
      </c>
      <c r="AV36" s="16" t="s">
        <v>1255</v>
      </c>
      <c r="AW36" s="16" t="s">
        <v>1255</v>
      </c>
      <c r="AX36" s="16" t="s">
        <v>2153</v>
      </c>
      <c r="AY36" s="16" t="s">
        <v>1255</v>
      </c>
      <c r="AZ36" s="16" t="s">
        <v>1255</v>
      </c>
      <c r="BA36" s="16" t="s">
        <v>1255</v>
      </c>
      <c r="BB36" s="16" t="s">
        <v>732</v>
      </c>
      <c r="BC36" s="16" t="s">
        <v>732</v>
      </c>
      <c r="BD36" s="33" t="s">
        <v>350</v>
      </c>
      <c r="BE36" s="16" t="s">
        <v>906</v>
      </c>
      <c r="BF36" s="16" t="s">
        <v>732</v>
      </c>
      <c r="BG36" s="16" t="s">
        <v>732</v>
      </c>
      <c r="BH36" s="16" t="s">
        <v>4375</v>
      </c>
      <c r="BI36" s="146">
        <v>44057</v>
      </c>
      <c r="BJ36" s="16"/>
      <c r="BK36" s="16" t="s">
        <v>2041</v>
      </c>
      <c r="BL36" s="33"/>
      <c r="BM36" s="33" t="s">
        <v>438</v>
      </c>
      <c r="BN36" s="54"/>
    </row>
    <row r="37" spans="1:66" x14ac:dyDescent="0.3">
      <c r="A37" s="16">
        <v>36</v>
      </c>
      <c r="B37" s="54" t="s">
        <v>175</v>
      </c>
      <c r="C37" s="54">
        <v>33375539</v>
      </c>
      <c r="D37" s="54" t="s">
        <v>4038</v>
      </c>
      <c r="E37" s="33" t="s">
        <v>269</v>
      </c>
      <c r="F37" s="33">
        <v>74</v>
      </c>
      <c r="G37" s="33">
        <v>161.30000000000001</v>
      </c>
      <c r="H37" s="33">
        <v>46.5</v>
      </c>
      <c r="I37" s="101">
        <f t="shared" si="0"/>
        <v>17.872455241030231</v>
      </c>
      <c r="J37" s="32">
        <v>16671</v>
      </c>
      <c r="K37" s="4" t="s">
        <v>1773</v>
      </c>
      <c r="L37" s="4" t="s">
        <v>659</v>
      </c>
      <c r="M37" s="4" t="s">
        <v>1877</v>
      </c>
      <c r="N37" s="32" t="s">
        <v>883</v>
      </c>
      <c r="O37" s="33" t="s">
        <v>61</v>
      </c>
      <c r="P37" s="33" t="s">
        <v>798</v>
      </c>
      <c r="Q37" s="148">
        <v>43776</v>
      </c>
      <c r="R37" s="33" t="s">
        <v>2021</v>
      </c>
      <c r="S37" s="148">
        <v>43752</v>
      </c>
      <c r="T37" s="33">
        <v>20191023</v>
      </c>
      <c r="U37" s="33" t="s">
        <v>798</v>
      </c>
      <c r="V37" s="16" t="s">
        <v>831</v>
      </c>
      <c r="W37" s="33">
        <v>80703</v>
      </c>
      <c r="X37" s="4" t="s">
        <v>997</v>
      </c>
      <c r="Y37" s="4" t="s">
        <v>842</v>
      </c>
      <c r="Z37" s="211"/>
      <c r="AA37" s="4" t="s">
        <v>1254</v>
      </c>
      <c r="AB37" s="211"/>
      <c r="AC37" s="4" t="s">
        <v>732</v>
      </c>
      <c r="AD37" s="211"/>
      <c r="AE37" s="4" t="s">
        <v>1992</v>
      </c>
      <c r="AF37" s="4">
        <v>4</v>
      </c>
      <c r="AG37" s="4" t="s">
        <v>1985</v>
      </c>
      <c r="AH37" s="4">
        <v>0</v>
      </c>
      <c r="AI37" s="4" t="s">
        <v>1985</v>
      </c>
      <c r="AJ37" s="4">
        <v>4</v>
      </c>
      <c r="AK37" s="16">
        <v>2</v>
      </c>
      <c r="AL37" s="16">
        <v>18</v>
      </c>
      <c r="AM37" s="16" t="s">
        <v>2008</v>
      </c>
      <c r="AN37" s="16" t="s">
        <v>732</v>
      </c>
      <c r="AO37" s="16" t="s">
        <v>906</v>
      </c>
      <c r="AP37" s="16" t="s">
        <v>732</v>
      </c>
      <c r="AQ37" s="16" t="s">
        <v>732</v>
      </c>
      <c r="AR37" s="16" t="s">
        <v>732</v>
      </c>
      <c r="AS37" s="33" t="s">
        <v>906</v>
      </c>
      <c r="AT37" s="33" t="s">
        <v>906</v>
      </c>
      <c r="AU37" s="16" t="s">
        <v>906</v>
      </c>
      <c r="AV37" s="16">
        <v>20</v>
      </c>
      <c r="AW37" s="16">
        <v>55</v>
      </c>
      <c r="AX37" s="16" t="s">
        <v>906</v>
      </c>
      <c r="AY37" s="4">
        <v>0.3</v>
      </c>
      <c r="AZ37" s="4">
        <v>4</v>
      </c>
      <c r="BA37" s="4">
        <v>55</v>
      </c>
      <c r="BB37" s="16" t="s">
        <v>732</v>
      </c>
      <c r="BC37" s="16" t="s">
        <v>732</v>
      </c>
      <c r="BD37" s="33" t="s">
        <v>350</v>
      </c>
      <c r="BE37" s="16" t="s">
        <v>732</v>
      </c>
      <c r="BF37" s="4" t="s">
        <v>2036</v>
      </c>
      <c r="BG37" s="4" t="s">
        <v>732</v>
      </c>
      <c r="BH37" s="4"/>
      <c r="BI37" s="4"/>
      <c r="BJ37" s="4"/>
      <c r="BK37" s="4" t="s">
        <v>2038</v>
      </c>
      <c r="BL37" s="33"/>
      <c r="BM37" s="33"/>
      <c r="BN37" s="54"/>
    </row>
    <row r="38" spans="1:66" x14ac:dyDescent="0.3">
      <c r="A38" s="16">
        <v>37</v>
      </c>
      <c r="B38" s="54" t="s">
        <v>176</v>
      </c>
      <c r="C38" s="54">
        <v>33373781</v>
      </c>
      <c r="D38" s="54" t="s">
        <v>4039</v>
      </c>
      <c r="E38" s="33" t="s">
        <v>270</v>
      </c>
      <c r="F38" s="33">
        <v>72</v>
      </c>
      <c r="G38" s="33">
        <v>148.69999999999999</v>
      </c>
      <c r="H38" s="33">
        <v>58.4</v>
      </c>
      <c r="I38" s="101">
        <f t="shared" si="0"/>
        <v>26.411368827981946</v>
      </c>
      <c r="J38" s="32">
        <v>17119</v>
      </c>
      <c r="K38" s="16" t="s">
        <v>91</v>
      </c>
      <c r="L38" s="16" t="s">
        <v>663</v>
      </c>
      <c r="M38" s="16" t="s">
        <v>731</v>
      </c>
      <c r="N38" s="32" t="s">
        <v>886</v>
      </c>
      <c r="O38" s="13" t="s">
        <v>20</v>
      </c>
      <c r="P38" s="13" t="s">
        <v>798</v>
      </c>
      <c r="Q38" s="146">
        <v>43780</v>
      </c>
      <c r="R38" s="13" t="s">
        <v>2021</v>
      </c>
      <c r="S38" s="146">
        <v>43760</v>
      </c>
      <c r="T38" s="33">
        <v>20191018</v>
      </c>
      <c r="U38" s="33" t="s">
        <v>798</v>
      </c>
      <c r="V38" s="16" t="s">
        <v>831</v>
      </c>
      <c r="W38" s="33">
        <v>80703</v>
      </c>
      <c r="X38" s="16" t="s">
        <v>997</v>
      </c>
      <c r="Y38" s="16" t="s">
        <v>842</v>
      </c>
      <c r="Z38" s="17"/>
      <c r="AA38" s="16" t="s">
        <v>1254</v>
      </c>
      <c r="AB38" s="17"/>
      <c r="AC38" s="16" t="s">
        <v>732</v>
      </c>
      <c r="AD38" s="17"/>
      <c r="AE38" s="16" t="s">
        <v>1990</v>
      </c>
      <c r="AF38" s="16">
        <v>2</v>
      </c>
      <c r="AG38" s="16" t="s">
        <v>1985</v>
      </c>
      <c r="AH38" s="16">
        <v>0</v>
      </c>
      <c r="AI38" s="16" t="s">
        <v>1985</v>
      </c>
      <c r="AJ38" s="16">
        <v>2</v>
      </c>
      <c r="AK38" s="16">
        <v>1</v>
      </c>
      <c r="AL38" s="16">
        <v>4</v>
      </c>
      <c r="AM38" s="16" t="s">
        <v>2008</v>
      </c>
      <c r="AN38" s="16" t="s">
        <v>732</v>
      </c>
      <c r="AO38" s="16" t="s">
        <v>732</v>
      </c>
      <c r="AP38" s="16" t="s">
        <v>732</v>
      </c>
      <c r="AQ38" s="16" t="s">
        <v>732</v>
      </c>
      <c r="AR38" s="16" t="s">
        <v>732</v>
      </c>
      <c r="AS38" s="33" t="s">
        <v>906</v>
      </c>
      <c r="AT38" s="33" t="s">
        <v>732</v>
      </c>
      <c r="AU38" s="16" t="s">
        <v>2152</v>
      </c>
      <c r="AV38" s="16" t="s">
        <v>1255</v>
      </c>
      <c r="AW38" s="16" t="s">
        <v>1255</v>
      </c>
      <c r="AX38" s="16" t="s">
        <v>2152</v>
      </c>
      <c r="AY38" s="16" t="s">
        <v>1255</v>
      </c>
      <c r="AZ38" s="16" t="s">
        <v>1255</v>
      </c>
      <c r="BA38" s="16" t="s">
        <v>1255</v>
      </c>
      <c r="BB38" s="16" t="s">
        <v>732</v>
      </c>
      <c r="BC38" s="16" t="s">
        <v>732</v>
      </c>
      <c r="BD38" s="33" t="s">
        <v>360</v>
      </c>
      <c r="BE38" s="16" t="s">
        <v>732</v>
      </c>
      <c r="BF38" s="16" t="s">
        <v>732</v>
      </c>
      <c r="BG38" s="16" t="s">
        <v>732</v>
      </c>
      <c r="BH38" s="16"/>
      <c r="BI38" s="16"/>
      <c r="BJ38" s="16"/>
      <c r="BK38" s="16" t="s">
        <v>1255</v>
      </c>
      <c r="BL38" s="33"/>
      <c r="BM38" s="33" t="s">
        <v>439</v>
      </c>
      <c r="BN38" s="54"/>
    </row>
    <row r="39" spans="1:66" x14ac:dyDescent="0.3">
      <c r="A39" s="162">
        <v>38</v>
      </c>
      <c r="B39" s="171" t="s">
        <v>177</v>
      </c>
      <c r="C39" s="171">
        <v>33376464</v>
      </c>
      <c r="D39" s="171" t="s">
        <v>4040</v>
      </c>
      <c r="E39" s="191" t="s">
        <v>270</v>
      </c>
      <c r="F39" s="191">
        <v>78</v>
      </c>
      <c r="G39" s="191">
        <v>151</v>
      </c>
      <c r="H39" s="191">
        <v>53.5</v>
      </c>
      <c r="I39" s="192">
        <f t="shared" si="0"/>
        <v>23.463883163019165</v>
      </c>
      <c r="J39" s="193">
        <v>15172</v>
      </c>
      <c r="K39" s="193" t="s">
        <v>73</v>
      </c>
      <c r="L39" s="193"/>
      <c r="M39" s="193"/>
      <c r="N39" s="193"/>
      <c r="O39" s="198" t="s">
        <v>20</v>
      </c>
      <c r="P39" s="198" t="s">
        <v>1162</v>
      </c>
      <c r="Q39" s="168" t="s">
        <v>73</v>
      </c>
      <c r="R39" s="198" t="s">
        <v>2834</v>
      </c>
      <c r="S39" s="162" t="s">
        <v>2092</v>
      </c>
      <c r="T39" s="191"/>
      <c r="U39" s="198" t="s">
        <v>1162</v>
      </c>
      <c r="V39" s="162" t="s">
        <v>1975</v>
      </c>
      <c r="W39" s="191"/>
      <c r="X39" s="162" t="s">
        <v>997</v>
      </c>
      <c r="Y39" s="162"/>
      <c r="Z39" s="172"/>
      <c r="AA39" s="162" t="s">
        <v>2114</v>
      </c>
      <c r="AB39" s="172"/>
      <c r="AC39" s="162" t="s">
        <v>1255</v>
      </c>
      <c r="AD39" s="172"/>
      <c r="AE39" s="162" t="s">
        <v>2127</v>
      </c>
      <c r="AF39" s="162">
        <v>3</v>
      </c>
      <c r="AG39" s="162" t="s">
        <v>2128</v>
      </c>
      <c r="AH39" s="162">
        <v>4</v>
      </c>
      <c r="AI39" s="162" t="s">
        <v>271</v>
      </c>
      <c r="AJ39" s="162">
        <v>4</v>
      </c>
      <c r="AK39" s="164" t="s">
        <v>666</v>
      </c>
      <c r="AL39" s="162" t="s">
        <v>1255</v>
      </c>
      <c r="AM39" s="162" t="s">
        <v>1255</v>
      </c>
      <c r="AN39" s="162" t="s">
        <v>666</v>
      </c>
      <c r="AO39" s="162" t="s">
        <v>1255</v>
      </c>
      <c r="AP39" s="162" t="s">
        <v>1255</v>
      </c>
      <c r="AQ39" s="162" t="s">
        <v>1255</v>
      </c>
      <c r="AR39" s="162" t="s">
        <v>1255</v>
      </c>
      <c r="AS39" s="191"/>
      <c r="AT39" s="191"/>
      <c r="AU39" s="162" t="s">
        <v>2152</v>
      </c>
      <c r="AV39" s="162" t="s">
        <v>1255</v>
      </c>
      <c r="AW39" s="162" t="s">
        <v>1255</v>
      </c>
      <c r="AX39" s="162" t="s">
        <v>2152</v>
      </c>
      <c r="AY39" s="162" t="s">
        <v>1255</v>
      </c>
      <c r="AZ39" s="162" t="s">
        <v>1255</v>
      </c>
      <c r="BA39" s="162" t="s">
        <v>1255</v>
      </c>
      <c r="BB39" s="162"/>
      <c r="BC39" s="162"/>
      <c r="BD39" s="191"/>
      <c r="BE39" s="162" t="s">
        <v>732</v>
      </c>
      <c r="BF39" s="162" t="s">
        <v>1255</v>
      </c>
      <c r="BG39" s="162" t="s">
        <v>1255</v>
      </c>
      <c r="BH39" s="162"/>
      <c r="BI39" s="162"/>
      <c r="BJ39" s="162"/>
      <c r="BK39" s="162" t="s">
        <v>1255</v>
      </c>
      <c r="BL39" s="191"/>
      <c r="BM39" s="191"/>
      <c r="BN39" s="171"/>
    </row>
    <row r="40" spans="1:66" x14ac:dyDescent="0.3">
      <c r="A40" s="162">
        <v>39</v>
      </c>
      <c r="B40" s="171" t="s">
        <v>178</v>
      </c>
      <c r="C40" s="171">
        <v>33377373</v>
      </c>
      <c r="D40" s="171" t="s">
        <v>4041</v>
      </c>
      <c r="E40" s="191" t="s">
        <v>269</v>
      </c>
      <c r="F40" s="191">
        <v>24</v>
      </c>
      <c r="G40" s="191">
        <v>173.3</v>
      </c>
      <c r="H40" s="191">
        <v>66</v>
      </c>
      <c r="I40" s="192">
        <f t="shared" si="0"/>
        <v>21.975907080537368</v>
      </c>
      <c r="J40" s="193">
        <v>34782</v>
      </c>
      <c r="K40" s="194" t="s">
        <v>216</v>
      </c>
      <c r="L40" s="193" t="s">
        <v>660</v>
      </c>
      <c r="M40" s="193"/>
      <c r="N40" s="193" t="s">
        <v>883</v>
      </c>
      <c r="O40" s="198" t="s">
        <v>61</v>
      </c>
      <c r="P40" s="198" t="s">
        <v>807</v>
      </c>
      <c r="Q40" s="172" t="s">
        <v>3737</v>
      </c>
      <c r="R40" s="198" t="s">
        <v>875</v>
      </c>
      <c r="S40" s="191">
        <v>20191125</v>
      </c>
      <c r="T40" s="191">
        <v>20191104</v>
      </c>
      <c r="U40" s="191" t="s">
        <v>807</v>
      </c>
      <c r="V40" s="191" t="s">
        <v>836</v>
      </c>
      <c r="W40" s="191">
        <v>84303</v>
      </c>
      <c r="X40" s="191" t="s">
        <v>248</v>
      </c>
      <c r="Y40" s="162" t="s">
        <v>845</v>
      </c>
      <c r="Z40" s="172"/>
      <c r="AA40" s="191" t="s">
        <v>217</v>
      </c>
      <c r="AB40" s="172"/>
      <c r="AC40" s="162"/>
      <c r="AD40" s="172"/>
      <c r="AE40" s="162" t="s">
        <v>1991</v>
      </c>
      <c r="AF40" s="191">
        <v>1</v>
      </c>
      <c r="AG40" s="171" t="s">
        <v>241</v>
      </c>
      <c r="AH40" s="191">
        <v>0</v>
      </c>
      <c r="AI40" s="191" t="s">
        <v>241</v>
      </c>
      <c r="AJ40" s="191">
        <v>1</v>
      </c>
      <c r="AK40" s="191" t="s">
        <v>1126</v>
      </c>
      <c r="AL40" s="191" t="s">
        <v>1123</v>
      </c>
      <c r="AM40" s="191">
        <v>0.5</v>
      </c>
      <c r="AN40" s="191" t="s">
        <v>732</v>
      </c>
      <c r="AO40" s="191" t="s">
        <v>350</v>
      </c>
      <c r="AP40" s="191" t="s">
        <v>350</v>
      </c>
      <c r="AQ40" s="191" t="s">
        <v>350</v>
      </c>
      <c r="AR40" s="191" t="s">
        <v>417</v>
      </c>
      <c r="AS40" s="191" t="s">
        <v>906</v>
      </c>
      <c r="AT40" s="191" t="s">
        <v>732</v>
      </c>
      <c r="AU40" s="162" t="s">
        <v>2152</v>
      </c>
      <c r="AV40" s="162" t="s">
        <v>73</v>
      </c>
      <c r="AW40" s="162" t="s">
        <v>73</v>
      </c>
      <c r="AX40" s="162" t="s">
        <v>2206</v>
      </c>
      <c r="AY40" s="162" t="s">
        <v>417</v>
      </c>
      <c r="AZ40" s="162">
        <v>1</v>
      </c>
      <c r="BA40" s="162" t="s">
        <v>417</v>
      </c>
      <c r="BB40" s="162" t="s">
        <v>732</v>
      </c>
      <c r="BC40" s="162" t="s">
        <v>906</v>
      </c>
      <c r="BD40" s="191" t="s">
        <v>350</v>
      </c>
      <c r="BE40" s="162"/>
      <c r="BF40" s="191" t="s">
        <v>420</v>
      </c>
      <c r="BG40" s="191" t="s">
        <v>420</v>
      </c>
      <c r="BH40" s="191"/>
      <c r="BI40" s="191"/>
      <c r="BJ40" s="193"/>
      <c r="BK40" s="191"/>
      <c r="BL40" s="191"/>
      <c r="BM40" s="191"/>
      <c r="BN40" s="171"/>
    </row>
    <row r="41" spans="1:66" x14ac:dyDescent="0.3">
      <c r="A41" s="16">
        <v>40</v>
      </c>
      <c r="B41" s="54" t="s">
        <v>179</v>
      </c>
      <c r="C41" s="54">
        <v>33379735</v>
      </c>
      <c r="D41" s="54" t="s">
        <v>2860</v>
      </c>
      <c r="E41" s="33" t="s">
        <v>269</v>
      </c>
      <c r="F41" s="33">
        <v>63</v>
      </c>
      <c r="G41" s="33">
        <v>170.9</v>
      </c>
      <c r="H41" s="33">
        <v>57.3</v>
      </c>
      <c r="I41" s="101">
        <f t="shared" si="0"/>
        <v>19.618712211295925</v>
      </c>
      <c r="J41" s="32">
        <v>20701</v>
      </c>
      <c r="K41" s="16" t="s">
        <v>1772</v>
      </c>
      <c r="L41" s="16" t="s">
        <v>660</v>
      </c>
      <c r="M41" s="16" t="s">
        <v>731</v>
      </c>
      <c r="N41" s="32" t="s">
        <v>884</v>
      </c>
      <c r="O41" s="13" t="s">
        <v>20</v>
      </c>
      <c r="P41" s="13" t="s">
        <v>792</v>
      </c>
      <c r="Q41" s="146">
        <v>43836</v>
      </c>
      <c r="R41" s="13" t="s">
        <v>2013</v>
      </c>
      <c r="S41" s="146">
        <v>43815</v>
      </c>
      <c r="T41" s="33">
        <v>20191211</v>
      </c>
      <c r="U41" s="33" t="s">
        <v>792</v>
      </c>
      <c r="V41" s="16" t="s">
        <v>1269</v>
      </c>
      <c r="W41" s="54">
        <v>80703</v>
      </c>
      <c r="X41" s="16" t="s">
        <v>997</v>
      </c>
      <c r="Y41" s="16" t="s">
        <v>842</v>
      </c>
      <c r="Z41" s="17"/>
      <c r="AA41" s="16" t="s">
        <v>1254</v>
      </c>
      <c r="AB41" s="17"/>
      <c r="AC41" s="16" t="s">
        <v>732</v>
      </c>
      <c r="AD41" s="17"/>
      <c r="AE41" s="16" t="s">
        <v>1991</v>
      </c>
      <c r="AF41" s="16">
        <v>1</v>
      </c>
      <c r="AG41" s="16" t="s">
        <v>1985</v>
      </c>
      <c r="AH41" s="16">
        <v>0</v>
      </c>
      <c r="AI41" s="16" t="s">
        <v>1985</v>
      </c>
      <c r="AJ41" s="16">
        <v>1</v>
      </c>
      <c r="AK41" s="16">
        <v>1</v>
      </c>
      <c r="AL41" s="16">
        <v>5</v>
      </c>
      <c r="AM41" s="16" t="s">
        <v>2008</v>
      </c>
      <c r="AN41" s="16" t="s">
        <v>732</v>
      </c>
      <c r="AO41" s="16" t="s">
        <v>732</v>
      </c>
      <c r="AP41" s="16" t="s">
        <v>732</v>
      </c>
      <c r="AQ41" s="16" t="s">
        <v>732</v>
      </c>
      <c r="AR41" s="16" t="s">
        <v>732</v>
      </c>
      <c r="AS41" s="33" t="s">
        <v>906</v>
      </c>
      <c r="AT41" s="33" t="s">
        <v>906</v>
      </c>
      <c r="AU41" s="16" t="s">
        <v>906</v>
      </c>
      <c r="AV41" s="16">
        <v>20</v>
      </c>
      <c r="AW41" s="16">
        <v>29</v>
      </c>
      <c r="AX41" s="16" t="s">
        <v>906</v>
      </c>
      <c r="AY41" s="16">
        <v>1</v>
      </c>
      <c r="AZ41" s="16">
        <v>8</v>
      </c>
      <c r="BA41" s="16">
        <v>24</v>
      </c>
      <c r="BB41" s="16" t="s">
        <v>732</v>
      </c>
      <c r="BC41" s="16" t="s">
        <v>732</v>
      </c>
      <c r="BD41" s="33" t="s">
        <v>350</v>
      </c>
      <c r="BE41" s="16" t="s">
        <v>732</v>
      </c>
      <c r="BF41" s="16" t="s">
        <v>732</v>
      </c>
      <c r="BG41" s="16" t="s">
        <v>732</v>
      </c>
      <c r="BH41" s="16"/>
      <c r="BI41" s="16"/>
      <c r="BJ41" s="16"/>
      <c r="BK41" s="16" t="s">
        <v>1255</v>
      </c>
      <c r="BL41" s="33"/>
      <c r="BM41" s="33" t="s">
        <v>441</v>
      </c>
      <c r="BN41" s="54"/>
    </row>
    <row r="42" spans="1:66" x14ac:dyDescent="0.3">
      <c r="A42" s="16">
        <v>41</v>
      </c>
      <c r="B42" s="54" t="s">
        <v>180</v>
      </c>
      <c r="C42" s="54">
        <v>33380482</v>
      </c>
      <c r="D42" s="54" t="s">
        <v>4042</v>
      </c>
      <c r="E42" s="33" t="s">
        <v>269</v>
      </c>
      <c r="F42" s="33">
        <v>72</v>
      </c>
      <c r="G42" s="33">
        <v>169.9</v>
      </c>
      <c r="H42" s="33">
        <v>63</v>
      </c>
      <c r="I42" s="101">
        <f t="shared" si="0"/>
        <v>21.824976849935268</v>
      </c>
      <c r="J42" s="32">
        <v>17524</v>
      </c>
      <c r="K42" s="16" t="s">
        <v>1773</v>
      </c>
      <c r="L42" s="16" t="s">
        <v>660</v>
      </c>
      <c r="M42" s="16" t="s">
        <v>1877</v>
      </c>
      <c r="N42" s="32" t="s">
        <v>893</v>
      </c>
      <c r="O42" s="13" t="s">
        <v>20</v>
      </c>
      <c r="P42" s="13" t="s">
        <v>808</v>
      </c>
      <c r="Q42" s="146">
        <v>43832</v>
      </c>
      <c r="R42" s="13" t="s">
        <v>2028</v>
      </c>
      <c r="S42" s="146">
        <v>43809</v>
      </c>
      <c r="T42" s="33">
        <v>20191128</v>
      </c>
      <c r="U42" s="33" t="s">
        <v>808</v>
      </c>
      <c r="V42" s="16" t="s">
        <v>1972</v>
      </c>
      <c r="W42" s="33">
        <v>80703</v>
      </c>
      <c r="X42" s="16" t="s">
        <v>997</v>
      </c>
      <c r="Y42" s="16" t="s">
        <v>842</v>
      </c>
      <c r="Z42" s="17"/>
      <c r="AA42" s="16" t="s">
        <v>1254</v>
      </c>
      <c r="AB42" s="17"/>
      <c r="AC42" s="16" t="s">
        <v>732</v>
      </c>
      <c r="AD42" s="17"/>
      <c r="AE42" s="16" t="s">
        <v>1984</v>
      </c>
      <c r="AF42" s="16">
        <v>3</v>
      </c>
      <c r="AG42" s="16" t="s">
        <v>1985</v>
      </c>
      <c r="AH42" s="16">
        <v>0</v>
      </c>
      <c r="AI42" s="16" t="s">
        <v>1985</v>
      </c>
      <c r="AJ42" s="16">
        <v>3</v>
      </c>
      <c r="AK42" s="16">
        <v>2</v>
      </c>
      <c r="AL42" s="16">
        <v>22</v>
      </c>
      <c r="AM42" s="16" t="s">
        <v>2008</v>
      </c>
      <c r="AN42" s="16" t="s">
        <v>732</v>
      </c>
      <c r="AO42" s="16" t="s">
        <v>732</v>
      </c>
      <c r="AP42" s="16" t="s">
        <v>732</v>
      </c>
      <c r="AQ42" s="16" t="s">
        <v>732</v>
      </c>
      <c r="AR42" s="16" t="s">
        <v>732</v>
      </c>
      <c r="AS42" s="33" t="s">
        <v>906</v>
      </c>
      <c r="AT42" s="33" t="s">
        <v>906</v>
      </c>
      <c r="AU42" s="16" t="s">
        <v>906</v>
      </c>
      <c r="AV42" s="16">
        <v>20</v>
      </c>
      <c r="AW42" s="16">
        <v>44</v>
      </c>
      <c r="AX42" s="16" t="s">
        <v>906</v>
      </c>
      <c r="AY42" s="16">
        <v>0.5</v>
      </c>
      <c r="AZ42" s="16" t="s">
        <v>2033</v>
      </c>
      <c r="BA42" s="16">
        <v>44</v>
      </c>
      <c r="BB42" s="16" t="s">
        <v>906</v>
      </c>
      <c r="BC42" s="16" t="s">
        <v>732</v>
      </c>
      <c r="BD42" s="33" t="s">
        <v>350</v>
      </c>
      <c r="BE42" s="16" t="s">
        <v>732</v>
      </c>
      <c r="BF42" s="16" t="s">
        <v>732</v>
      </c>
      <c r="BG42" s="16" t="s">
        <v>732</v>
      </c>
      <c r="BH42" s="16"/>
      <c r="BI42" s="16"/>
      <c r="BJ42" s="16"/>
      <c r="BK42" s="16" t="s">
        <v>2042</v>
      </c>
      <c r="BL42" s="33"/>
      <c r="BM42" s="33"/>
      <c r="BN42" s="54"/>
    </row>
    <row r="43" spans="1:66" x14ac:dyDescent="0.3">
      <c r="A43" s="16">
        <v>42</v>
      </c>
      <c r="B43" s="54" t="s">
        <v>181</v>
      </c>
      <c r="C43" s="54">
        <v>33380301</v>
      </c>
      <c r="D43" s="54" t="s">
        <v>2861</v>
      </c>
      <c r="E43" s="33" t="s">
        <v>269</v>
      </c>
      <c r="F43" s="33">
        <v>49</v>
      </c>
      <c r="G43" s="33">
        <v>166.2</v>
      </c>
      <c r="H43" s="33">
        <v>81</v>
      </c>
      <c r="I43" s="101">
        <f t="shared" si="0"/>
        <v>29.323984412673177</v>
      </c>
      <c r="J43" s="32">
        <v>25680</v>
      </c>
      <c r="K43" s="16" t="s">
        <v>91</v>
      </c>
      <c r="L43" s="16" t="s">
        <v>659</v>
      </c>
      <c r="M43" s="16" t="s">
        <v>1876</v>
      </c>
      <c r="N43" s="33" t="s">
        <v>884</v>
      </c>
      <c r="O43" s="13" t="s">
        <v>20</v>
      </c>
      <c r="P43" s="13" t="s">
        <v>792</v>
      </c>
      <c r="Q43" s="146">
        <v>43846</v>
      </c>
      <c r="R43" s="13" t="s">
        <v>2013</v>
      </c>
      <c r="S43" s="146">
        <v>43822</v>
      </c>
      <c r="T43" s="33">
        <v>20191216</v>
      </c>
      <c r="U43" s="33" t="s">
        <v>792</v>
      </c>
      <c r="V43" s="16" t="s">
        <v>1269</v>
      </c>
      <c r="W43" s="33">
        <v>80703</v>
      </c>
      <c r="X43" s="16" t="s">
        <v>997</v>
      </c>
      <c r="Y43" s="16" t="s">
        <v>842</v>
      </c>
      <c r="Z43" s="17"/>
      <c r="AA43" s="16" t="s">
        <v>1254</v>
      </c>
      <c r="AB43" s="17"/>
      <c r="AC43" s="16" t="s">
        <v>732</v>
      </c>
      <c r="AD43" s="17"/>
      <c r="AE43" s="16" t="s">
        <v>1991</v>
      </c>
      <c r="AF43" s="16">
        <v>1</v>
      </c>
      <c r="AG43" s="16" t="s">
        <v>1985</v>
      </c>
      <c r="AH43" s="16">
        <v>0</v>
      </c>
      <c r="AI43" s="16" t="s">
        <v>1985</v>
      </c>
      <c r="AJ43" s="16">
        <v>1</v>
      </c>
      <c r="AK43" s="16">
        <v>1</v>
      </c>
      <c r="AL43" s="16">
        <v>2</v>
      </c>
      <c r="AM43" s="16" t="s">
        <v>2009</v>
      </c>
      <c r="AN43" s="16" t="s">
        <v>732</v>
      </c>
      <c r="AO43" s="16" t="s">
        <v>2011</v>
      </c>
      <c r="AP43" s="16" t="s">
        <v>2011</v>
      </c>
      <c r="AQ43" s="16" t="s">
        <v>2011</v>
      </c>
      <c r="AR43" s="16" t="s">
        <v>2011</v>
      </c>
      <c r="AS43" s="33" t="s">
        <v>906</v>
      </c>
      <c r="AT43" s="33" t="s">
        <v>906</v>
      </c>
      <c r="AU43" s="16" t="s">
        <v>2012</v>
      </c>
      <c r="AV43" s="16">
        <v>20</v>
      </c>
      <c r="AW43" s="16">
        <v>30</v>
      </c>
      <c r="AX43" s="16" t="s">
        <v>2011</v>
      </c>
      <c r="AY43" s="16" t="s">
        <v>1255</v>
      </c>
      <c r="AZ43" s="16" t="s">
        <v>1255</v>
      </c>
      <c r="BA43" s="16" t="s">
        <v>1255</v>
      </c>
      <c r="BB43" s="16" t="s">
        <v>732</v>
      </c>
      <c r="BC43" s="16" t="s">
        <v>732</v>
      </c>
      <c r="BD43" s="33" t="s">
        <v>360</v>
      </c>
      <c r="BE43" s="16" t="s">
        <v>732</v>
      </c>
      <c r="BF43" s="16" t="s">
        <v>2011</v>
      </c>
      <c r="BG43" s="16" t="s">
        <v>2011</v>
      </c>
      <c r="BH43" s="16" t="s">
        <v>4372</v>
      </c>
      <c r="BI43" s="146">
        <v>44599</v>
      </c>
      <c r="BJ43" s="16"/>
      <c r="BK43" s="16" t="s">
        <v>1255</v>
      </c>
      <c r="BL43" s="33"/>
      <c r="BM43" s="33"/>
      <c r="BN43" s="54"/>
    </row>
    <row r="44" spans="1:66" x14ac:dyDescent="0.3">
      <c r="A44" s="16">
        <v>43</v>
      </c>
      <c r="B44" s="54" t="s">
        <v>183</v>
      </c>
      <c r="C44" s="54">
        <v>33380156</v>
      </c>
      <c r="D44" s="54" t="s">
        <v>4043</v>
      </c>
      <c r="E44" s="33" t="s">
        <v>269</v>
      </c>
      <c r="F44" s="33">
        <v>81</v>
      </c>
      <c r="G44" s="33">
        <v>161</v>
      </c>
      <c r="H44" s="33">
        <v>69</v>
      </c>
      <c r="I44" s="101">
        <f t="shared" si="0"/>
        <v>26.619343389529721</v>
      </c>
      <c r="J44" s="32">
        <v>14084</v>
      </c>
      <c r="K44" s="34" t="s">
        <v>92</v>
      </c>
      <c r="L44" s="32" t="s">
        <v>440</v>
      </c>
      <c r="M44" s="32" t="s">
        <v>364</v>
      </c>
      <c r="N44" s="32" t="s">
        <v>883</v>
      </c>
      <c r="O44" s="13" t="s">
        <v>20</v>
      </c>
      <c r="P44" s="13" t="s">
        <v>809</v>
      </c>
      <c r="Q44" s="9" t="s">
        <v>73</v>
      </c>
      <c r="R44" s="13" t="s">
        <v>876</v>
      </c>
      <c r="S44" s="16" t="s">
        <v>2093</v>
      </c>
      <c r="T44" s="33">
        <v>20191220</v>
      </c>
      <c r="U44" s="33" t="s">
        <v>824</v>
      </c>
      <c r="V44" s="16" t="s">
        <v>2058</v>
      </c>
      <c r="W44" s="33">
        <v>87203</v>
      </c>
      <c r="X44" s="16" t="s">
        <v>997</v>
      </c>
      <c r="Y44" s="16" t="s">
        <v>853</v>
      </c>
      <c r="Z44" s="17" t="s">
        <v>641</v>
      </c>
      <c r="AA44" s="16" t="s">
        <v>612</v>
      </c>
      <c r="AB44" s="17" t="s">
        <v>640</v>
      </c>
      <c r="AC44" s="16" t="s">
        <v>906</v>
      </c>
      <c r="AD44" s="17"/>
      <c r="AE44" s="16" t="s">
        <v>2121</v>
      </c>
      <c r="AF44" s="16" t="s">
        <v>666</v>
      </c>
      <c r="AG44" s="16" t="s">
        <v>666</v>
      </c>
      <c r="AH44" s="16" t="s">
        <v>666</v>
      </c>
      <c r="AI44" s="16" t="s">
        <v>666</v>
      </c>
      <c r="AJ44" s="4" t="s">
        <v>666</v>
      </c>
      <c r="AK44" s="16">
        <v>3</v>
      </c>
      <c r="AL44" s="16" t="s">
        <v>2137</v>
      </c>
      <c r="AM44" s="16" t="s">
        <v>1255</v>
      </c>
      <c r="AN44" s="16" t="s">
        <v>732</v>
      </c>
      <c r="AO44" s="16" t="s">
        <v>1255</v>
      </c>
      <c r="AP44" s="16" t="s">
        <v>1255</v>
      </c>
      <c r="AQ44" s="16" t="s">
        <v>1255</v>
      </c>
      <c r="AR44" s="16" t="s">
        <v>732</v>
      </c>
      <c r="AS44" s="33" t="s">
        <v>906</v>
      </c>
      <c r="AT44" s="33" t="s">
        <v>906</v>
      </c>
      <c r="AU44" s="16" t="s">
        <v>906</v>
      </c>
      <c r="AV44" s="16">
        <v>20</v>
      </c>
      <c r="AW44" s="16">
        <v>62</v>
      </c>
      <c r="AX44" s="16" t="s">
        <v>906</v>
      </c>
      <c r="AY44" s="16">
        <v>1</v>
      </c>
      <c r="AZ44" s="16">
        <v>5</v>
      </c>
      <c r="BA44" s="16">
        <v>62</v>
      </c>
      <c r="BB44" s="16" t="s">
        <v>732</v>
      </c>
      <c r="BC44" s="16" t="s">
        <v>732</v>
      </c>
      <c r="BD44" s="33" t="s">
        <v>360</v>
      </c>
      <c r="BE44" s="16" t="s">
        <v>732</v>
      </c>
      <c r="BF44" s="16" t="s">
        <v>1255</v>
      </c>
      <c r="BG44" s="16" t="s">
        <v>1255</v>
      </c>
      <c r="BH44" s="16"/>
      <c r="BI44" s="16"/>
      <c r="BJ44" s="146">
        <v>44102</v>
      </c>
      <c r="BK44" s="16" t="s">
        <v>1255</v>
      </c>
      <c r="BL44" s="33"/>
      <c r="BM44" s="33"/>
      <c r="BN44" s="54"/>
    </row>
    <row r="45" spans="1:66" x14ac:dyDescent="0.3">
      <c r="A45" s="16">
        <v>44</v>
      </c>
      <c r="B45" s="54" t="s">
        <v>202</v>
      </c>
      <c r="C45" s="54">
        <v>33383039</v>
      </c>
      <c r="D45" s="54" t="s">
        <v>4044</v>
      </c>
      <c r="E45" s="33" t="s">
        <v>269</v>
      </c>
      <c r="F45" s="33">
        <v>59</v>
      </c>
      <c r="G45" s="33">
        <v>176.6</v>
      </c>
      <c r="H45" s="33">
        <v>59.8</v>
      </c>
      <c r="I45" s="101">
        <f t="shared" si="0"/>
        <v>19.174311808939205</v>
      </c>
      <c r="J45" s="32">
        <v>22215</v>
      </c>
      <c r="K45" s="4" t="s">
        <v>1774</v>
      </c>
      <c r="L45" s="4" t="s">
        <v>659</v>
      </c>
      <c r="M45" s="4" t="s">
        <v>1877</v>
      </c>
      <c r="N45" s="32" t="s">
        <v>883</v>
      </c>
      <c r="O45" s="33" t="s">
        <v>61</v>
      </c>
      <c r="P45" s="33" t="s">
        <v>794</v>
      </c>
      <c r="Q45" s="148">
        <v>43867</v>
      </c>
      <c r="R45" s="33" t="s">
        <v>2016</v>
      </c>
      <c r="S45" s="148">
        <v>43734</v>
      </c>
      <c r="T45" s="33">
        <v>20190926</v>
      </c>
      <c r="U45" s="33" t="s">
        <v>794</v>
      </c>
      <c r="V45" s="16" t="s">
        <v>1975</v>
      </c>
      <c r="W45" s="54">
        <v>80703</v>
      </c>
      <c r="X45" s="4" t="s">
        <v>997</v>
      </c>
      <c r="Y45" s="4" t="s">
        <v>842</v>
      </c>
      <c r="Z45" s="211"/>
      <c r="AA45" s="4" t="s">
        <v>1980</v>
      </c>
      <c r="AB45" s="211"/>
      <c r="AC45" s="4" t="s">
        <v>906</v>
      </c>
      <c r="AD45" s="211"/>
      <c r="AE45" s="4" t="s">
        <v>1984</v>
      </c>
      <c r="AF45" s="4">
        <v>3</v>
      </c>
      <c r="AG45" s="4" t="s">
        <v>1985</v>
      </c>
      <c r="AH45" s="4">
        <v>0</v>
      </c>
      <c r="AI45" s="4" t="s">
        <v>1985</v>
      </c>
      <c r="AJ45" s="4">
        <v>3</v>
      </c>
      <c r="AK45" s="4">
        <v>1</v>
      </c>
      <c r="AL45" s="4">
        <v>48</v>
      </c>
      <c r="AM45" s="4" t="s">
        <v>2010</v>
      </c>
      <c r="AN45" s="4" t="s">
        <v>732</v>
      </c>
      <c r="AO45" s="4" t="s">
        <v>2011</v>
      </c>
      <c r="AP45" s="4" t="s">
        <v>2011</v>
      </c>
      <c r="AQ45" s="4" t="s">
        <v>2011</v>
      </c>
      <c r="AR45" s="4" t="s">
        <v>2011</v>
      </c>
      <c r="AS45" s="33" t="s">
        <v>906</v>
      </c>
      <c r="AT45" s="33" t="s">
        <v>906</v>
      </c>
      <c r="AU45" s="16" t="s">
        <v>2012</v>
      </c>
      <c r="AV45" s="16">
        <v>20</v>
      </c>
      <c r="AW45" s="16">
        <v>40</v>
      </c>
      <c r="AX45" s="16" t="s">
        <v>2012</v>
      </c>
      <c r="AY45" s="4">
        <v>3</v>
      </c>
      <c r="AZ45" s="4">
        <v>15</v>
      </c>
      <c r="BA45" s="4">
        <v>40</v>
      </c>
      <c r="BB45" s="16" t="s">
        <v>732</v>
      </c>
      <c r="BC45" s="16" t="s">
        <v>732</v>
      </c>
      <c r="BD45" s="33" t="s">
        <v>350</v>
      </c>
      <c r="BE45" s="16" t="s">
        <v>732</v>
      </c>
      <c r="BF45" s="4" t="s">
        <v>2011</v>
      </c>
      <c r="BG45" s="4" t="s">
        <v>2011</v>
      </c>
      <c r="BH45" s="16" t="s">
        <v>1267</v>
      </c>
      <c r="BI45" s="146">
        <v>44538</v>
      </c>
      <c r="BJ45" s="146">
        <v>44894</v>
      </c>
      <c r="BK45" s="4" t="s">
        <v>1255</v>
      </c>
      <c r="BL45" s="35" t="s">
        <v>442</v>
      </c>
      <c r="BM45" s="33"/>
      <c r="BN45" s="54" t="s">
        <v>243</v>
      </c>
    </row>
    <row r="46" spans="1:66" x14ac:dyDescent="0.3">
      <c r="A46" s="16">
        <v>45</v>
      </c>
      <c r="B46" s="54" t="s">
        <v>206</v>
      </c>
      <c r="C46" s="54">
        <v>33383550</v>
      </c>
      <c r="D46" s="54" t="s">
        <v>2862</v>
      </c>
      <c r="E46" s="33" t="s">
        <v>270</v>
      </c>
      <c r="F46" s="33">
        <v>43</v>
      </c>
      <c r="G46" s="33">
        <v>154.5</v>
      </c>
      <c r="H46" s="33">
        <v>49.1</v>
      </c>
      <c r="I46" s="101">
        <f t="shared" si="0"/>
        <v>20.569537394874374</v>
      </c>
      <c r="J46" s="32">
        <v>28096</v>
      </c>
      <c r="K46" s="16" t="s">
        <v>91</v>
      </c>
      <c r="L46" s="16" t="s">
        <v>660</v>
      </c>
      <c r="M46" s="16" t="s">
        <v>1877</v>
      </c>
      <c r="N46" s="32" t="s">
        <v>894</v>
      </c>
      <c r="O46" s="13" t="s">
        <v>20</v>
      </c>
      <c r="P46" s="13" t="s">
        <v>797</v>
      </c>
      <c r="Q46" s="146">
        <v>43892</v>
      </c>
      <c r="R46" s="13" t="s">
        <v>2018</v>
      </c>
      <c r="S46" s="146">
        <v>43864</v>
      </c>
      <c r="T46" s="33">
        <v>20200129</v>
      </c>
      <c r="U46" s="33" t="s">
        <v>797</v>
      </c>
      <c r="V46" s="16" t="s">
        <v>1269</v>
      </c>
      <c r="W46" s="54">
        <v>80703</v>
      </c>
      <c r="X46" s="16" t="s">
        <v>997</v>
      </c>
      <c r="Y46" s="16" t="s">
        <v>842</v>
      </c>
      <c r="Z46" s="17"/>
      <c r="AA46" s="16" t="s">
        <v>1254</v>
      </c>
      <c r="AB46" s="17"/>
      <c r="AC46" s="16" t="s">
        <v>732</v>
      </c>
      <c r="AD46" s="17"/>
      <c r="AE46" s="16" t="s">
        <v>1991</v>
      </c>
      <c r="AF46" s="16">
        <v>1</v>
      </c>
      <c r="AG46" s="16" t="s">
        <v>1985</v>
      </c>
      <c r="AH46" s="16">
        <v>0</v>
      </c>
      <c r="AI46" s="16" t="s">
        <v>1985</v>
      </c>
      <c r="AJ46" s="16">
        <v>1</v>
      </c>
      <c r="AK46" s="16">
        <v>1</v>
      </c>
      <c r="AL46" s="16">
        <v>0.5</v>
      </c>
      <c r="AM46" s="16" t="s">
        <v>2009</v>
      </c>
      <c r="AN46" s="16" t="s">
        <v>732</v>
      </c>
      <c r="AO46" s="16" t="s">
        <v>2011</v>
      </c>
      <c r="AP46" s="16" t="s">
        <v>2011</v>
      </c>
      <c r="AQ46" s="16" t="s">
        <v>2011</v>
      </c>
      <c r="AR46" s="16" t="s">
        <v>2011</v>
      </c>
      <c r="AS46" s="33" t="s">
        <v>906</v>
      </c>
      <c r="AT46" s="33" t="s">
        <v>906</v>
      </c>
      <c r="AU46" s="16" t="s">
        <v>2152</v>
      </c>
      <c r="AV46" s="16" t="s">
        <v>1255</v>
      </c>
      <c r="AW46" s="16" t="s">
        <v>1255</v>
      </c>
      <c r="AX46" s="16" t="s">
        <v>906</v>
      </c>
      <c r="AY46" s="16">
        <v>1</v>
      </c>
      <c r="AZ46" s="16">
        <v>2</v>
      </c>
      <c r="BA46" s="16">
        <v>24</v>
      </c>
      <c r="BB46" s="16" t="s">
        <v>732</v>
      </c>
      <c r="BC46" s="16" t="s">
        <v>906</v>
      </c>
      <c r="BD46" s="33" t="s">
        <v>350</v>
      </c>
      <c r="BE46" s="16" t="s">
        <v>732</v>
      </c>
      <c r="BF46" s="16" t="s">
        <v>2011</v>
      </c>
      <c r="BG46" s="16" t="s">
        <v>2011</v>
      </c>
      <c r="BH46" s="16"/>
      <c r="BI46" s="16"/>
      <c r="BJ46" s="16"/>
      <c r="BK46" s="16" t="s">
        <v>1255</v>
      </c>
      <c r="BL46" s="33"/>
      <c r="BM46" s="33"/>
      <c r="BN46" s="54"/>
    </row>
    <row r="47" spans="1:66" x14ac:dyDescent="0.3">
      <c r="A47" s="16">
        <v>46</v>
      </c>
      <c r="B47" s="54" t="s">
        <v>208</v>
      </c>
      <c r="C47" s="54">
        <v>33383754</v>
      </c>
      <c r="D47" s="54" t="s">
        <v>4045</v>
      </c>
      <c r="E47" s="33" t="s">
        <v>269</v>
      </c>
      <c r="F47" s="33">
        <v>54</v>
      </c>
      <c r="G47" s="33">
        <v>163.69999999999999</v>
      </c>
      <c r="H47" s="33">
        <v>67</v>
      </c>
      <c r="I47" s="101">
        <f t="shared" si="0"/>
        <v>25.002155036497555</v>
      </c>
      <c r="J47" s="32">
        <v>24109</v>
      </c>
      <c r="K47" s="16" t="s">
        <v>1772</v>
      </c>
      <c r="L47" s="16" t="s">
        <v>660</v>
      </c>
      <c r="M47" s="16" t="s">
        <v>1876</v>
      </c>
      <c r="N47" s="32" t="s">
        <v>883</v>
      </c>
      <c r="O47" s="10" t="s">
        <v>61</v>
      </c>
      <c r="P47" s="10" t="s">
        <v>798</v>
      </c>
      <c r="Q47" s="146">
        <v>43874</v>
      </c>
      <c r="R47" s="10" t="s">
        <v>2021</v>
      </c>
      <c r="S47" s="146">
        <v>43858</v>
      </c>
      <c r="T47" s="33">
        <v>20200128</v>
      </c>
      <c r="U47" s="33" t="s">
        <v>798</v>
      </c>
      <c r="V47" s="16" t="s">
        <v>1270</v>
      </c>
      <c r="W47" s="33">
        <v>80703</v>
      </c>
      <c r="X47" s="16" t="s">
        <v>997</v>
      </c>
      <c r="Y47" s="16" t="s">
        <v>842</v>
      </c>
      <c r="Z47" s="17"/>
      <c r="AA47" s="16" t="s">
        <v>1254</v>
      </c>
      <c r="AB47" s="17"/>
      <c r="AC47" s="16" t="s">
        <v>732</v>
      </c>
      <c r="AD47" s="17"/>
      <c r="AE47" s="16" t="s">
        <v>2000</v>
      </c>
      <c r="AF47" s="16">
        <v>4</v>
      </c>
      <c r="AG47" s="16" t="s">
        <v>743</v>
      </c>
      <c r="AH47" s="16">
        <v>1</v>
      </c>
      <c r="AI47" s="16" t="s">
        <v>271</v>
      </c>
      <c r="AJ47" s="16">
        <v>4</v>
      </c>
      <c r="AK47" s="16">
        <v>3</v>
      </c>
      <c r="AL47" s="16">
        <v>15</v>
      </c>
      <c r="AM47" s="16" t="s">
        <v>2010</v>
      </c>
      <c r="AN47" s="16" t="s">
        <v>2011</v>
      </c>
      <c r="AO47" s="16" t="s">
        <v>2012</v>
      </c>
      <c r="AP47" s="16" t="s">
        <v>2011</v>
      </c>
      <c r="AQ47" s="16" t="s">
        <v>2011</v>
      </c>
      <c r="AR47" s="16" t="s">
        <v>2011</v>
      </c>
      <c r="AS47" s="33" t="s">
        <v>906</v>
      </c>
      <c r="AT47" s="33" t="s">
        <v>906</v>
      </c>
      <c r="AU47" s="16" t="s">
        <v>2152</v>
      </c>
      <c r="AV47" s="16" t="s">
        <v>1255</v>
      </c>
      <c r="AW47" s="16" t="s">
        <v>1255</v>
      </c>
      <c r="AX47" s="16" t="s">
        <v>906</v>
      </c>
      <c r="AY47" s="16" t="s">
        <v>2158</v>
      </c>
      <c r="AZ47" s="16" t="s">
        <v>2158</v>
      </c>
      <c r="BA47" s="16">
        <v>35</v>
      </c>
      <c r="BB47" s="16" t="s">
        <v>732</v>
      </c>
      <c r="BC47" s="16" t="s">
        <v>732</v>
      </c>
      <c r="BD47" s="33" t="s">
        <v>350</v>
      </c>
      <c r="BE47" s="16" t="s">
        <v>732</v>
      </c>
      <c r="BF47" s="16" t="s">
        <v>2011</v>
      </c>
      <c r="BG47" s="16" t="s">
        <v>2011</v>
      </c>
      <c r="BH47" s="16"/>
      <c r="BI47" s="16"/>
      <c r="BJ47" s="16"/>
      <c r="BK47" s="16" t="s">
        <v>2043</v>
      </c>
      <c r="BL47" s="33"/>
      <c r="BM47" s="33"/>
      <c r="BN47" s="54" t="s">
        <v>443</v>
      </c>
    </row>
    <row r="48" spans="1:66" x14ac:dyDescent="0.3">
      <c r="A48" s="16">
        <v>47</v>
      </c>
      <c r="B48" s="54" t="s">
        <v>211</v>
      </c>
      <c r="C48" s="54">
        <v>33384223</v>
      </c>
      <c r="D48" s="54" t="s">
        <v>4046</v>
      </c>
      <c r="E48" s="33" t="s">
        <v>269</v>
      </c>
      <c r="F48" s="33">
        <v>52</v>
      </c>
      <c r="G48" s="33">
        <v>162.5</v>
      </c>
      <c r="H48" s="33">
        <v>65.400000000000006</v>
      </c>
      <c r="I48" s="101">
        <f t="shared" si="0"/>
        <v>24.766863905325447</v>
      </c>
      <c r="J48" s="32">
        <v>24607</v>
      </c>
      <c r="K48" s="16" t="s">
        <v>91</v>
      </c>
      <c r="L48" s="16" t="s">
        <v>661</v>
      </c>
      <c r="M48" s="16" t="s">
        <v>1876</v>
      </c>
      <c r="N48" s="32" t="s">
        <v>883</v>
      </c>
      <c r="O48" s="13" t="s">
        <v>61</v>
      </c>
      <c r="P48" s="13" t="s">
        <v>798</v>
      </c>
      <c r="Q48" s="146">
        <v>43881</v>
      </c>
      <c r="R48" s="13" t="s">
        <v>2021</v>
      </c>
      <c r="S48" s="146">
        <v>43788</v>
      </c>
      <c r="T48" s="33">
        <v>20191114</v>
      </c>
      <c r="U48" s="33" t="s">
        <v>798</v>
      </c>
      <c r="V48" s="16" t="s">
        <v>831</v>
      </c>
      <c r="W48" s="33">
        <v>80703</v>
      </c>
      <c r="X48" s="16" t="s">
        <v>997</v>
      </c>
      <c r="Y48" s="16" t="s">
        <v>842</v>
      </c>
      <c r="Z48" s="17"/>
      <c r="AA48" s="16" t="s">
        <v>1980</v>
      </c>
      <c r="AB48" s="17"/>
      <c r="AC48" s="16" t="s">
        <v>906</v>
      </c>
      <c r="AD48" s="17"/>
      <c r="AE48" s="16" t="s">
        <v>1992</v>
      </c>
      <c r="AF48" s="16">
        <v>4</v>
      </c>
      <c r="AG48" s="16" t="s">
        <v>1985</v>
      </c>
      <c r="AH48" s="16">
        <v>0</v>
      </c>
      <c r="AI48" s="16" t="s">
        <v>1985</v>
      </c>
      <c r="AJ48" s="16">
        <v>4</v>
      </c>
      <c r="AK48" s="16">
        <v>1</v>
      </c>
      <c r="AL48" s="16">
        <v>1</v>
      </c>
      <c r="AM48" s="16" t="s">
        <v>2010</v>
      </c>
      <c r="AN48" s="16" t="s">
        <v>732</v>
      </c>
      <c r="AO48" s="16" t="s">
        <v>2012</v>
      </c>
      <c r="AP48" s="16" t="s">
        <v>2011</v>
      </c>
      <c r="AQ48" s="16" t="s">
        <v>2011</v>
      </c>
      <c r="AR48" s="16" t="s">
        <v>2011</v>
      </c>
      <c r="AS48" s="33" t="s">
        <v>906</v>
      </c>
      <c r="AT48" s="33" t="s">
        <v>906</v>
      </c>
      <c r="AU48" s="16" t="s">
        <v>2012</v>
      </c>
      <c r="AV48" s="16">
        <v>4</v>
      </c>
      <c r="AW48" s="16">
        <v>34</v>
      </c>
      <c r="AX48" s="16" t="s">
        <v>2012</v>
      </c>
      <c r="AY48" s="16">
        <v>1</v>
      </c>
      <c r="AZ48" s="16">
        <v>20</v>
      </c>
      <c r="BA48" s="16">
        <v>34</v>
      </c>
      <c r="BB48" s="16" t="s">
        <v>906</v>
      </c>
      <c r="BC48" s="16" t="s">
        <v>906</v>
      </c>
      <c r="BD48" s="33" t="s">
        <v>350</v>
      </c>
      <c r="BE48" s="16" t="s">
        <v>732</v>
      </c>
      <c r="BF48" s="16" t="s">
        <v>2011</v>
      </c>
      <c r="BG48" s="16" t="s">
        <v>2011</v>
      </c>
      <c r="BH48" s="16" t="s">
        <v>4375</v>
      </c>
      <c r="BI48" s="146">
        <v>44111</v>
      </c>
      <c r="BJ48" s="146">
        <v>44515</v>
      </c>
      <c r="BK48" s="16" t="s">
        <v>2038</v>
      </c>
      <c r="BL48" s="33" t="s">
        <v>498</v>
      </c>
      <c r="BM48" s="35" t="s">
        <v>444</v>
      </c>
      <c r="BN48" s="54" t="s">
        <v>443</v>
      </c>
    </row>
    <row r="49" spans="1:66" x14ac:dyDescent="0.3">
      <c r="A49" s="16">
        <v>48</v>
      </c>
      <c r="B49" s="54" t="s">
        <v>228</v>
      </c>
      <c r="C49" s="54">
        <v>33384861</v>
      </c>
      <c r="D49" s="54" t="s">
        <v>4047</v>
      </c>
      <c r="E49" s="33" t="s">
        <v>270</v>
      </c>
      <c r="F49" s="33">
        <v>79</v>
      </c>
      <c r="G49" s="33">
        <v>148.4</v>
      </c>
      <c r="H49" s="33">
        <v>36.28</v>
      </c>
      <c r="I49" s="101">
        <f t="shared" si="0"/>
        <v>16.474015736590118</v>
      </c>
      <c r="J49" s="32">
        <v>14837</v>
      </c>
      <c r="K49" s="16" t="s">
        <v>1772</v>
      </c>
      <c r="L49" s="16" t="s">
        <v>659</v>
      </c>
      <c r="M49" s="16" t="s">
        <v>1875</v>
      </c>
      <c r="N49" s="32" t="s">
        <v>883</v>
      </c>
      <c r="O49" s="13" t="s">
        <v>61</v>
      </c>
      <c r="P49" s="13" t="s">
        <v>794</v>
      </c>
      <c r="Q49" s="146">
        <v>43888</v>
      </c>
      <c r="R49" s="13" t="s">
        <v>2016</v>
      </c>
      <c r="S49" s="146">
        <v>43797</v>
      </c>
      <c r="T49" s="33">
        <v>20191122</v>
      </c>
      <c r="U49" s="33" t="s">
        <v>794</v>
      </c>
      <c r="V49" s="16" t="s">
        <v>1975</v>
      </c>
      <c r="W49" s="54">
        <v>80703</v>
      </c>
      <c r="X49" s="16" t="s">
        <v>997</v>
      </c>
      <c r="Y49" s="16" t="s">
        <v>842</v>
      </c>
      <c r="Z49" s="17"/>
      <c r="AA49" s="16" t="s">
        <v>1254</v>
      </c>
      <c r="AB49" s="17"/>
      <c r="AC49" s="16" t="s">
        <v>732</v>
      </c>
      <c r="AD49" s="17"/>
      <c r="AE49" s="16" t="s">
        <v>1984</v>
      </c>
      <c r="AF49" s="16">
        <v>3</v>
      </c>
      <c r="AG49" s="16" t="s">
        <v>1985</v>
      </c>
      <c r="AH49" s="16">
        <v>0</v>
      </c>
      <c r="AI49" s="16" t="s">
        <v>1985</v>
      </c>
      <c r="AJ49" s="16">
        <v>3</v>
      </c>
      <c r="AK49" s="16">
        <v>2</v>
      </c>
      <c r="AL49" s="16">
        <v>14</v>
      </c>
      <c r="AM49" s="16" t="s">
        <v>2010</v>
      </c>
      <c r="AN49" s="16" t="s">
        <v>732</v>
      </c>
      <c r="AO49" s="16" t="s">
        <v>2011</v>
      </c>
      <c r="AP49" s="16" t="s">
        <v>2011</v>
      </c>
      <c r="AQ49" s="16" t="s">
        <v>2011</v>
      </c>
      <c r="AR49" s="16" t="s">
        <v>2011</v>
      </c>
      <c r="AS49" s="33" t="s">
        <v>732</v>
      </c>
      <c r="AT49" s="33" t="s">
        <v>732</v>
      </c>
      <c r="AU49" s="16" t="s">
        <v>2153</v>
      </c>
      <c r="AV49" s="16" t="s">
        <v>1255</v>
      </c>
      <c r="AW49" s="16" t="s">
        <v>1255</v>
      </c>
      <c r="AX49" s="16" t="s">
        <v>2153</v>
      </c>
      <c r="AY49" s="16" t="s">
        <v>1255</v>
      </c>
      <c r="AZ49" s="16" t="s">
        <v>1255</v>
      </c>
      <c r="BA49" s="16" t="s">
        <v>1255</v>
      </c>
      <c r="BB49" s="16" t="s">
        <v>732</v>
      </c>
      <c r="BC49" s="16" t="s">
        <v>732</v>
      </c>
      <c r="BD49" s="33" t="s">
        <v>350</v>
      </c>
      <c r="BE49" s="16" t="s">
        <v>732</v>
      </c>
      <c r="BF49" s="16" t="s">
        <v>2011</v>
      </c>
      <c r="BG49" s="16" t="s">
        <v>2011</v>
      </c>
      <c r="BH49" s="16" t="s">
        <v>2035</v>
      </c>
      <c r="BI49" s="146">
        <v>44054</v>
      </c>
      <c r="BJ49" s="16" t="s">
        <v>3549</v>
      </c>
      <c r="BK49" s="16" t="s">
        <v>2041</v>
      </c>
      <c r="BL49" s="33"/>
      <c r="BM49" s="33"/>
      <c r="BN49" s="54"/>
    </row>
    <row r="50" spans="1:66" x14ac:dyDescent="0.3">
      <c r="A50" s="16">
        <v>49</v>
      </c>
      <c r="B50" s="54" t="s">
        <v>230</v>
      </c>
      <c r="C50" s="54">
        <v>33384794</v>
      </c>
      <c r="D50" s="54" t="s">
        <v>2863</v>
      </c>
      <c r="E50" s="33" t="s">
        <v>269</v>
      </c>
      <c r="F50" s="33">
        <v>56</v>
      </c>
      <c r="G50" s="33">
        <v>168.9</v>
      </c>
      <c r="H50" s="33">
        <v>71.099999999999994</v>
      </c>
      <c r="I50" s="101">
        <f t="shared" si="0"/>
        <v>24.923572967703461</v>
      </c>
      <c r="J50" s="32">
        <v>23154</v>
      </c>
      <c r="K50" s="16" t="s">
        <v>1774</v>
      </c>
      <c r="L50" s="16" t="s">
        <v>661</v>
      </c>
      <c r="M50" s="16" t="s">
        <v>1877</v>
      </c>
      <c r="N50" s="32" t="s">
        <v>895</v>
      </c>
      <c r="O50" s="13" t="s">
        <v>20</v>
      </c>
      <c r="P50" s="13" t="s">
        <v>810</v>
      </c>
      <c r="Q50" s="146">
        <v>43906</v>
      </c>
      <c r="R50" s="13" t="s">
        <v>2029</v>
      </c>
      <c r="S50" s="146">
        <v>43895</v>
      </c>
      <c r="T50" s="33">
        <v>20200224</v>
      </c>
      <c r="U50" s="33" t="s">
        <v>810</v>
      </c>
      <c r="V50" s="16" t="s">
        <v>1269</v>
      </c>
      <c r="W50" s="54">
        <v>80703</v>
      </c>
      <c r="X50" s="16" t="s">
        <v>997</v>
      </c>
      <c r="Y50" s="16" t="s">
        <v>842</v>
      </c>
      <c r="Z50" s="17"/>
      <c r="AA50" s="16" t="s">
        <v>1978</v>
      </c>
      <c r="AB50" s="17"/>
      <c r="AC50" s="16" t="s">
        <v>906</v>
      </c>
      <c r="AD50" s="17"/>
      <c r="AE50" s="16" t="s">
        <v>1986</v>
      </c>
      <c r="AF50" s="16">
        <v>3</v>
      </c>
      <c r="AG50" s="16" t="s">
        <v>1987</v>
      </c>
      <c r="AH50" s="16">
        <v>3</v>
      </c>
      <c r="AI50" s="16" t="s">
        <v>271</v>
      </c>
      <c r="AJ50" s="16">
        <v>4</v>
      </c>
      <c r="AK50" s="16">
        <v>2</v>
      </c>
      <c r="AL50" s="16">
        <v>21</v>
      </c>
      <c r="AM50" s="16" t="s">
        <v>2007</v>
      </c>
      <c r="AN50" s="16" t="s">
        <v>732</v>
      </c>
      <c r="AO50" s="16" t="s">
        <v>732</v>
      </c>
      <c r="AP50" s="16" t="s">
        <v>732</v>
      </c>
      <c r="AQ50" s="16" t="s">
        <v>732</v>
      </c>
      <c r="AR50" s="16" t="s">
        <v>732</v>
      </c>
      <c r="AS50" s="33" t="s">
        <v>732</v>
      </c>
      <c r="AT50" s="33" t="s">
        <v>732</v>
      </c>
      <c r="AU50" s="16" t="s">
        <v>906</v>
      </c>
      <c r="AV50" s="16">
        <v>20</v>
      </c>
      <c r="AW50" s="16">
        <v>37</v>
      </c>
      <c r="AX50" s="16" t="s">
        <v>906</v>
      </c>
      <c r="AY50" s="16">
        <v>2</v>
      </c>
      <c r="AZ50" s="16">
        <v>30</v>
      </c>
      <c r="BA50" s="16">
        <v>37</v>
      </c>
      <c r="BB50" s="16" t="s">
        <v>906</v>
      </c>
      <c r="BC50" s="16" t="s">
        <v>906</v>
      </c>
      <c r="BD50" s="33" t="s">
        <v>360</v>
      </c>
      <c r="BE50" s="16" t="s">
        <v>732</v>
      </c>
      <c r="BF50" s="16" t="s">
        <v>2012</v>
      </c>
      <c r="BG50" s="16" t="s">
        <v>732</v>
      </c>
      <c r="BH50" s="16"/>
      <c r="BI50" s="16"/>
      <c r="BJ50" s="16"/>
      <c r="BK50" s="16" t="s">
        <v>1255</v>
      </c>
      <c r="BL50" s="33"/>
      <c r="BM50" s="33"/>
      <c r="BN50" s="54"/>
    </row>
    <row r="51" spans="1:66" x14ac:dyDescent="0.3">
      <c r="A51" s="16">
        <v>50</v>
      </c>
      <c r="B51" s="54" t="s">
        <v>4048</v>
      </c>
      <c r="C51" s="54">
        <v>33385312</v>
      </c>
      <c r="D51" s="54" t="s">
        <v>4049</v>
      </c>
      <c r="E51" s="33" t="s">
        <v>269</v>
      </c>
      <c r="F51" s="33">
        <v>48</v>
      </c>
      <c r="G51" s="33">
        <v>170</v>
      </c>
      <c r="H51" s="33">
        <v>77</v>
      </c>
      <c r="I51" s="101">
        <f t="shared" si="0"/>
        <v>26.643598615916957</v>
      </c>
      <c r="J51" s="32">
        <v>26121</v>
      </c>
      <c r="K51" s="16" t="s">
        <v>1773</v>
      </c>
      <c r="L51" s="16" t="s">
        <v>659</v>
      </c>
      <c r="M51" s="16" t="s">
        <v>731</v>
      </c>
      <c r="N51" s="32" t="s">
        <v>896</v>
      </c>
      <c r="O51" s="13" t="s">
        <v>61</v>
      </c>
      <c r="P51" s="13" t="s">
        <v>798</v>
      </c>
      <c r="Q51" s="146">
        <v>43965</v>
      </c>
      <c r="R51" s="13" t="s">
        <v>2021</v>
      </c>
      <c r="S51" s="146">
        <v>43888</v>
      </c>
      <c r="T51" s="33">
        <v>20200207</v>
      </c>
      <c r="U51" s="33" t="s">
        <v>798</v>
      </c>
      <c r="V51" s="16" t="s">
        <v>1270</v>
      </c>
      <c r="W51" s="33" t="s">
        <v>854</v>
      </c>
      <c r="X51" s="16" t="s">
        <v>997</v>
      </c>
      <c r="Y51" s="16" t="s">
        <v>855</v>
      </c>
      <c r="Z51" s="17" t="s">
        <v>4357</v>
      </c>
      <c r="AA51" s="16" t="s">
        <v>1980</v>
      </c>
      <c r="AB51" s="17"/>
      <c r="AC51" s="16" t="s">
        <v>906</v>
      </c>
      <c r="AD51" s="17"/>
      <c r="AE51" s="16" t="s">
        <v>1992</v>
      </c>
      <c r="AF51" s="16">
        <v>4</v>
      </c>
      <c r="AG51" s="16" t="s">
        <v>1985</v>
      </c>
      <c r="AH51" s="16">
        <v>0</v>
      </c>
      <c r="AI51" s="16" t="s">
        <v>1985</v>
      </c>
      <c r="AJ51" s="16">
        <v>4</v>
      </c>
      <c r="AK51" s="16">
        <v>1</v>
      </c>
      <c r="AL51" s="16">
        <v>20</v>
      </c>
      <c r="AM51" s="16" t="s">
        <v>2009</v>
      </c>
      <c r="AN51" s="16" t="s">
        <v>732</v>
      </c>
      <c r="AO51" s="16" t="s">
        <v>2012</v>
      </c>
      <c r="AP51" s="16" t="s">
        <v>2011</v>
      </c>
      <c r="AQ51" s="16" t="s">
        <v>2011</v>
      </c>
      <c r="AR51" s="16" t="s">
        <v>2011</v>
      </c>
      <c r="AS51" s="33" t="s">
        <v>906</v>
      </c>
      <c r="AT51" s="33" t="s">
        <v>906</v>
      </c>
      <c r="AU51" s="16" t="s">
        <v>906</v>
      </c>
      <c r="AV51" s="16">
        <v>20</v>
      </c>
      <c r="AW51" s="16">
        <v>24</v>
      </c>
      <c r="AX51" s="16" t="s">
        <v>906</v>
      </c>
      <c r="AY51" s="16">
        <v>1</v>
      </c>
      <c r="AZ51" s="16">
        <v>12</v>
      </c>
      <c r="BA51" s="16">
        <v>24</v>
      </c>
      <c r="BB51" s="16" t="s">
        <v>906</v>
      </c>
      <c r="BC51" s="16" t="s">
        <v>732</v>
      </c>
      <c r="BD51" s="33" t="s">
        <v>350</v>
      </c>
      <c r="BE51" s="16" t="s">
        <v>732</v>
      </c>
      <c r="BF51" s="16" t="s">
        <v>1255</v>
      </c>
      <c r="BG51" s="16" t="s">
        <v>2011</v>
      </c>
      <c r="BH51" s="16"/>
      <c r="BI51" s="16"/>
      <c r="BJ51" s="16"/>
      <c r="BK51" s="16" t="s">
        <v>2038</v>
      </c>
      <c r="BL51" s="33"/>
      <c r="BM51" s="33"/>
      <c r="BN51" s="54"/>
    </row>
    <row r="52" spans="1:66" x14ac:dyDescent="0.3">
      <c r="A52" s="16">
        <v>51</v>
      </c>
      <c r="B52" s="54" t="s">
        <v>233</v>
      </c>
      <c r="C52" s="54">
        <v>33385726</v>
      </c>
      <c r="D52" s="54" t="s">
        <v>4050</v>
      </c>
      <c r="E52" s="33" t="s">
        <v>269</v>
      </c>
      <c r="F52" s="33">
        <v>83</v>
      </c>
      <c r="G52" s="33">
        <v>165.5</v>
      </c>
      <c r="H52" s="33">
        <v>50.6</v>
      </c>
      <c r="I52" s="101">
        <f t="shared" si="0"/>
        <v>18.473726964887138</v>
      </c>
      <c r="J52" s="32">
        <v>13496</v>
      </c>
      <c r="K52" s="34" t="s">
        <v>92</v>
      </c>
      <c r="L52" s="32" t="s">
        <v>355</v>
      </c>
      <c r="M52" s="32" t="s">
        <v>358</v>
      </c>
      <c r="N52" s="32" t="s">
        <v>897</v>
      </c>
      <c r="O52" s="13" t="s">
        <v>61</v>
      </c>
      <c r="P52" s="13" t="s">
        <v>794</v>
      </c>
      <c r="Q52" s="16" t="s">
        <v>3738</v>
      </c>
      <c r="R52" s="13" t="s">
        <v>866</v>
      </c>
      <c r="S52" s="16" t="s">
        <v>2094</v>
      </c>
      <c r="T52" s="33">
        <v>20200212</v>
      </c>
      <c r="U52" s="33" t="s">
        <v>794</v>
      </c>
      <c r="V52" s="16" t="s">
        <v>2817</v>
      </c>
      <c r="W52" s="54">
        <v>80713</v>
      </c>
      <c r="X52" s="16" t="s">
        <v>997</v>
      </c>
      <c r="Y52" s="16" t="s">
        <v>856</v>
      </c>
      <c r="Z52" s="17"/>
      <c r="AA52" s="16" t="s">
        <v>1254</v>
      </c>
      <c r="AB52" s="17"/>
      <c r="AC52" s="16" t="s">
        <v>732</v>
      </c>
      <c r="AD52" s="17"/>
      <c r="AE52" s="97" t="s">
        <v>1188</v>
      </c>
      <c r="AF52" s="16" t="s">
        <v>742</v>
      </c>
      <c r="AG52" s="16" t="s">
        <v>743</v>
      </c>
      <c r="AH52" s="16">
        <v>1</v>
      </c>
      <c r="AI52" s="16" t="s">
        <v>271</v>
      </c>
      <c r="AJ52" s="16">
        <v>4</v>
      </c>
      <c r="AK52" s="16">
        <v>2</v>
      </c>
      <c r="AL52" s="16" t="s">
        <v>2138</v>
      </c>
      <c r="AM52" s="16">
        <v>0.4</v>
      </c>
      <c r="AN52" s="16" t="s">
        <v>732</v>
      </c>
      <c r="AO52" s="16" t="s">
        <v>906</v>
      </c>
      <c r="AP52" s="16" t="s">
        <v>906</v>
      </c>
      <c r="AQ52" s="16" t="s">
        <v>732</v>
      </c>
      <c r="AR52" s="16" t="s">
        <v>732</v>
      </c>
      <c r="AS52" s="33" t="s">
        <v>906</v>
      </c>
      <c r="AT52" s="33" t="s">
        <v>906</v>
      </c>
      <c r="AU52" s="16" t="s">
        <v>2152</v>
      </c>
      <c r="AV52" s="16" t="s">
        <v>1255</v>
      </c>
      <c r="AW52" s="16" t="s">
        <v>1255</v>
      </c>
      <c r="AX52" s="16" t="s">
        <v>906</v>
      </c>
      <c r="AY52" s="16" t="s">
        <v>2159</v>
      </c>
      <c r="AZ52" s="16" t="s">
        <v>2158</v>
      </c>
      <c r="BA52" s="16">
        <v>36</v>
      </c>
      <c r="BB52" s="16" t="s">
        <v>906</v>
      </c>
      <c r="BC52" s="16" t="s">
        <v>732</v>
      </c>
      <c r="BD52" s="33" t="s">
        <v>350</v>
      </c>
      <c r="BE52" s="16" t="s">
        <v>732</v>
      </c>
      <c r="BF52" s="16" t="s">
        <v>1255</v>
      </c>
      <c r="BG52" s="16" t="s">
        <v>1255</v>
      </c>
      <c r="BH52" s="16"/>
      <c r="BI52" s="16"/>
      <c r="BJ52" s="16"/>
      <c r="BK52" s="16" t="s">
        <v>1255</v>
      </c>
      <c r="BL52" s="33"/>
      <c r="BM52" s="35" t="s">
        <v>445</v>
      </c>
      <c r="BN52" s="54" t="s">
        <v>390</v>
      </c>
    </row>
    <row r="53" spans="1:66" x14ac:dyDescent="0.3">
      <c r="A53" s="16">
        <v>52</v>
      </c>
      <c r="B53" s="54" t="s">
        <v>237</v>
      </c>
      <c r="C53" s="54">
        <v>33386764</v>
      </c>
      <c r="D53" s="54" t="s">
        <v>4051</v>
      </c>
      <c r="E53" s="33" t="s">
        <v>269</v>
      </c>
      <c r="F53" s="33">
        <v>50</v>
      </c>
      <c r="G53" s="33">
        <v>175.3</v>
      </c>
      <c r="H53" s="33">
        <v>91.7</v>
      </c>
      <c r="I53" s="101">
        <f t="shared" si="0"/>
        <v>29.840459302266929</v>
      </c>
      <c r="J53" s="32">
        <v>25471</v>
      </c>
      <c r="K53" s="16" t="s">
        <v>1773</v>
      </c>
      <c r="L53" s="16" t="s">
        <v>662</v>
      </c>
      <c r="M53" s="16" t="s">
        <v>731</v>
      </c>
      <c r="N53" s="32" t="s">
        <v>884</v>
      </c>
      <c r="O53" s="13" t="s">
        <v>20</v>
      </c>
      <c r="P53" s="13" t="s">
        <v>811</v>
      </c>
      <c r="Q53" s="146">
        <v>43937</v>
      </c>
      <c r="R53" s="13" t="s">
        <v>2015</v>
      </c>
      <c r="S53" s="146">
        <v>43920</v>
      </c>
      <c r="T53" s="33">
        <v>20200326</v>
      </c>
      <c r="U53" s="33" t="s">
        <v>811</v>
      </c>
      <c r="V53" s="16" t="s">
        <v>1976</v>
      </c>
      <c r="W53" s="54">
        <v>80703</v>
      </c>
      <c r="X53" s="16" t="s">
        <v>997</v>
      </c>
      <c r="Y53" s="16" t="s">
        <v>842</v>
      </c>
      <c r="Z53" s="17"/>
      <c r="AA53" s="16" t="s">
        <v>1978</v>
      </c>
      <c r="AB53" s="17"/>
      <c r="AC53" s="16" t="s">
        <v>906</v>
      </c>
      <c r="AD53" s="17"/>
      <c r="AE53" s="16" t="s">
        <v>1990</v>
      </c>
      <c r="AF53" s="16">
        <v>2</v>
      </c>
      <c r="AG53" s="16" t="s">
        <v>1985</v>
      </c>
      <c r="AH53" s="16">
        <v>0</v>
      </c>
      <c r="AI53" s="16" t="s">
        <v>1985</v>
      </c>
      <c r="AJ53" s="16">
        <v>2</v>
      </c>
      <c r="AK53" s="16">
        <v>1</v>
      </c>
      <c r="AL53" s="16">
        <v>5.5</v>
      </c>
      <c r="AM53" s="16" t="s">
        <v>2008</v>
      </c>
      <c r="AN53" s="16" t="s">
        <v>732</v>
      </c>
      <c r="AO53" s="16" t="s">
        <v>732</v>
      </c>
      <c r="AP53" s="16" t="s">
        <v>732</v>
      </c>
      <c r="AQ53" s="16" t="s">
        <v>732</v>
      </c>
      <c r="AR53" s="16" t="s">
        <v>732</v>
      </c>
      <c r="AS53" s="33" t="s">
        <v>906</v>
      </c>
      <c r="AT53" s="33" t="s">
        <v>906</v>
      </c>
      <c r="AU53" s="16" t="s">
        <v>906</v>
      </c>
      <c r="AV53" s="16">
        <v>10</v>
      </c>
      <c r="AW53" s="16">
        <v>31</v>
      </c>
      <c r="AX53" s="16" t="s">
        <v>906</v>
      </c>
      <c r="AY53" s="16" t="s">
        <v>1255</v>
      </c>
      <c r="AZ53" s="16">
        <v>3</v>
      </c>
      <c r="BA53" s="16">
        <v>30</v>
      </c>
      <c r="BB53" s="16" t="s">
        <v>906</v>
      </c>
      <c r="BC53" s="16" t="s">
        <v>732</v>
      </c>
      <c r="BD53" s="33" t="s">
        <v>350</v>
      </c>
      <c r="BE53" s="16" t="s">
        <v>732</v>
      </c>
      <c r="BF53" s="16" t="s">
        <v>1255</v>
      </c>
      <c r="BG53" s="16" t="s">
        <v>2011</v>
      </c>
      <c r="BH53" s="16" t="s">
        <v>4372</v>
      </c>
      <c r="BI53" s="146">
        <v>44028</v>
      </c>
      <c r="BJ53" s="16"/>
      <c r="BK53" s="16" t="s">
        <v>1255</v>
      </c>
      <c r="BL53" s="33"/>
      <c r="BM53" s="33"/>
      <c r="BN53" s="54"/>
    </row>
    <row r="54" spans="1:66" x14ac:dyDescent="0.3">
      <c r="A54" s="16">
        <v>53</v>
      </c>
      <c r="B54" s="54" t="s">
        <v>239</v>
      </c>
      <c r="C54" s="54">
        <v>33387095</v>
      </c>
      <c r="D54" s="54" t="s">
        <v>4052</v>
      </c>
      <c r="E54" s="33" t="s">
        <v>269</v>
      </c>
      <c r="F54" s="33">
        <v>57</v>
      </c>
      <c r="G54" s="33">
        <v>169.8</v>
      </c>
      <c r="H54" s="33">
        <v>60.3</v>
      </c>
      <c r="I54" s="101">
        <f t="shared" si="0"/>
        <v>20.914232915881076</v>
      </c>
      <c r="J54" s="32">
        <v>22877</v>
      </c>
      <c r="K54" s="4" t="s">
        <v>1773</v>
      </c>
      <c r="L54" s="4" t="s">
        <v>660</v>
      </c>
      <c r="M54" s="4" t="s">
        <v>1877</v>
      </c>
      <c r="N54" s="32" t="s">
        <v>898</v>
      </c>
      <c r="O54" s="33" t="s">
        <v>61</v>
      </c>
      <c r="P54" s="33" t="s">
        <v>794</v>
      </c>
      <c r="Q54" s="148">
        <v>43923</v>
      </c>
      <c r="R54" s="33" t="s">
        <v>2016</v>
      </c>
      <c r="S54" s="148">
        <v>43930</v>
      </c>
      <c r="T54" s="33">
        <v>20200129</v>
      </c>
      <c r="U54" s="33" t="s">
        <v>794</v>
      </c>
      <c r="V54" s="16" t="s">
        <v>1975</v>
      </c>
      <c r="W54" s="54">
        <v>80703</v>
      </c>
      <c r="X54" s="4" t="s">
        <v>997</v>
      </c>
      <c r="Y54" s="4" t="s">
        <v>842</v>
      </c>
      <c r="Z54" s="211"/>
      <c r="AA54" s="4" t="s">
        <v>1980</v>
      </c>
      <c r="AB54" s="211"/>
      <c r="AC54" s="4" t="s">
        <v>906</v>
      </c>
      <c r="AD54" s="211"/>
      <c r="AE54" s="4" t="s">
        <v>1988</v>
      </c>
      <c r="AF54" s="4">
        <v>2</v>
      </c>
      <c r="AG54" s="4" t="s">
        <v>1989</v>
      </c>
      <c r="AH54" s="4">
        <v>4</v>
      </c>
      <c r="AI54" s="4" t="s">
        <v>271</v>
      </c>
      <c r="AJ54" s="4">
        <v>4</v>
      </c>
      <c r="AK54" s="16">
        <v>2</v>
      </c>
      <c r="AL54" s="16">
        <v>7</v>
      </c>
      <c r="AM54" s="16" t="s">
        <v>2007</v>
      </c>
      <c r="AN54" s="16" t="s">
        <v>732</v>
      </c>
      <c r="AO54" s="16" t="s">
        <v>732</v>
      </c>
      <c r="AP54" s="16" t="s">
        <v>906</v>
      </c>
      <c r="AQ54" s="16" t="s">
        <v>732</v>
      </c>
      <c r="AR54" s="16" t="s">
        <v>906</v>
      </c>
      <c r="AS54" s="33" t="s">
        <v>906</v>
      </c>
      <c r="AT54" s="33" t="s">
        <v>906</v>
      </c>
      <c r="AU54" s="16" t="s">
        <v>906</v>
      </c>
      <c r="AV54" s="16">
        <v>20</v>
      </c>
      <c r="AW54" s="16">
        <v>41</v>
      </c>
      <c r="AX54" s="16" t="s">
        <v>732</v>
      </c>
      <c r="AY54" s="4" t="s">
        <v>1255</v>
      </c>
      <c r="AZ54" s="4" t="s">
        <v>1255</v>
      </c>
      <c r="BA54" s="4" t="s">
        <v>1255</v>
      </c>
      <c r="BB54" s="16" t="s">
        <v>732</v>
      </c>
      <c r="BC54" s="16" t="s">
        <v>732</v>
      </c>
      <c r="BD54" s="33" t="s">
        <v>350</v>
      </c>
      <c r="BE54" s="16" t="s">
        <v>732</v>
      </c>
      <c r="BF54" s="4" t="s">
        <v>732</v>
      </c>
      <c r="BG54" s="4" t="s">
        <v>2011</v>
      </c>
      <c r="BH54" s="4" t="s">
        <v>2035</v>
      </c>
      <c r="BI54" s="148">
        <v>44328</v>
      </c>
      <c r="BJ54" s="4"/>
      <c r="BK54" s="4" t="s">
        <v>2041</v>
      </c>
      <c r="BL54" s="33"/>
      <c r="BM54" s="33"/>
      <c r="BN54" s="54"/>
    </row>
    <row r="55" spans="1:66" x14ac:dyDescent="0.3">
      <c r="A55" s="16">
        <v>54</v>
      </c>
      <c r="B55" s="54" t="s">
        <v>244</v>
      </c>
      <c r="C55" s="54">
        <v>33387573</v>
      </c>
      <c r="D55" s="54" t="s">
        <v>2864</v>
      </c>
      <c r="E55" s="33" t="s">
        <v>270</v>
      </c>
      <c r="F55" s="33">
        <v>66</v>
      </c>
      <c r="G55" s="33">
        <v>149.5</v>
      </c>
      <c r="H55" s="33">
        <v>50.4</v>
      </c>
      <c r="I55" s="101">
        <f t="shared" si="0"/>
        <v>22.550083332401201</v>
      </c>
      <c r="J55" s="32">
        <v>19592</v>
      </c>
      <c r="K55" s="34" t="s">
        <v>227</v>
      </c>
      <c r="L55" s="32" t="s">
        <v>355</v>
      </c>
      <c r="M55" s="32" t="s">
        <v>358</v>
      </c>
      <c r="N55" s="32" t="s">
        <v>899</v>
      </c>
      <c r="O55" s="33" t="s">
        <v>61</v>
      </c>
      <c r="P55" s="33" t="s">
        <v>797</v>
      </c>
      <c r="Q55" s="211" t="s">
        <v>3739</v>
      </c>
      <c r="R55" s="33" t="s">
        <v>868</v>
      </c>
      <c r="S55" s="33">
        <v>20200406</v>
      </c>
      <c r="T55" s="33">
        <v>20200325</v>
      </c>
      <c r="U55" s="33" t="s">
        <v>797</v>
      </c>
      <c r="V55" s="16" t="s">
        <v>1269</v>
      </c>
      <c r="W55" s="54">
        <v>80703</v>
      </c>
      <c r="X55" s="33" t="s">
        <v>997</v>
      </c>
      <c r="Y55" s="4" t="s">
        <v>842</v>
      </c>
      <c r="Z55" s="211"/>
      <c r="AA55" s="33" t="s">
        <v>217</v>
      </c>
      <c r="AB55" s="211"/>
      <c r="AC55" s="4"/>
      <c r="AD55" s="211"/>
      <c r="AE55" s="16" t="s">
        <v>3715</v>
      </c>
      <c r="AF55" s="33">
        <v>2</v>
      </c>
      <c r="AG55" s="33" t="s">
        <v>419</v>
      </c>
      <c r="AH55" s="33">
        <v>1</v>
      </c>
      <c r="AI55" s="33" t="s">
        <v>389</v>
      </c>
      <c r="AJ55" s="33">
        <v>3</v>
      </c>
      <c r="AK55" s="33">
        <v>2</v>
      </c>
      <c r="AL55" s="33" t="s">
        <v>1136</v>
      </c>
      <c r="AM55" s="33">
        <v>0.5</v>
      </c>
      <c r="AN55" s="33" t="s">
        <v>2354</v>
      </c>
      <c r="AO55" s="33" t="s">
        <v>350</v>
      </c>
      <c r="AP55" s="33" t="s">
        <v>352</v>
      </c>
      <c r="AQ55" s="33" t="s">
        <v>352</v>
      </c>
      <c r="AR55" s="33" t="s">
        <v>350</v>
      </c>
      <c r="AS55" s="33" t="s">
        <v>732</v>
      </c>
      <c r="AT55" s="33" t="s">
        <v>732</v>
      </c>
      <c r="AU55" s="16" t="s">
        <v>2152</v>
      </c>
      <c r="AV55" s="54" t="s">
        <v>417</v>
      </c>
      <c r="AW55" s="16"/>
      <c r="AX55" s="16" t="s">
        <v>732</v>
      </c>
      <c r="AY55" s="4" t="s">
        <v>417</v>
      </c>
      <c r="AZ55" s="4" t="s">
        <v>417</v>
      </c>
      <c r="BA55" s="4" t="s">
        <v>417</v>
      </c>
      <c r="BB55" s="16" t="s">
        <v>732</v>
      </c>
      <c r="BC55" s="16" t="s">
        <v>732</v>
      </c>
      <c r="BD55" s="33" t="s">
        <v>360</v>
      </c>
      <c r="BE55" s="16" t="s">
        <v>732</v>
      </c>
      <c r="BF55" s="33" t="s">
        <v>420</v>
      </c>
      <c r="BG55" s="33" t="s">
        <v>420</v>
      </c>
      <c r="BH55" s="33"/>
      <c r="BI55" s="33"/>
      <c r="BJ55" s="32"/>
      <c r="BK55" s="33"/>
      <c r="BL55" s="33"/>
      <c r="BM55" s="33"/>
      <c r="BN55" s="54"/>
    </row>
    <row r="56" spans="1:66" x14ac:dyDescent="0.3">
      <c r="A56" s="162">
        <v>55</v>
      </c>
      <c r="B56" s="171" t="s">
        <v>266</v>
      </c>
      <c r="C56" s="171">
        <v>33328650</v>
      </c>
      <c r="D56" s="171" t="s">
        <v>2865</v>
      </c>
      <c r="E56" s="191" t="s">
        <v>269</v>
      </c>
      <c r="F56" s="191">
        <v>83</v>
      </c>
      <c r="G56" s="191">
        <v>169</v>
      </c>
      <c r="H56" s="191">
        <v>52.5</v>
      </c>
      <c r="I56" s="192">
        <f t="shared" si="0"/>
        <v>18.381709323903227</v>
      </c>
      <c r="J56" s="193">
        <v>13609</v>
      </c>
      <c r="K56" s="194" t="s">
        <v>2078</v>
      </c>
      <c r="L56" s="193" t="s">
        <v>440</v>
      </c>
      <c r="M56" s="191" t="s">
        <v>358</v>
      </c>
      <c r="N56" s="191" t="s">
        <v>883</v>
      </c>
      <c r="O56" s="198" t="s">
        <v>20</v>
      </c>
      <c r="P56" s="198" t="s">
        <v>810</v>
      </c>
      <c r="Q56" s="168" t="s">
        <v>73</v>
      </c>
      <c r="R56" s="198" t="s">
        <v>877</v>
      </c>
      <c r="S56" s="162" t="s">
        <v>2095</v>
      </c>
      <c r="T56" s="191">
        <v>20200330</v>
      </c>
      <c r="U56" s="191" t="s">
        <v>810</v>
      </c>
      <c r="V56" s="162" t="s">
        <v>1269</v>
      </c>
      <c r="W56" s="171">
        <v>80703</v>
      </c>
      <c r="X56" s="162" t="s">
        <v>997</v>
      </c>
      <c r="Y56" s="162" t="s">
        <v>842</v>
      </c>
      <c r="Z56" s="172"/>
      <c r="AA56" s="162" t="s">
        <v>2117</v>
      </c>
      <c r="AB56" s="172"/>
      <c r="AC56" s="162" t="s">
        <v>732</v>
      </c>
      <c r="AD56" s="172"/>
      <c r="AE56" s="162" t="s">
        <v>2005</v>
      </c>
      <c r="AF56" s="162">
        <v>3</v>
      </c>
      <c r="AG56" s="162" t="s">
        <v>743</v>
      </c>
      <c r="AH56" s="162">
        <v>1</v>
      </c>
      <c r="AI56" s="162" t="s">
        <v>271</v>
      </c>
      <c r="AJ56" s="162">
        <v>3</v>
      </c>
      <c r="AK56" s="162">
        <v>2</v>
      </c>
      <c r="AL56" s="162" t="s">
        <v>1255</v>
      </c>
      <c r="AM56" s="162" t="s">
        <v>1255</v>
      </c>
      <c r="AN56" s="162" t="s">
        <v>666</v>
      </c>
      <c r="AO56" s="162" t="s">
        <v>1255</v>
      </c>
      <c r="AP56" s="162" t="s">
        <v>1255</v>
      </c>
      <c r="AQ56" s="162" t="s">
        <v>1255</v>
      </c>
      <c r="AR56" s="162" t="s">
        <v>732</v>
      </c>
      <c r="AS56" s="191" t="s">
        <v>906</v>
      </c>
      <c r="AT56" s="191" t="s">
        <v>906</v>
      </c>
      <c r="AU56" s="162" t="s">
        <v>906</v>
      </c>
      <c r="AV56" s="162">
        <v>6</v>
      </c>
      <c r="AW56" s="162" t="s">
        <v>1255</v>
      </c>
      <c r="AX56" s="162" t="s">
        <v>732</v>
      </c>
      <c r="AY56" s="162" t="s">
        <v>1255</v>
      </c>
      <c r="AZ56" s="162" t="s">
        <v>1255</v>
      </c>
      <c r="BA56" s="162" t="s">
        <v>1255</v>
      </c>
      <c r="BB56" s="162" t="s">
        <v>732</v>
      </c>
      <c r="BC56" s="162" t="s">
        <v>732</v>
      </c>
      <c r="BD56" s="191" t="s">
        <v>350</v>
      </c>
      <c r="BE56" s="162" t="s">
        <v>732</v>
      </c>
      <c r="BF56" s="162" t="s">
        <v>1255</v>
      </c>
      <c r="BG56" s="162" t="s">
        <v>1255</v>
      </c>
      <c r="BH56" s="162"/>
      <c r="BI56" s="162"/>
      <c r="BJ56" s="200">
        <v>44150</v>
      </c>
      <c r="BK56" s="162" t="s">
        <v>1255</v>
      </c>
      <c r="BL56" s="191"/>
      <c r="BM56" s="191" t="s">
        <v>447</v>
      </c>
      <c r="BN56" s="171"/>
    </row>
    <row r="57" spans="1:66" x14ac:dyDescent="0.3">
      <c r="A57" s="16">
        <v>56</v>
      </c>
      <c r="B57" s="54" t="s">
        <v>372</v>
      </c>
      <c r="C57" s="54">
        <v>33389334</v>
      </c>
      <c r="D57" s="54" t="s">
        <v>4053</v>
      </c>
      <c r="E57" s="33" t="s">
        <v>269</v>
      </c>
      <c r="F57" s="4">
        <v>59</v>
      </c>
      <c r="G57" s="211">
        <v>169.9</v>
      </c>
      <c r="H57" s="211">
        <v>61</v>
      </c>
      <c r="I57" s="101">
        <f t="shared" si="0"/>
        <v>21.132120442000815</v>
      </c>
      <c r="J57" s="148">
        <v>22076</v>
      </c>
      <c r="K57" s="16" t="s">
        <v>1772</v>
      </c>
      <c r="L57" s="16" t="s">
        <v>1969</v>
      </c>
      <c r="M57" s="16" t="s">
        <v>1877</v>
      </c>
      <c r="N57" s="4" t="s">
        <v>900</v>
      </c>
      <c r="O57" s="13" t="s">
        <v>61</v>
      </c>
      <c r="P57" s="13" t="s">
        <v>798</v>
      </c>
      <c r="Q57" s="146">
        <v>43958</v>
      </c>
      <c r="R57" s="13" t="s">
        <v>2021</v>
      </c>
      <c r="S57" s="146">
        <v>43941</v>
      </c>
      <c r="T57" s="211">
        <v>20200420</v>
      </c>
      <c r="U57" s="4" t="s">
        <v>798</v>
      </c>
      <c r="V57" s="16" t="s">
        <v>1973</v>
      </c>
      <c r="W57" s="4">
        <v>80703</v>
      </c>
      <c r="X57" s="16" t="s">
        <v>997</v>
      </c>
      <c r="Y57" s="16" t="s">
        <v>842</v>
      </c>
      <c r="Z57" s="17"/>
      <c r="AA57" s="16" t="s">
        <v>1978</v>
      </c>
      <c r="AB57" s="17"/>
      <c r="AC57" s="16" t="s">
        <v>906</v>
      </c>
      <c r="AD57" s="17"/>
      <c r="AE57" s="16" t="s">
        <v>1993</v>
      </c>
      <c r="AF57" s="16">
        <v>3</v>
      </c>
      <c r="AG57" s="16" t="s">
        <v>1179</v>
      </c>
      <c r="AH57" s="16">
        <v>5</v>
      </c>
      <c r="AI57" s="16" t="s">
        <v>271</v>
      </c>
      <c r="AJ57" s="16">
        <v>4</v>
      </c>
      <c r="AK57" s="16">
        <v>3</v>
      </c>
      <c r="AL57" s="16">
        <v>15</v>
      </c>
      <c r="AM57" s="16" t="s">
        <v>2009</v>
      </c>
      <c r="AN57" s="16" t="s">
        <v>906</v>
      </c>
      <c r="AO57" s="16" t="s">
        <v>2011</v>
      </c>
      <c r="AP57" s="16" t="s">
        <v>2012</v>
      </c>
      <c r="AQ57" s="16" t="s">
        <v>2011</v>
      </c>
      <c r="AR57" s="16" t="s">
        <v>2011</v>
      </c>
      <c r="AS57" s="4" t="s">
        <v>906</v>
      </c>
      <c r="AT57" s="4" t="s">
        <v>906</v>
      </c>
      <c r="AU57" s="16" t="s">
        <v>2012</v>
      </c>
      <c r="AV57" s="16">
        <v>10</v>
      </c>
      <c r="AW57" s="16">
        <v>25</v>
      </c>
      <c r="AX57" s="16" t="s">
        <v>2012</v>
      </c>
      <c r="AY57" s="16" t="s">
        <v>1172</v>
      </c>
      <c r="AZ57" s="16" t="s">
        <v>1175</v>
      </c>
      <c r="BA57" s="16">
        <v>25</v>
      </c>
      <c r="BB57" s="16" t="s">
        <v>732</v>
      </c>
      <c r="BC57" s="16" t="s">
        <v>906</v>
      </c>
      <c r="BD57" s="33" t="s">
        <v>360</v>
      </c>
      <c r="BE57" s="16" t="s">
        <v>732</v>
      </c>
      <c r="BF57" s="16" t="s">
        <v>1255</v>
      </c>
      <c r="BG57" s="16" t="s">
        <v>2011</v>
      </c>
      <c r="BH57" s="16" t="s">
        <v>1267</v>
      </c>
      <c r="BI57" s="146">
        <v>43973</v>
      </c>
      <c r="BJ57" s="146">
        <v>44557</v>
      </c>
      <c r="BK57" s="16" t="s">
        <v>2038</v>
      </c>
      <c r="BL57" s="4"/>
      <c r="BM57" s="4" t="s">
        <v>448</v>
      </c>
      <c r="BN57" s="4"/>
    </row>
    <row r="58" spans="1:66" x14ac:dyDescent="0.3">
      <c r="A58" s="16">
        <v>57</v>
      </c>
      <c r="B58" s="54" t="s">
        <v>382</v>
      </c>
      <c r="C58" s="54">
        <v>33274339</v>
      </c>
      <c r="D58" s="54" t="s">
        <v>4054</v>
      </c>
      <c r="E58" s="4" t="s">
        <v>385</v>
      </c>
      <c r="F58" s="4">
        <v>53</v>
      </c>
      <c r="G58" s="211">
        <v>156.4</v>
      </c>
      <c r="H58" s="211">
        <v>76.8</v>
      </c>
      <c r="I58" s="101">
        <f t="shared" si="0"/>
        <v>31.396968884295624</v>
      </c>
      <c r="J58" s="148">
        <v>24597</v>
      </c>
      <c r="K58" s="16" t="s">
        <v>1772</v>
      </c>
      <c r="L58" s="16" t="s">
        <v>659</v>
      </c>
      <c r="M58" s="16" t="s">
        <v>1876</v>
      </c>
      <c r="N58" s="4" t="s">
        <v>886</v>
      </c>
      <c r="O58" s="13" t="s">
        <v>384</v>
      </c>
      <c r="P58" s="13" t="s">
        <v>812</v>
      </c>
      <c r="Q58" s="146">
        <v>43976</v>
      </c>
      <c r="R58" s="10" t="s">
        <v>2019</v>
      </c>
      <c r="S58" s="146">
        <v>43955</v>
      </c>
      <c r="T58" s="211">
        <v>20120126</v>
      </c>
      <c r="U58" s="4" t="s">
        <v>825</v>
      </c>
      <c r="V58" s="16" t="s">
        <v>1269</v>
      </c>
      <c r="W58" s="54">
        <v>83103</v>
      </c>
      <c r="X58" s="16" t="s">
        <v>997</v>
      </c>
      <c r="Y58" s="16" t="s">
        <v>857</v>
      </c>
      <c r="Z58" s="17"/>
      <c r="AA58" s="16" t="s">
        <v>1981</v>
      </c>
      <c r="AB58" s="17"/>
      <c r="AC58" s="16" t="s">
        <v>732</v>
      </c>
      <c r="AD58" s="17"/>
      <c r="AE58" s="16" t="s">
        <v>1990</v>
      </c>
      <c r="AF58" s="16">
        <v>2</v>
      </c>
      <c r="AG58" s="16" t="s">
        <v>1985</v>
      </c>
      <c r="AH58" s="16">
        <v>0</v>
      </c>
      <c r="AI58" s="16" t="s">
        <v>1985</v>
      </c>
      <c r="AJ58" s="16">
        <v>2</v>
      </c>
      <c r="AK58" s="16">
        <v>1</v>
      </c>
      <c r="AL58" s="16">
        <v>8</v>
      </c>
      <c r="AM58" s="16" t="s">
        <v>2010</v>
      </c>
      <c r="AN58" s="16" t="s">
        <v>732</v>
      </c>
      <c r="AO58" s="16" t="s">
        <v>2011</v>
      </c>
      <c r="AP58" s="16" t="s">
        <v>2011</v>
      </c>
      <c r="AQ58" s="16" t="s">
        <v>2011</v>
      </c>
      <c r="AR58" s="16" t="s">
        <v>2011</v>
      </c>
      <c r="AS58" s="4" t="s">
        <v>732</v>
      </c>
      <c r="AT58" s="4" t="s">
        <v>732</v>
      </c>
      <c r="AU58" s="16" t="s">
        <v>2152</v>
      </c>
      <c r="AV58" s="16" t="s">
        <v>1255</v>
      </c>
      <c r="AW58" s="16" t="s">
        <v>1255</v>
      </c>
      <c r="AX58" s="16" t="s">
        <v>906</v>
      </c>
      <c r="AY58" s="16" t="s">
        <v>1255</v>
      </c>
      <c r="AZ58" s="16">
        <v>10</v>
      </c>
      <c r="BA58" s="16">
        <v>40</v>
      </c>
      <c r="BB58" s="16" t="s">
        <v>906</v>
      </c>
      <c r="BC58" s="16" t="s">
        <v>906</v>
      </c>
      <c r="BD58" s="4" t="s">
        <v>360</v>
      </c>
      <c r="BE58" s="16" t="s">
        <v>732</v>
      </c>
      <c r="BF58" s="16" t="s">
        <v>2012</v>
      </c>
      <c r="BG58" s="16" t="s">
        <v>1255</v>
      </c>
      <c r="BH58" s="16"/>
      <c r="BI58" s="16"/>
      <c r="BJ58" s="16"/>
      <c r="BK58" s="16" t="s">
        <v>1255</v>
      </c>
      <c r="BL58" s="4"/>
      <c r="BM58" s="149" t="s">
        <v>449</v>
      </c>
      <c r="BN58" s="4"/>
    </row>
    <row r="59" spans="1:66" x14ac:dyDescent="0.3">
      <c r="A59" s="16">
        <v>58</v>
      </c>
      <c r="B59" s="54" t="s">
        <v>386</v>
      </c>
      <c r="C59" s="54">
        <v>33390105</v>
      </c>
      <c r="D59" s="54" t="s">
        <v>4055</v>
      </c>
      <c r="E59" s="4" t="s">
        <v>385</v>
      </c>
      <c r="F59" s="4">
        <v>60</v>
      </c>
      <c r="G59" s="211">
        <v>154.69999999999999</v>
      </c>
      <c r="H59" s="211">
        <v>71.400000000000006</v>
      </c>
      <c r="I59" s="101">
        <f t="shared" si="0"/>
        <v>29.834418974690475</v>
      </c>
      <c r="J59" s="148">
        <v>21717</v>
      </c>
      <c r="K59" s="16" t="s">
        <v>1772</v>
      </c>
      <c r="L59" s="16" t="s">
        <v>660</v>
      </c>
      <c r="M59" s="16" t="s">
        <v>1877</v>
      </c>
      <c r="N59" s="4" t="s">
        <v>901</v>
      </c>
      <c r="O59" s="13" t="s">
        <v>61</v>
      </c>
      <c r="P59" s="13" t="s">
        <v>794</v>
      </c>
      <c r="Q59" s="146">
        <v>43972</v>
      </c>
      <c r="R59" s="13" t="s">
        <v>2016</v>
      </c>
      <c r="S59" s="146">
        <v>43963</v>
      </c>
      <c r="T59" s="211">
        <v>20200429</v>
      </c>
      <c r="U59" s="4" t="s">
        <v>794</v>
      </c>
      <c r="V59" s="16" t="s">
        <v>1163</v>
      </c>
      <c r="W59" s="4">
        <v>80713</v>
      </c>
      <c r="X59" s="16" t="s">
        <v>997</v>
      </c>
      <c r="Y59" s="16" t="s">
        <v>856</v>
      </c>
      <c r="Z59" s="17"/>
      <c r="AA59" s="16" t="s">
        <v>1254</v>
      </c>
      <c r="AB59" s="17"/>
      <c r="AC59" s="16" t="s">
        <v>732</v>
      </c>
      <c r="AD59" s="17"/>
      <c r="AE59" s="16" t="s">
        <v>1991</v>
      </c>
      <c r="AF59" s="16">
        <v>1</v>
      </c>
      <c r="AG59" s="16" t="s">
        <v>1985</v>
      </c>
      <c r="AH59" s="16">
        <v>0</v>
      </c>
      <c r="AI59" s="16" t="s">
        <v>1985</v>
      </c>
      <c r="AJ59" s="16">
        <v>1</v>
      </c>
      <c r="AK59" s="16">
        <v>1</v>
      </c>
      <c r="AL59" s="16">
        <v>0.5</v>
      </c>
      <c r="AM59" s="16" t="s">
        <v>2010</v>
      </c>
      <c r="AN59" s="16" t="s">
        <v>732</v>
      </c>
      <c r="AO59" s="16" t="s">
        <v>2011</v>
      </c>
      <c r="AP59" s="16" t="s">
        <v>2011</v>
      </c>
      <c r="AQ59" s="16" t="s">
        <v>2011</v>
      </c>
      <c r="AR59" s="16" t="s">
        <v>2011</v>
      </c>
      <c r="AS59" s="4" t="s">
        <v>906</v>
      </c>
      <c r="AT59" s="4" t="s">
        <v>906</v>
      </c>
      <c r="AU59" s="16" t="s">
        <v>2152</v>
      </c>
      <c r="AV59" s="16" t="s">
        <v>1255</v>
      </c>
      <c r="AW59" s="16" t="s">
        <v>1255</v>
      </c>
      <c r="AX59" s="16" t="s">
        <v>2152</v>
      </c>
      <c r="AY59" s="16" t="s">
        <v>1255</v>
      </c>
      <c r="AZ59" s="16" t="s">
        <v>1255</v>
      </c>
      <c r="BA59" s="16" t="s">
        <v>1255</v>
      </c>
      <c r="BB59" s="16" t="s">
        <v>906</v>
      </c>
      <c r="BC59" s="16" t="s">
        <v>906</v>
      </c>
      <c r="BD59" s="4" t="s">
        <v>350</v>
      </c>
      <c r="BE59" s="16" t="s">
        <v>732</v>
      </c>
      <c r="BF59" s="16" t="s">
        <v>1255</v>
      </c>
      <c r="BG59" s="16" t="s">
        <v>2011</v>
      </c>
      <c r="BH59" s="16"/>
      <c r="BI59" s="16"/>
      <c r="BJ59" s="16"/>
      <c r="BK59" s="16" t="s">
        <v>1255</v>
      </c>
      <c r="BL59" s="4"/>
      <c r="BM59" s="4"/>
      <c r="BN59" s="4"/>
    </row>
    <row r="60" spans="1:66" x14ac:dyDescent="0.3">
      <c r="A60" s="16">
        <v>59</v>
      </c>
      <c r="B60" s="54" t="s">
        <v>391</v>
      </c>
      <c r="C60" s="54">
        <v>33391966</v>
      </c>
      <c r="D60" s="54" t="s">
        <v>4056</v>
      </c>
      <c r="E60" s="4" t="s">
        <v>385</v>
      </c>
      <c r="F60" s="4">
        <v>85</v>
      </c>
      <c r="G60" s="211">
        <v>150.9</v>
      </c>
      <c r="H60" s="211">
        <v>63.1</v>
      </c>
      <c r="I60" s="101">
        <f t="shared" si="0"/>
        <v>27.710915861139764</v>
      </c>
      <c r="J60" s="148">
        <v>12743</v>
      </c>
      <c r="K60" s="4" t="s">
        <v>92</v>
      </c>
      <c r="L60" s="4" t="s">
        <v>440</v>
      </c>
      <c r="M60" s="4" t="s">
        <v>358</v>
      </c>
      <c r="N60" s="4" t="s">
        <v>883</v>
      </c>
      <c r="O60" s="13" t="s">
        <v>61</v>
      </c>
      <c r="P60" s="13" t="s">
        <v>795</v>
      </c>
      <c r="Q60" s="17" t="s">
        <v>3740</v>
      </c>
      <c r="R60" s="13" t="s">
        <v>867</v>
      </c>
      <c r="S60" s="148">
        <v>43985</v>
      </c>
      <c r="T60" s="211">
        <v>20150713</v>
      </c>
      <c r="U60" s="4" t="s">
        <v>795</v>
      </c>
      <c r="V60" s="4" t="s">
        <v>359</v>
      </c>
      <c r="W60" s="33">
        <v>80703</v>
      </c>
      <c r="X60" s="4" t="s">
        <v>997</v>
      </c>
      <c r="Y60" s="16" t="s">
        <v>842</v>
      </c>
      <c r="Z60" s="17" t="s">
        <v>984</v>
      </c>
      <c r="AA60" s="4" t="s">
        <v>610</v>
      </c>
      <c r="AB60" s="17" t="s">
        <v>985</v>
      </c>
      <c r="AC60" s="16"/>
      <c r="AD60" s="17"/>
      <c r="AE60" s="16" t="s">
        <v>3715</v>
      </c>
      <c r="AF60" s="4">
        <v>2</v>
      </c>
      <c r="AG60" s="33" t="s">
        <v>419</v>
      </c>
      <c r="AH60" s="4">
        <v>1</v>
      </c>
      <c r="AI60" s="4" t="s">
        <v>389</v>
      </c>
      <c r="AJ60" s="150">
        <v>2</v>
      </c>
      <c r="AK60" s="4">
        <v>1</v>
      </c>
      <c r="AL60" s="4" t="s">
        <v>1137</v>
      </c>
      <c r="AM60" s="4">
        <v>0.2</v>
      </c>
      <c r="AN60" s="16" t="s">
        <v>2154</v>
      </c>
      <c r="AO60" s="4" t="s">
        <v>350</v>
      </c>
      <c r="AP60" s="4" t="s">
        <v>350</v>
      </c>
      <c r="AQ60" s="4" t="s">
        <v>350</v>
      </c>
      <c r="AR60" s="4" t="s">
        <v>658</v>
      </c>
      <c r="AS60" s="4" t="s">
        <v>906</v>
      </c>
      <c r="AT60" s="4" t="s">
        <v>732</v>
      </c>
      <c r="AU60" s="4" t="s">
        <v>420</v>
      </c>
      <c r="AV60" s="54" t="s">
        <v>417</v>
      </c>
      <c r="AW60" s="33" t="s">
        <v>417</v>
      </c>
      <c r="AX60" s="16" t="s">
        <v>732</v>
      </c>
      <c r="AY60" s="16" t="s">
        <v>417</v>
      </c>
      <c r="AZ60" s="16" t="s">
        <v>417</v>
      </c>
      <c r="BA60" s="16" t="s">
        <v>417</v>
      </c>
      <c r="BB60" s="16" t="s">
        <v>732</v>
      </c>
      <c r="BC60" s="16" t="s">
        <v>732</v>
      </c>
      <c r="BD60" s="4" t="s">
        <v>350</v>
      </c>
      <c r="BE60" s="16" t="s">
        <v>732</v>
      </c>
      <c r="BF60" s="4" t="s">
        <v>350</v>
      </c>
      <c r="BG60" s="4" t="s">
        <v>350</v>
      </c>
      <c r="BH60" s="4" t="s">
        <v>1545</v>
      </c>
      <c r="BI60" s="148">
        <v>44099</v>
      </c>
      <c r="BJ60" s="148">
        <v>44286</v>
      </c>
      <c r="BK60" s="4"/>
      <c r="BL60" s="4"/>
      <c r="BM60" s="94" t="s">
        <v>494</v>
      </c>
      <c r="BN60" s="4"/>
    </row>
    <row r="61" spans="1:66" x14ac:dyDescent="0.3">
      <c r="A61" s="16">
        <v>60</v>
      </c>
      <c r="B61" s="54" t="s">
        <v>395</v>
      </c>
      <c r="C61" s="54">
        <v>33392818</v>
      </c>
      <c r="D61" s="54" t="s">
        <v>4057</v>
      </c>
      <c r="E61" s="4" t="s">
        <v>385</v>
      </c>
      <c r="F61" s="4">
        <v>54</v>
      </c>
      <c r="G61" s="211">
        <v>154.30000000000001</v>
      </c>
      <c r="H61" s="211">
        <v>48.58</v>
      </c>
      <c r="I61" s="101">
        <f t="shared" si="0"/>
        <v>20.404485962780498</v>
      </c>
      <c r="J61" s="148">
        <v>24108</v>
      </c>
      <c r="K61" s="16" t="s">
        <v>1772</v>
      </c>
      <c r="L61" s="16" t="s">
        <v>660</v>
      </c>
      <c r="M61" s="16" t="s">
        <v>731</v>
      </c>
      <c r="N61" s="4" t="s">
        <v>886</v>
      </c>
      <c r="O61" s="13" t="s">
        <v>20</v>
      </c>
      <c r="P61" s="13" t="s">
        <v>798</v>
      </c>
      <c r="Q61" s="146">
        <v>44000</v>
      </c>
      <c r="R61" s="13" t="s">
        <v>2021</v>
      </c>
      <c r="S61" s="146">
        <v>43917</v>
      </c>
      <c r="T61" s="211">
        <v>20200310</v>
      </c>
      <c r="U61" s="4" t="s">
        <v>798</v>
      </c>
      <c r="V61" s="16" t="s">
        <v>1270</v>
      </c>
      <c r="W61" s="33">
        <v>80703</v>
      </c>
      <c r="X61" s="16" t="s">
        <v>997</v>
      </c>
      <c r="Y61" s="16" t="s">
        <v>842</v>
      </c>
      <c r="Z61" s="17"/>
      <c r="AA61" s="16" t="s">
        <v>1981</v>
      </c>
      <c r="AB61" s="17"/>
      <c r="AC61" s="16" t="s">
        <v>732</v>
      </c>
      <c r="AD61" s="17"/>
      <c r="AE61" s="16" t="s">
        <v>1992</v>
      </c>
      <c r="AF61" s="16">
        <v>4</v>
      </c>
      <c r="AG61" s="16" t="s">
        <v>1985</v>
      </c>
      <c r="AH61" s="16">
        <v>0</v>
      </c>
      <c r="AI61" s="16" t="s">
        <v>1985</v>
      </c>
      <c r="AJ61" s="16">
        <v>4</v>
      </c>
      <c r="AK61" s="16">
        <v>3</v>
      </c>
      <c r="AL61" s="16">
        <v>15</v>
      </c>
      <c r="AM61" s="16" t="s">
        <v>2009</v>
      </c>
      <c r="AN61" s="16" t="s">
        <v>732</v>
      </c>
      <c r="AO61" s="16" t="s">
        <v>2012</v>
      </c>
      <c r="AP61" s="16" t="s">
        <v>2011</v>
      </c>
      <c r="AQ61" s="16" t="s">
        <v>2011</v>
      </c>
      <c r="AR61" s="16" t="s">
        <v>2011</v>
      </c>
      <c r="AS61" s="4" t="s">
        <v>906</v>
      </c>
      <c r="AT61" s="4" t="s">
        <v>906</v>
      </c>
      <c r="AU61" s="16" t="s">
        <v>2152</v>
      </c>
      <c r="AV61" s="16" t="s">
        <v>1255</v>
      </c>
      <c r="AW61" s="16" t="s">
        <v>1255</v>
      </c>
      <c r="AX61" s="16" t="s">
        <v>2152</v>
      </c>
      <c r="AY61" s="16" t="s">
        <v>1255</v>
      </c>
      <c r="AZ61" s="16" t="s">
        <v>1255</v>
      </c>
      <c r="BA61" s="16" t="s">
        <v>1255</v>
      </c>
      <c r="BB61" s="16" t="s">
        <v>732</v>
      </c>
      <c r="BC61" s="16" t="s">
        <v>906</v>
      </c>
      <c r="BD61" s="4" t="s">
        <v>360</v>
      </c>
      <c r="BE61" s="16" t="s">
        <v>732</v>
      </c>
      <c r="BF61" s="16" t="s">
        <v>2012</v>
      </c>
      <c r="BG61" s="16" t="s">
        <v>1255</v>
      </c>
      <c r="BH61" s="16"/>
      <c r="BI61" s="16"/>
      <c r="BJ61" s="16"/>
      <c r="BK61" s="16" t="s">
        <v>2038</v>
      </c>
      <c r="BL61" s="4"/>
      <c r="BM61" s="149" t="s">
        <v>450</v>
      </c>
      <c r="BN61" s="4"/>
    </row>
    <row r="62" spans="1:66" x14ac:dyDescent="0.3">
      <c r="A62" s="16">
        <v>61</v>
      </c>
      <c r="B62" s="54" t="s">
        <v>399</v>
      </c>
      <c r="C62" s="54">
        <v>33393178</v>
      </c>
      <c r="D62" s="54" t="s">
        <v>4058</v>
      </c>
      <c r="E62" s="33" t="s">
        <v>269</v>
      </c>
      <c r="F62" s="4">
        <v>59</v>
      </c>
      <c r="G62" s="211">
        <v>172</v>
      </c>
      <c r="H62" s="211">
        <v>78</v>
      </c>
      <c r="I62" s="101">
        <f t="shared" si="0"/>
        <v>26.365603028664147</v>
      </c>
      <c r="J62" s="148">
        <v>22317</v>
      </c>
      <c r="K62" s="16" t="s">
        <v>1773</v>
      </c>
      <c r="L62" s="16" t="s">
        <v>661</v>
      </c>
      <c r="M62" s="16" t="s">
        <v>1877</v>
      </c>
      <c r="N62" s="4" t="s">
        <v>885</v>
      </c>
      <c r="O62" s="13" t="s">
        <v>20</v>
      </c>
      <c r="P62" s="13" t="s">
        <v>795</v>
      </c>
      <c r="Q62" s="146">
        <v>44032</v>
      </c>
      <c r="R62" s="13" t="s">
        <v>2017</v>
      </c>
      <c r="S62" s="146">
        <v>44018</v>
      </c>
      <c r="T62" s="211">
        <v>20200617</v>
      </c>
      <c r="U62" s="33" t="s">
        <v>795</v>
      </c>
      <c r="V62" s="16" t="s">
        <v>1973</v>
      </c>
      <c r="W62" s="54">
        <v>80703</v>
      </c>
      <c r="X62" s="16" t="s">
        <v>997</v>
      </c>
      <c r="Y62" s="16" t="s">
        <v>842</v>
      </c>
      <c r="Z62" s="17"/>
      <c r="AA62" s="16" t="s">
        <v>1254</v>
      </c>
      <c r="AB62" s="17"/>
      <c r="AC62" s="16" t="s">
        <v>732</v>
      </c>
      <c r="AD62" s="17"/>
      <c r="AE62" s="16" t="s">
        <v>1991</v>
      </c>
      <c r="AF62" s="16">
        <v>1</v>
      </c>
      <c r="AG62" s="16" t="s">
        <v>1985</v>
      </c>
      <c r="AH62" s="16">
        <v>0</v>
      </c>
      <c r="AI62" s="16" t="s">
        <v>1985</v>
      </c>
      <c r="AJ62" s="16">
        <v>1</v>
      </c>
      <c r="AK62" s="16">
        <v>1</v>
      </c>
      <c r="AL62" s="16">
        <v>3</v>
      </c>
      <c r="AM62" s="16" t="s">
        <v>2009</v>
      </c>
      <c r="AN62" s="16" t="s">
        <v>732</v>
      </c>
      <c r="AO62" s="16" t="s">
        <v>2011</v>
      </c>
      <c r="AP62" s="16" t="s">
        <v>2011</v>
      </c>
      <c r="AQ62" s="16" t="s">
        <v>2011</v>
      </c>
      <c r="AR62" s="16" t="s">
        <v>2011</v>
      </c>
      <c r="AS62" s="4" t="s">
        <v>732</v>
      </c>
      <c r="AT62" s="4" t="s">
        <v>732</v>
      </c>
      <c r="AU62" s="16" t="s">
        <v>2012</v>
      </c>
      <c r="AV62" s="16">
        <v>40</v>
      </c>
      <c r="AW62" s="16">
        <v>40</v>
      </c>
      <c r="AX62" s="16" t="s">
        <v>2012</v>
      </c>
      <c r="AY62" s="16">
        <v>1</v>
      </c>
      <c r="AZ62" s="16">
        <v>10</v>
      </c>
      <c r="BA62" s="16">
        <v>20</v>
      </c>
      <c r="BB62" s="16" t="s">
        <v>732</v>
      </c>
      <c r="BC62" s="16" t="s">
        <v>906</v>
      </c>
      <c r="BD62" s="4" t="s">
        <v>360</v>
      </c>
      <c r="BE62" s="16" t="s">
        <v>732</v>
      </c>
      <c r="BF62" s="16" t="s">
        <v>1255</v>
      </c>
      <c r="BG62" s="16" t="s">
        <v>1255</v>
      </c>
      <c r="BH62" s="16"/>
      <c r="BI62" s="16"/>
      <c r="BJ62" s="16"/>
      <c r="BK62" s="16" t="s">
        <v>1255</v>
      </c>
      <c r="BL62" s="4"/>
      <c r="BM62" s="4"/>
      <c r="BN62" s="4"/>
    </row>
    <row r="63" spans="1:66" x14ac:dyDescent="0.3">
      <c r="A63" s="16">
        <v>62</v>
      </c>
      <c r="B63" s="54" t="s">
        <v>400</v>
      </c>
      <c r="C63" s="54">
        <v>33391495</v>
      </c>
      <c r="D63" s="54" t="s">
        <v>4059</v>
      </c>
      <c r="E63" s="4" t="s">
        <v>385</v>
      </c>
      <c r="F63" s="4">
        <v>74</v>
      </c>
      <c r="G63" s="211">
        <v>145.6</v>
      </c>
      <c r="H63" s="211">
        <v>45.5</v>
      </c>
      <c r="I63" s="101">
        <f t="shared" si="0"/>
        <v>21.462912087912088</v>
      </c>
      <c r="J63" s="148">
        <v>16633</v>
      </c>
      <c r="K63" s="4" t="s">
        <v>73</v>
      </c>
      <c r="L63" s="32"/>
      <c r="M63" s="4"/>
      <c r="N63" s="4"/>
      <c r="O63" s="13" t="s">
        <v>20</v>
      </c>
      <c r="P63" s="13" t="s">
        <v>794</v>
      </c>
      <c r="Q63" s="9" t="s">
        <v>73</v>
      </c>
      <c r="R63" s="13" t="s">
        <v>866</v>
      </c>
      <c r="S63" s="16" t="s">
        <v>2096</v>
      </c>
      <c r="T63" s="211">
        <v>20191016</v>
      </c>
      <c r="U63" s="4" t="s">
        <v>794</v>
      </c>
      <c r="V63" s="16" t="s">
        <v>2817</v>
      </c>
      <c r="W63" s="54">
        <v>80703</v>
      </c>
      <c r="X63" s="16" t="s">
        <v>2054</v>
      </c>
      <c r="Y63" s="16" t="s">
        <v>842</v>
      </c>
      <c r="Z63" s="17"/>
      <c r="AA63" s="16" t="s">
        <v>2117</v>
      </c>
      <c r="AB63" s="17"/>
      <c r="AC63" s="16" t="s">
        <v>732</v>
      </c>
      <c r="AD63" s="17"/>
      <c r="AE63" s="16" t="s">
        <v>2129</v>
      </c>
      <c r="AF63" s="16" t="s">
        <v>2130</v>
      </c>
      <c r="AG63" s="16" t="s">
        <v>1255</v>
      </c>
      <c r="AH63" s="16" t="s">
        <v>1255</v>
      </c>
      <c r="AI63" s="4" t="s">
        <v>666</v>
      </c>
      <c r="AJ63" s="16">
        <v>4</v>
      </c>
      <c r="AK63" s="16">
        <v>1</v>
      </c>
      <c r="AL63" s="16" t="s">
        <v>1255</v>
      </c>
      <c r="AM63" s="16" t="s">
        <v>1255</v>
      </c>
      <c r="AN63" s="16" t="s">
        <v>666</v>
      </c>
      <c r="AO63" s="16" t="s">
        <v>1255</v>
      </c>
      <c r="AP63" s="16" t="s">
        <v>1255</v>
      </c>
      <c r="AQ63" s="16" t="s">
        <v>1255</v>
      </c>
      <c r="AR63" s="16" t="s">
        <v>1255</v>
      </c>
      <c r="AS63" s="4"/>
      <c r="AT63" s="4"/>
      <c r="AU63" s="16" t="s">
        <v>2152</v>
      </c>
      <c r="AV63" s="16" t="s">
        <v>1255</v>
      </c>
      <c r="AW63" s="16" t="s">
        <v>1255</v>
      </c>
      <c r="AX63" s="16" t="s">
        <v>2152</v>
      </c>
      <c r="AY63" s="16" t="s">
        <v>1255</v>
      </c>
      <c r="AZ63" s="16" t="s">
        <v>1255</v>
      </c>
      <c r="BA63" s="16" t="s">
        <v>1255</v>
      </c>
      <c r="BB63" s="16"/>
      <c r="BC63" s="16"/>
      <c r="BD63" s="4"/>
      <c r="BE63" s="16" t="s">
        <v>732</v>
      </c>
      <c r="BF63" s="16" t="s">
        <v>1255</v>
      </c>
      <c r="BG63" s="16" t="s">
        <v>1255</v>
      </c>
      <c r="BH63" s="16"/>
      <c r="BI63" s="16"/>
      <c r="BJ63" s="16"/>
      <c r="BK63" s="16" t="s">
        <v>1255</v>
      </c>
      <c r="BL63" s="4"/>
      <c r="BM63" s="4"/>
      <c r="BN63" s="4"/>
    </row>
    <row r="64" spans="1:66" x14ac:dyDescent="0.3">
      <c r="A64" s="16">
        <v>63</v>
      </c>
      <c r="B64" s="54" t="s">
        <v>401</v>
      </c>
      <c r="C64" s="54">
        <v>20260084</v>
      </c>
      <c r="D64" s="54" t="s">
        <v>2866</v>
      </c>
      <c r="E64" s="33" t="s">
        <v>269</v>
      </c>
      <c r="F64" s="4">
        <v>66</v>
      </c>
      <c r="G64" s="211">
        <v>169</v>
      </c>
      <c r="H64" s="211">
        <v>50.2</v>
      </c>
      <c r="I64" s="101">
        <f t="shared" si="0"/>
        <v>17.576415391617942</v>
      </c>
      <c r="J64" s="148">
        <v>19796</v>
      </c>
      <c r="K64" s="16" t="s">
        <v>1772</v>
      </c>
      <c r="L64" s="16" t="s">
        <v>659</v>
      </c>
      <c r="M64" s="16" t="s">
        <v>1877</v>
      </c>
      <c r="N64" s="4" t="s">
        <v>885</v>
      </c>
      <c r="O64" s="13" t="s">
        <v>20</v>
      </c>
      <c r="P64" s="13" t="s">
        <v>792</v>
      </c>
      <c r="Q64" s="146">
        <v>44011</v>
      </c>
      <c r="R64" s="13" t="s">
        <v>2013</v>
      </c>
      <c r="S64" s="146">
        <v>43999</v>
      </c>
      <c r="T64" s="211">
        <v>20200611</v>
      </c>
      <c r="U64" s="4" t="s">
        <v>792</v>
      </c>
      <c r="V64" s="16" t="s">
        <v>1269</v>
      </c>
      <c r="W64" s="54">
        <v>80703</v>
      </c>
      <c r="X64" s="16" t="s">
        <v>997</v>
      </c>
      <c r="Y64" s="16" t="s">
        <v>842</v>
      </c>
      <c r="Z64" s="17"/>
      <c r="AA64" s="16" t="s">
        <v>1254</v>
      </c>
      <c r="AB64" s="17"/>
      <c r="AC64" s="16" t="s">
        <v>732</v>
      </c>
      <c r="AD64" s="17"/>
      <c r="AE64" s="16" t="s">
        <v>1991</v>
      </c>
      <c r="AF64" s="16">
        <v>1</v>
      </c>
      <c r="AG64" s="16" t="s">
        <v>1985</v>
      </c>
      <c r="AH64" s="16">
        <v>0</v>
      </c>
      <c r="AI64" s="16" t="s">
        <v>1985</v>
      </c>
      <c r="AJ64" s="16">
        <v>1</v>
      </c>
      <c r="AK64" s="16">
        <v>1</v>
      </c>
      <c r="AL64" s="16">
        <v>1</v>
      </c>
      <c r="AM64" s="16" t="s">
        <v>2010</v>
      </c>
      <c r="AN64" s="16" t="s">
        <v>732</v>
      </c>
      <c r="AO64" s="16" t="s">
        <v>2011</v>
      </c>
      <c r="AP64" s="16" t="s">
        <v>2011</v>
      </c>
      <c r="AQ64" s="16" t="s">
        <v>2011</v>
      </c>
      <c r="AR64" s="16" t="s">
        <v>2011</v>
      </c>
      <c r="AS64" s="4"/>
      <c r="AT64" s="4"/>
      <c r="AU64" s="16" t="s">
        <v>2155</v>
      </c>
      <c r="AV64" s="16">
        <v>10</v>
      </c>
      <c r="AW64" s="16">
        <v>10</v>
      </c>
      <c r="AX64" s="16" t="s">
        <v>906</v>
      </c>
      <c r="AY64" s="16" t="s">
        <v>1255</v>
      </c>
      <c r="AZ64" s="16">
        <v>20</v>
      </c>
      <c r="BA64" s="16">
        <v>46</v>
      </c>
      <c r="BB64" s="16" t="s">
        <v>732</v>
      </c>
      <c r="BC64" s="16" t="s">
        <v>732</v>
      </c>
      <c r="BD64" s="4" t="s">
        <v>360</v>
      </c>
      <c r="BE64" s="16" t="s">
        <v>732</v>
      </c>
      <c r="BF64" s="16" t="s">
        <v>1255</v>
      </c>
      <c r="BG64" s="16" t="s">
        <v>1255</v>
      </c>
      <c r="BH64" s="16"/>
      <c r="BI64" s="16"/>
      <c r="BJ64" s="16"/>
      <c r="BK64" s="16" t="s">
        <v>1255</v>
      </c>
      <c r="BL64" s="4"/>
      <c r="BM64" s="4" t="s">
        <v>451</v>
      </c>
      <c r="BN64" s="4"/>
    </row>
    <row r="65" spans="1:66" x14ac:dyDescent="0.3">
      <c r="A65" s="16">
        <v>64</v>
      </c>
      <c r="B65" s="54" t="s">
        <v>405</v>
      </c>
      <c r="C65" s="54">
        <v>33394149</v>
      </c>
      <c r="D65" s="54" t="s">
        <v>4060</v>
      </c>
      <c r="E65" s="4" t="s">
        <v>407</v>
      </c>
      <c r="F65" s="4">
        <v>62</v>
      </c>
      <c r="G65" s="211">
        <v>163.4</v>
      </c>
      <c r="H65" s="211">
        <v>59</v>
      </c>
      <c r="I65" s="101">
        <f t="shared" si="0"/>
        <v>22.097742434706785</v>
      </c>
      <c r="J65" s="148">
        <v>21117</v>
      </c>
      <c r="K65" s="4" t="s">
        <v>408</v>
      </c>
      <c r="L65" s="4" t="s">
        <v>355</v>
      </c>
      <c r="M65" s="4" t="s">
        <v>428</v>
      </c>
      <c r="N65" s="4" t="s">
        <v>884</v>
      </c>
      <c r="O65" s="33" t="s">
        <v>61</v>
      </c>
      <c r="P65" s="33" t="s">
        <v>809</v>
      </c>
      <c r="Q65" s="211" t="s">
        <v>3741</v>
      </c>
      <c r="R65" s="33" t="s">
        <v>876</v>
      </c>
      <c r="S65" s="4">
        <v>20200629</v>
      </c>
      <c r="T65" s="211">
        <v>20200618</v>
      </c>
      <c r="U65" s="54" t="s">
        <v>800</v>
      </c>
      <c r="V65" s="16" t="s">
        <v>833</v>
      </c>
      <c r="W65" s="33">
        <v>87203</v>
      </c>
      <c r="X65" s="4" t="s">
        <v>2055</v>
      </c>
      <c r="Y65" s="4" t="s">
        <v>853</v>
      </c>
      <c r="Z65" s="211"/>
      <c r="AA65" s="151" t="s">
        <v>1254</v>
      </c>
      <c r="AB65" s="211"/>
      <c r="AC65" s="4"/>
      <c r="AD65" s="211"/>
      <c r="AE65" s="4" t="s">
        <v>452</v>
      </c>
      <c r="AF65" s="4">
        <v>3</v>
      </c>
      <c r="AG65" s="4" t="s">
        <v>241</v>
      </c>
      <c r="AH65" s="4">
        <v>0</v>
      </c>
      <c r="AI65" s="4" t="s">
        <v>241</v>
      </c>
      <c r="AJ65" s="211">
        <v>2</v>
      </c>
      <c r="AK65" s="4">
        <v>9</v>
      </c>
      <c r="AL65" s="4" t="s">
        <v>1138</v>
      </c>
      <c r="AM65" s="4" t="s">
        <v>1139</v>
      </c>
      <c r="AN65" s="4" t="s">
        <v>732</v>
      </c>
      <c r="AO65" s="33" t="s">
        <v>350</v>
      </c>
      <c r="AP65" s="33" t="s">
        <v>350</v>
      </c>
      <c r="AQ65" s="33" t="s">
        <v>350</v>
      </c>
      <c r="AR65" s="4" t="s">
        <v>417</v>
      </c>
      <c r="AS65" s="4" t="s">
        <v>906</v>
      </c>
      <c r="AT65" s="4" t="s">
        <v>906</v>
      </c>
      <c r="AU65" s="4" t="s">
        <v>352</v>
      </c>
      <c r="AV65" s="4">
        <v>40</v>
      </c>
      <c r="AW65" s="16">
        <v>50</v>
      </c>
      <c r="AX65" s="16" t="s">
        <v>906</v>
      </c>
      <c r="AY65" s="4">
        <v>2</v>
      </c>
      <c r="AZ65" s="4">
        <v>1</v>
      </c>
      <c r="BA65" s="4">
        <v>33</v>
      </c>
      <c r="BB65" s="16" t="s">
        <v>732</v>
      </c>
      <c r="BC65" s="16" t="s">
        <v>732</v>
      </c>
      <c r="BD65" s="4" t="s">
        <v>350</v>
      </c>
      <c r="BE65" s="16" t="s">
        <v>732</v>
      </c>
      <c r="BF65" s="4" t="s">
        <v>350</v>
      </c>
      <c r="BG65" s="4" t="s">
        <v>350</v>
      </c>
      <c r="BH65" s="4"/>
      <c r="BI65" s="4"/>
      <c r="BJ65" s="4"/>
      <c r="BK65" s="4"/>
      <c r="BL65" s="4"/>
      <c r="BM65" s="4"/>
      <c r="BN65" s="4"/>
    </row>
    <row r="66" spans="1:66" x14ac:dyDescent="0.3">
      <c r="A66" s="16">
        <v>65</v>
      </c>
      <c r="B66" s="54" t="s">
        <v>409</v>
      </c>
      <c r="C66" s="54">
        <v>33394947</v>
      </c>
      <c r="D66" s="54" t="s">
        <v>4061</v>
      </c>
      <c r="E66" s="4" t="s">
        <v>407</v>
      </c>
      <c r="F66" s="4">
        <v>58</v>
      </c>
      <c r="G66" s="211">
        <v>173.3</v>
      </c>
      <c r="H66" s="211">
        <v>60</v>
      </c>
      <c r="I66" s="101">
        <f t="shared" ref="I66:I129" si="1">H66/((G66/100)*(G66/100))</f>
        <v>19.978097345943059</v>
      </c>
      <c r="J66" s="148">
        <v>22605</v>
      </c>
      <c r="K66" s="4" t="s">
        <v>216</v>
      </c>
      <c r="L66" s="4" t="s">
        <v>357</v>
      </c>
      <c r="M66" s="4" t="s">
        <v>428</v>
      </c>
      <c r="N66" s="4" t="s">
        <v>902</v>
      </c>
      <c r="O66" s="13" t="s">
        <v>61</v>
      </c>
      <c r="P66" s="13" t="s">
        <v>794</v>
      </c>
      <c r="Q66" s="17" t="s">
        <v>3742</v>
      </c>
      <c r="R66" s="13" t="s">
        <v>866</v>
      </c>
      <c r="S66" s="211">
        <v>20200707</v>
      </c>
      <c r="T66" s="211">
        <v>20200414</v>
      </c>
      <c r="U66" s="4" t="s">
        <v>794</v>
      </c>
      <c r="V66" s="4" t="s">
        <v>828</v>
      </c>
      <c r="W66" s="54">
        <v>80703</v>
      </c>
      <c r="X66" s="4" t="s">
        <v>997</v>
      </c>
      <c r="Y66" s="16" t="s">
        <v>842</v>
      </c>
      <c r="Z66" s="17"/>
      <c r="AA66" s="4" t="s">
        <v>217</v>
      </c>
      <c r="AB66" s="17"/>
      <c r="AC66" s="16"/>
      <c r="AD66" s="17"/>
      <c r="AE66" s="95" t="s">
        <v>2188</v>
      </c>
      <c r="AF66" s="4" t="s">
        <v>242</v>
      </c>
      <c r="AG66" s="54" t="s">
        <v>241</v>
      </c>
      <c r="AH66" s="54">
        <v>0</v>
      </c>
      <c r="AI66" s="54" t="s">
        <v>241</v>
      </c>
      <c r="AJ66" s="4">
        <v>4</v>
      </c>
      <c r="AK66" s="4">
        <v>1</v>
      </c>
      <c r="AL66" s="4" t="s">
        <v>1140</v>
      </c>
      <c r="AM66" s="4">
        <v>0.5</v>
      </c>
      <c r="AN66" s="4" t="s">
        <v>732</v>
      </c>
      <c r="AO66" s="33" t="s">
        <v>352</v>
      </c>
      <c r="AP66" s="33" t="s">
        <v>350</v>
      </c>
      <c r="AQ66" s="33" t="s">
        <v>350</v>
      </c>
      <c r="AR66" s="4" t="s">
        <v>350</v>
      </c>
      <c r="AS66" s="4" t="s">
        <v>906</v>
      </c>
      <c r="AT66" s="4" t="s">
        <v>906</v>
      </c>
      <c r="AU66" s="4" t="s">
        <v>420</v>
      </c>
      <c r="AV66" s="4" t="s">
        <v>417</v>
      </c>
      <c r="AW66" s="16"/>
      <c r="AX66" s="16" t="s">
        <v>2206</v>
      </c>
      <c r="AY66" s="16"/>
      <c r="AZ66" s="16">
        <v>1</v>
      </c>
      <c r="BA66" s="16"/>
      <c r="BB66" s="16" t="s">
        <v>732</v>
      </c>
      <c r="BC66" s="16" t="s">
        <v>906</v>
      </c>
      <c r="BD66" s="4" t="s">
        <v>350</v>
      </c>
      <c r="BE66" s="16" t="s">
        <v>732</v>
      </c>
      <c r="BF66" s="4" t="s">
        <v>350</v>
      </c>
      <c r="BG66" s="4" t="s">
        <v>350</v>
      </c>
      <c r="BH66" s="4"/>
      <c r="BI66" s="4"/>
      <c r="BJ66" s="4"/>
      <c r="BK66" s="4"/>
      <c r="BL66" s="4"/>
      <c r="BM66" s="4"/>
      <c r="BN66" s="4"/>
    </row>
    <row r="67" spans="1:66" x14ac:dyDescent="0.3">
      <c r="A67" s="16">
        <v>66</v>
      </c>
      <c r="B67" s="54" t="s">
        <v>412</v>
      </c>
      <c r="C67" s="54">
        <v>33178478</v>
      </c>
      <c r="D67" s="54" t="s">
        <v>4062</v>
      </c>
      <c r="E67" s="4" t="s">
        <v>407</v>
      </c>
      <c r="F67" s="4">
        <v>69</v>
      </c>
      <c r="G67" s="211">
        <v>172.2</v>
      </c>
      <c r="H67" s="211">
        <v>86</v>
      </c>
      <c r="I67" s="101">
        <f t="shared" si="1"/>
        <v>29.002281063129196</v>
      </c>
      <c r="J67" s="148">
        <v>18696</v>
      </c>
      <c r="K67" s="4" t="s">
        <v>92</v>
      </c>
      <c r="L67" s="4" t="s">
        <v>403</v>
      </c>
      <c r="M67" s="4" t="s">
        <v>358</v>
      </c>
      <c r="N67" s="4" t="s">
        <v>883</v>
      </c>
      <c r="O67" s="13" t="s">
        <v>20</v>
      </c>
      <c r="P67" s="13" t="s">
        <v>795</v>
      </c>
      <c r="Q67" s="17" t="s">
        <v>3744</v>
      </c>
      <c r="R67" s="13" t="s">
        <v>867</v>
      </c>
      <c r="S67" s="211">
        <v>20200713</v>
      </c>
      <c r="T67" s="211">
        <v>20120710</v>
      </c>
      <c r="U67" s="4" t="s">
        <v>795</v>
      </c>
      <c r="V67" s="54" t="s">
        <v>359</v>
      </c>
      <c r="W67" s="54">
        <v>80703</v>
      </c>
      <c r="X67" s="4" t="s">
        <v>997</v>
      </c>
      <c r="Y67" s="16" t="s">
        <v>842</v>
      </c>
      <c r="Z67" s="17"/>
      <c r="AA67" s="4" t="s">
        <v>217</v>
      </c>
      <c r="AB67" s="17"/>
      <c r="AC67" s="16" t="s">
        <v>1170</v>
      </c>
      <c r="AD67" s="17"/>
      <c r="AE67" s="95" t="s">
        <v>2196</v>
      </c>
      <c r="AF67" s="4">
        <v>1</v>
      </c>
      <c r="AG67" s="4" t="s">
        <v>361</v>
      </c>
      <c r="AH67" s="4" t="s">
        <v>59</v>
      </c>
      <c r="AI67" s="4" t="s">
        <v>361</v>
      </c>
      <c r="AJ67" s="150">
        <v>3</v>
      </c>
      <c r="AK67" s="4">
        <v>2</v>
      </c>
      <c r="AL67" s="4" t="s">
        <v>1141</v>
      </c>
      <c r="AM67" s="4" t="s">
        <v>417</v>
      </c>
      <c r="AN67" s="4" t="s">
        <v>732</v>
      </c>
      <c r="AO67" s="33" t="s">
        <v>350</v>
      </c>
      <c r="AP67" s="33" t="s">
        <v>350</v>
      </c>
      <c r="AQ67" s="33" t="s">
        <v>350</v>
      </c>
      <c r="AR67" s="4" t="s">
        <v>615</v>
      </c>
      <c r="AS67" s="33" t="s">
        <v>732</v>
      </c>
      <c r="AT67" s="33" t="s">
        <v>732</v>
      </c>
      <c r="AU67" s="4" t="s">
        <v>352</v>
      </c>
      <c r="AV67" s="16">
        <v>20</v>
      </c>
      <c r="AW67" s="16">
        <v>5</v>
      </c>
      <c r="AX67" s="16" t="s">
        <v>906</v>
      </c>
      <c r="AY67" s="16">
        <v>1</v>
      </c>
      <c r="AZ67" s="147">
        <v>5</v>
      </c>
      <c r="BA67" s="16">
        <v>42</v>
      </c>
      <c r="BB67" s="16" t="s">
        <v>732</v>
      </c>
      <c r="BC67" s="16" t="s">
        <v>732</v>
      </c>
      <c r="BD67" s="4" t="s">
        <v>350</v>
      </c>
      <c r="BE67" s="16" t="s">
        <v>732</v>
      </c>
      <c r="BF67" s="4" t="s">
        <v>350</v>
      </c>
      <c r="BG67" s="4" t="s">
        <v>350</v>
      </c>
      <c r="BH67" s="33" t="s">
        <v>1544</v>
      </c>
      <c r="BI67" s="148">
        <v>44025</v>
      </c>
      <c r="BJ67" s="4"/>
      <c r="BK67" s="4"/>
      <c r="BL67" s="4"/>
      <c r="BM67" s="4" t="s">
        <v>414</v>
      </c>
      <c r="BN67" s="54" t="s">
        <v>243</v>
      </c>
    </row>
    <row r="68" spans="1:66" x14ac:dyDescent="0.3">
      <c r="A68" s="162">
        <v>67</v>
      </c>
      <c r="B68" s="171" t="s">
        <v>415</v>
      </c>
      <c r="C68" s="171">
        <v>33395641</v>
      </c>
      <c r="D68" s="171" t="s">
        <v>4063</v>
      </c>
      <c r="E68" s="164" t="s">
        <v>407</v>
      </c>
      <c r="F68" s="164">
        <v>49</v>
      </c>
      <c r="G68" s="174">
        <v>162.69999999999999</v>
      </c>
      <c r="H68" s="174">
        <v>76.3</v>
      </c>
      <c r="I68" s="192">
        <f t="shared" si="1"/>
        <v>28.823680296653478</v>
      </c>
      <c r="J68" s="201">
        <v>26030</v>
      </c>
      <c r="K68" s="164" t="s">
        <v>92</v>
      </c>
      <c r="L68" s="164" t="s">
        <v>357</v>
      </c>
      <c r="M68" s="164" t="s">
        <v>358</v>
      </c>
      <c r="N68" s="164" t="s">
        <v>895</v>
      </c>
      <c r="O68" s="198" t="s">
        <v>61</v>
      </c>
      <c r="P68" s="198" t="s">
        <v>813</v>
      </c>
      <c r="Q68" s="172" t="s">
        <v>3743</v>
      </c>
      <c r="R68" s="198" t="s">
        <v>878</v>
      </c>
      <c r="S68" s="162">
        <v>20200714</v>
      </c>
      <c r="T68" s="174">
        <v>20200626</v>
      </c>
      <c r="U68" s="164" t="s">
        <v>813</v>
      </c>
      <c r="V68" s="162" t="s">
        <v>1977</v>
      </c>
      <c r="W68" s="164">
        <v>85623</v>
      </c>
      <c r="X68" s="162" t="s">
        <v>2056</v>
      </c>
      <c r="Y68" s="162" t="s">
        <v>858</v>
      </c>
      <c r="Z68" s="172"/>
      <c r="AA68" s="180" t="s">
        <v>1254</v>
      </c>
      <c r="AB68" s="172"/>
      <c r="AC68" s="162"/>
      <c r="AD68" s="172"/>
      <c r="AE68" s="197" t="s">
        <v>1185</v>
      </c>
      <c r="AF68" s="164">
        <v>1</v>
      </c>
      <c r="AG68" s="164" t="s">
        <v>241</v>
      </c>
      <c r="AH68" s="164">
        <v>0</v>
      </c>
      <c r="AI68" s="191" t="s">
        <v>241</v>
      </c>
      <c r="AJ68" s="164">
        <v>1</v>
      </c>
      <c r="AK68" s="164">
        <v>9</v>
      </c>
      <c r="AL68" s="164" t="s">
        <v>1142</v>
      </c>
      <c r="AM68" s="164" t="s">
        <v>1143</v>
      </c>
      <c r="AN68" s="164" t="s">
        <v>732</v>
      </c>
      <c r="AO68" s="164" t="s">
        <v>417</v>
      </c>
      <c r="AP68" s="191" t="s">
        <v>350</v>
      </c>
      <c r="AQ68" s="191" t="s">
        <v>350</v>
      </c>
      <c r="AR68" s="164" t="s">
        <v>417</v>
      </c>
      <c r="AS68" s="164" t="s">
        <v>906</v>
      </c>
      <c r="AT68" s="164" t="s">
        <v>906</v>
      </c>
      <c r="AU68" s="164" t="s">
        <v>352</v>
      </c>
      <c r="AV68" s="164">
        <v>5</v>
      </c>
      <c r="AW68" s="162">
        <v>27</v>
      </c>
      <c r="AX68" s="162" t="s">
        <v>906</v>
      </c>
      <c r="AY68" s="162">
        <v>2</v>
      </c>
      <c r="AZ68" s="162">
        <v>20</v>
      </c>
      <c r="BA68" s="162">
        <v>27</v>
      </c>
      <c r="BB68" s="162" t="s">
        <v>906</v>
      </c>
      <c r="BC68" s="162" t="s">
        <v>732</v>
      </c>
      <c r="BD68" s="164" t="s">
        <v>350</v>
      </c>
      <c r="BE68" s="162" t="s">
        <v>732</v>
      </c>
      <c r="BF68" s="164" t="s">
        <v>350</v>
      </c>
      <c r="BG68" s="164" t="s">
        <v>350</v>
      </c>
      <c r="BH68" s="164"/>
      <c r="BI68" s="164"/>
      <c r="BJ68" s="164"/>
      <c r="BK68" s="164"/>
      <c r="BL68" s="164"/>
      <c r="BM68" s="164"/>
      <c r="BN68" s="164"/>
    </row>
    <row r="69" spans="1:66" x14ac:dyDescent="0.3">
      <c r="A69" s="16">
        <v>68</v>
      </c>
      <c r="B69" s="54" t="s">
        <v>453</v>
      </c>
      <c r="C69" s="54">
        <v>33395914</v>
      </c>
      <c r="D69" s="54" t="s">
        <v>4064</v>
      </c>
      <c r="E69" s="4" t="s">
        <v>385</v>
      </c>
      <c r="F69" s="4">
        <v>86</v>
      </c>
      <c r="G69" s="211">
        <v>149.80000000000001</v>
      </c>
      <c r="H69" s="211">
        <v>46.5</v>
      </c>
      <c r="I69" s="101">
        <f t="shared" si="1"/>
        <v>20.721888196277717</v>
      </c>
      <c r="J69" s="148">
        <v>12316</v>
      </c>
      <c r="K69" s="16" t="s">
        <v>1772</v>
      </c>
      <c r="L69" s="16"/>
      <c r="M69" s="16" t="s">
        <v>1970</v>
      </c>
      <c r="N69" s="4"/>
      <c r="O69" s="13" t="s">
        <v>20</v>
      </c>
      <c r="P69" s="13" t="s">
        <v>795</v>
      </c>
      <c r="Q69" s="146">
        <v>44042</v>
      </c>
      <c r="R69" s="13" t="s">
        <v>2017</v>
      </c>
      <c r="S69" s="146">
        <v>44014</v>
      </c>
      <c r="T69" s="211">
        <v>20200629</v>
      </c>
      <c r="U69" s="4" t="s">
        <v>795</v>
      </c>
      <c r="V69" s="16" t="s">
        <v>1973</v>
      </c>
      <c r="W69" s="4">
        <v>80703</v>
      </c>
      <c r="X69" s="16" t="s">
        <v>997</v>
      </c>
      <c r="Y69" s="16" t="s">
        <v>842</v>
      </c>
      <c r="Z69" s="17" t="s">
        <v>642</v>
      </c>
      <c r="AA69" s="16" t="s">
        <v>1979</v>
      </c>
      <c r="AB69" s="17" t="s">
        <v>643</v>
      </c>
      <c r="AC69" s="16" t="s">
        <v>906</v>
      </c>
      <c r="AD69" s="17"/>
      <c r="AE69" s="16" t="s">
        <v>2001</v>
      </c>
      <c r="AF69" s="16">
        <v>2</v>
      </c>
      <c r="AG69" s="16" t="s">
        <v>743</v>
      </c>
      <c r="AH69" s="16">
        <v>1</v>
      </c>
      <c r="AI69" s="16" t="s">
        <v>271</v>
      </c>
      <c r="AJ69" s="16">
        <v>3</v>
      </c>
      <c r="AK69" s="16" t="s">
        <v>1255</v>
      </c>
      <c r="AL69" s="16" t="s">
        <v>1255</v>
      </c>
      <c r="AM69" s="16" t="s">
        <v>1255</v>
      </c>
      <c r="AN69" s="16" t="s">
        <v>732</v>
      </c>
      <c r="AO69" s="16" t="s">
        <v>1255</v>
      </c>
      <c r="AP69" s="16" t="s">
        <v>1255</v>
      </c>
      <c r="AQ69" s="16" t="s">
        <v>1255</v>
      </c>
      <c r="AR69" s="16" t="s">
        <v>1255</v>
      </c>
      <c r="AS69" s="4"/>
      <c r="AT69" s="4"/>
      <c r="AU69" s="16" t="s">
        <v>2152</v>
      </c>
      <c r="AV69" s="16" t="s">
        <v>1255</v>
      </c>
      <c r="AW69" s="16" t="s">
        <v>1255</v>
      </c>
      <c r="AX69" s="16" t="s">
        <v>2152</v>
      </c>
      <c r="AY69" s="16" t="s">
        <v>1255</v>
      </c>
      <c r="AZ69" s="16" t="s">
        <v>1255</v>
      </c>
      <c r="BA69" s="16" t="s">
        <v>1255</v>
      </c>
      <c r="BB69" s="16"/>
      <c r="BC69" s="16"/>
      <c r="BD69" s="4"/>
      <c r="BE69" s="16" t="s">
        <v>732</v>
      </c>
      <c r="BF69" s="16" t="s">
        <v>1255</v>
      </c>
      <c r="BG69" s="16" t="s">
        <v>1255</v>
      </c>
      <c r="BH69" s="16" t="s">
        <v>2163</v>
      </c>
      <c r="BI69" s="146">
        <v>44488</v>
      </c>
      <c r="BJ69" s="16"/>
      <c r="BK69" s="16" t="s">
        <v>2044</v>
      </c>
      <c r="BL69" s="4"/>
      <c r="BM69" s="4"/>
      <c r="BN69" s="4"/>
    </row>
    <row r="70" spans="1:66" x14ac:dyDescent="0.3">
      <c r="A70" s="16">
        <v>69</v>
      </c>
      <c r="B70" s="54" t="s">
        <v>456</v>
      </c>
      <c r="C70" s="54">
        <v>33396180</v>
      </c>
      <c r="D70" s="54" t="s">
        <v>4065</v>
      </c>
      <c r="E70" s="4" t="s">
        <v>385</v>
      </c>
      <c r="F70" s="4">
        <v>35</v>
      </c>
      <c r="G70" s="211">
        <v>165.5</v>
      </c>
      <c r="H70" s="211">
        <v>55.4</v>
      </c>
      <c r="I70" s="101">
        <f t="shared" si="1"/>
        <v>20.226175372623466</v>
      </c>
      <c r="J70" s="148">
        <v>30968</v>
      </c>
      <c r="K70" s="4" t="s">
        <v>92</v>
      </c>
      <c r="L70" s="4" t="s">
        <v>357</v>
      </c>
      <c r="M70" s="4" t="s">
        <v>358</v>
      </c>
      <c r="N70" s="4" t="s">
        <v>886</v>
      </c>
      <c r="O70" s="13" t="s">
        <v>61</v>
      </c>
      <c r="P70" s="13" t="s">
        <v>804</v>
      </c>
      <c r="Q70" s="17" t="s">
        <v>3748</v>
      </c>
      <c r="R70" s="13" t="s">
        <v>873</v>
      </c>
      <c r="S70" s="211">
        <v>20200720</v>
      </c>
      <c r="T70" s="211">
        <v>20200622</v>
      </c>
      <c r="U70" s="4" t="s">
        <v>804</v>
      </c>
      <c r="V70" s="4" t="s">
        <v>835</v>
      </c>
      <c r="W70" s="54">
        <v>80703</v>
      </c>
      <c r="X70" s="4" t="s">
        <v>997</v>
      </c>
      <c r="Y70" s="16" t="s">
        <v>842</v>
      </c>
      <c r="Z70" s="17" t="s">
        <v>644</v>
      </c>
      <c r="AA70" s="4" t="s">
        <v>460</v>
      </c>
      <c r="AB70" s="17"/>
      <c r="AC70" s="16"/>
      <c r="AD70" s="17"/>
      <c r="AE70" s="4" t="s">
        <v>3724</v>
      </c>
      <c r="AF70" s="4">
        <v>1</v>
      </c>
      <c r="AG70" s="4" t="s">
        <v>241</v>
      </c>
      <c r="AH70" s="4">
        <v>0</v>
      </c>
      <c r="AI70" s="33" t="s">
        <v>241</v>
      </c>
      <c r="AJ70" s="4">
        <v>1</v>
      </c>
      <c r="AK70" s="4">
        <v>3</v>
      </c>
      <c r="AL70" s="4" t="s">
        <v>1130</v>
      </c>
      <c r="AM70" s="4" t="s">
        <v>417</v>
      </c>
      <c r="AN70" s="4" t="s">
        <v>732</v>
      </c>
      <c r="AO70" s="33" t="s">
        <v>350</v>
      </c>
      <c r="AP70" s="33" t="s">
        <v>350</v>
      </c>
      <c r="AQ70" s="33" t="s">
        <v>350</v>
      </c>
      <c r="AR70" s="4" t="s">
        <v>352</v>
      </c>
      <c r="AS70" s="4" t="s">
        <v>906</v>
      </c>
      <c r="AT70" s="4" t="s">
        <v>906</v>
      </c>
      <c r="AU70" s="4" t="s">
        <v>350</v>
      </c>
      <c r="AV70" s="54" t="s">
        <v>417</v>
      </c>
      <c r="AW70" s="16"/>
      <c r="AX70" s="16" t="s">
        <v>2206</v>
      </c>
      <c r="AY70" s="16" t="s">
        <v>417</v>
      </c>
      <c r="AZ70" s="16">
        <v>3</v>
      </c>
      <c r="BA70" s="16">
        <v>16</v>
      </c>
      <c r="BB70" s="16" t="s">
        <v>732</v>
      </c>
      <c r="BC70" s="16" t="s">
        <v>732</v>
      </c>
      <c r="BD70" s="4" t="s">
        <v>360</v>
      </c>
      <c r="BE70" s="16"/>
      <c r="BF70" s="4" t="s">
        <v>350</v>
      </c>
      <c r="BG70" s="4" t="s">
        <v>350</v>
      </c>
      <c r="BH70" s="4"/>
      <c r="BI70" s="4"/>
      <c r="BJ70" s="4"/>
      <c r="BK70" s="4"/>
      <c r="BL70" s="4"/>
      <c r="BM70" s="4"/>
      <c r="BN70" s="4"/>
    </row>
    <row r="71" spans="1:66" x14ac:dyDescent="0.3">
      <c r="A71" s="16">
        <v>70</v>
      </c>
      <c r="B71" s="54" t="s">
        <v>457</v>
      </c>
      <c r="C71" s="54">
        <v>33396237</v>
      </c>
      <c r="D71" s="54" t="s">
        <v>4066</v>
      </c>
      <c r="E71" s="4" t="s">
        <v>385</v>
      </c>
      <c r="F71" s="4">
        <v>40</v>
      </c>
      <c r="G71" s="211">
        <v>155</v>
      </c>
      <c r="H71" s="211">
        <v>47</v>
      </c>
      <c r="I71" s="101">
        <f t="shared" si="1"/>
        <v>19.562955254942764</v>
      </c>
      <c r="J71" s="148">
        <v>29239</v>
      </c>
      <c r="K71" s="16" t="s">
        <v>91</v>
      </c>
      <c r="L71" s="16" t="s">
        <v>659</v>
      </c>
      <c r="M71" s="16" t="s">
        <v>1970</v>
      </c>
      <c r="N71" s="4" t="s">
        <v>883</v>
      </c>
      <c r="O71" s="13" t="s">
        <v>20</v>
      </c>
      <c r="P71" s="13" t="s">
        <v>814</v>
      </c>
      <c r="Q71" s="9" t="s">
        <v>73</v>
      </c>
      <c r="R71" s="13" t="s">
        <v>2017</v>
      </c>
      <c r="S71" s="146">
        <v>43895</v>
      </c>
      <c r="T71" s="211">
        <v>20200402</v>
      </c>
      <c r="U71" s="4" t="s">
        <v>795</v>
      </c>
      <c r="V71" s="16" t="s">
        <v>1973</v>
      </c>
      <c r="W71" s="4">
        <v>80703</v>
      </c>
      <c r="X71" s="16" t="s">
        <v>997</v>
      </c>
      <c r="Y71" s="16" t="s">
        <v>842</v>
      </c>
      <c r="Z71" s="17" t="s">
        <v>648</v>
      </c>
      <c r="AA71" s="16" t="s">
        <v>2358</v>
      </c>
      <c r="AB71" s="17" t="s">
        <v>647</v>
      </c>
      <c r="AC71" s="16" t="s">
        <v>906</v>
      </c>
      <c r="AD71" s="17"/>
      <c r="AE71" s="16" t="s">
        <v>2002</v>
      </c>
      <c r="AF71" s="16">
        <v>4</v>
      </c>
      <c r="AG71" s="16" t="s">
        <v>743</v>
      </c>
      <c r="AH71" s="16">
        <v>1</v>
      </c>
      <c r="AI71" s="16" t="s">
        <v>271</v>
      </c>
      <c r="AJ71" s="16">
        <v>4</v>
      </c>
      <c r="AK71" s="16" t="s">
        <v>1255</v>
      </c>
      <c r="AL71" s="16" t="s">
        <v>1255</v>
      </c>
      <c r="AM71" s="16" t="s">
        <v>1255</v>
      </c>
      <c r="AN71" s="16" t="s">
        <v>666</v>
      </c>
      <c r="AO71" s="16" t="s">
        <v>1255</v>
      </c>
      <c r="AP71" s="16" t="s">
        <v>1255</v>
      </c>
      <c r="AQ71" s="16" t="s">
        <v>1255</v>
      </c>
      <c r="AR71" s="16" t="s">
        <v>1255</v>
      </c>
      <c r="AS71" s="4" t="s">
        <v>906</v>
      </c>
      <c r="AT71" s="4" t="s">
        <v>732</v>
      </c>
      <c r="AU71" s="16" t="s">
        <v>2153</v>
      </c>
      <c r="AV71" s="16" t="s">
        <v>1255</v>
      </c>
      <c r="AW71" s="16" t="s">
        <v>1255</v>
      </c>
      <c r="AX71" s="16" t="s">
        <v>2152</v>
      </c>
      <c r="AY71" s="16" t="s">
        <v>1255</v>
      </c>
      <c r="AZ71" s="16" t="s">
        <v>1255</v>
      </c>
      <c r="BA71" s="16" t="s">
        <v>1255</v>
      </c>
      <c r="BB71" s="16" t="s">
        <v>732</v>
      </c>
      <c r="BC71" s="16" t="s">
        <v>732</v>
      </c>
      <c r="BD71" s="4" t="s">
        <v>350</v>
      </c>
      <c r="BE71" s="16" t="s">
        <v>732</v>
      </c>
      <c r="BF71" s="16" t="s">
        <v>1255</v>
      </c>
      <c r="BG71" s="16" t="s">
        <v>1255</v>
      </c>
      <c r="BH71" s="16" t="s">
        <v>4377</v>
      </c>
      <c r="BI71" s="146">
        <v>44073</v>
      </c>
      <c r="BJ71" s="146">
        <v>44174</v>
      </c>
      <c r="BK71" s="16" t="s">
        <v>1255</v>
      </c>
      <c r="BL71" s="4"/>
      <c r="BM71" s="4"/>
      <c r="BN71" s="4"/>
    </row>
    <row r="72" spans="1:66" x14ac:dyDescent="0.3">
      <c r="A72" s="16">
        <v>71</v>
      </c>
      <c r="B72" s="54" t="s">
        <v>462</v>
      </c>
      <c r="C72" s="54">
        <v>33397030</v>
      </c>
      <c r="D72" s="54" t="s">
        <v>4067</v>
      </c>
      <c r="E72" s="4" t="s">
        <v>407</v>
      </c>
      <c r="F72" s="4">
        <v>63</v>
      </c>
      <c r="G72" s="211">
        <v>165.1</v>
      </c>
      <c r="H72" s="211">
        <v>47.5</v>
      </c>
      <c r="I72" s="101">
        <f t="shared" si="1"/>
        <v>17.426070355099288</v>
      </c>
      <c r="J72" s="148">
        <v>20777</v>
      </c>
      <c r="K72" s="4" t="s">
        <v>1772</v>
      </c>
      <c r="L72" s="4" t="s">
        <v>661</v>
      </c>
      <c r="M72" s="4" t="s">
        <v>1877</v>
      </c>
      <c r="N72" s="4" t="s">
        <v>888</v>
      </c>
      <c r="O72" s="33" t="s">
        <v>20</v>
      </c>
      <c r="P72" s="33" t="s">
        <v>804</v>
      </c>
      <c r="Q72" s="9" t="s">
        <v>73</v>
      </c>
      <c r="R72" s="33" t="s">
        <v>2025</v>
      </c>
      <c r="S72" s="148">
        <v>44036</v>
      </c>
      <c r="T72" s="211">
        <v>20200722</v>
      </c>
      <c r="U72" s="4" t="s">
        <v>804</v>
      </c>
      <c r="V72" s="16" t="s">
        <v>1972</v>
      </c>
      <c r="W72" s="54">
        <v>80703</v>
      </c>
      <c r="X72" s="4" t="s">
        <v>997</v>
      </c>
      <c r="Y72" s="4" t="s">
        <v>842</v>
      </c>
      <c r="Z72" s="211" t="s">
        <v>645</v>
      </c>
      <c r="AA72" s="4" t="s">
        <v>2359</v>
      </c>
      <c r="AB72" s="211"/>
      <c r="AC72" s="4" t="s">
        <v>732</v>
      </c>
      <c r="AD72" s="211"/>
      <c r="AE72" s="4" t="s">
        <v>1997</v>
      </c>
      <c r="AF72" s="4">
        <v>4</v>
      </c>
      <c r="AG72" s="4" t="s">
        <v>1989</v>
      </c>
      <c r="AH72" s="4">
        <v>4</v>
      </c>
      <c r="AI72" s="4" t="s">
        <v>271</v>
      </c>
      <c r="AJ72" s="4">
        <v>4</v>
      </c>
      <c r="AK72" s="16" t="s">
        <v>1255</v>
      </c>
      <c r="AL72" s="16" t="s">
        <v>1255</v>
      </c>
      <c r="AM72" s="16" t="s">
        <v>1255</v>
      </c>
      <c r="AN72" s="16" t="s">
        <v>666</v>
      </c>
      <c r="AO72" s="16" t="s">
        <v>1255</v>
      </c>
      <c r="AP72" s="16" t="s">
        <v>1255</v>
      </c>
      <c r="AQ72" s="16" t="s">
        <v>1255</v>
      </c>
      <c r="AR72" s="16" t="s">
        <v>1255</v>
      </c>
      <c r="AS72" s="4" t="s">
        <v>906</v>
      </c>
      <c r="AT72" s="4" t="s">
        <v>906</v>
      </c>
      <c r="AU72" s="16" t="s">
        <v>2153</v>
      </c>
      <c r="AV72" s="16" t="s">
        <v>1255</v>
      </c>
      <c r="AW72" s="16" t="s">
        <v>1255</v>
      </c>
      <c r="AX72" s="16" t="s">
        <v>906</v>
      </c>
      <c r="AY72" s="4" t="s">
        <v>1255</v>
      </c>
      <c r="AZ72" s="4">
        <v>30</v>
      </c>
      <c r="BA72" s="4">
        <v>60</v>
      </c>
      <c r="BB72" s="16" t="s">
        <v>732</v>
      </c>
      <c r="BC72" s="16" t="s">
        <v>906</v>
      </c>
      <c r="BD72" s="4" t="s">
        <v>350</v>
      </c>
      <c r="BE72" s="16" t="s">
        <v>732</v>
      </c>
      <c r="BF72" s="4" t="s">
        <v>1255</v>
      </c>
      <c r="BG72" s="4" t="s">
        <v>1255</v>
      </c>
      <c r="BH72" s="4"/>
      <c r="BI72" s="4"/>
      <c r="BJ72" s="148">
        <v>44084</v>
      </c>
      <c r="BK72" s="4" t="s">
        <v>2045</v>
      </c>
      <c r="BL72" s="4"/>
      <c r="BM72" s="4"/>
      <c r="BN72" s="4"/>
    </row>
    <row r="73" spans="1:66" x14ac:dyDescent="0.3">
      <c r="A73" s="16">
        <v>72</v>
      </c>
      <c r="B73" s="54" t="s">
        <v>463</v>
      </c>
      <c r="C73" s="54">
        <v>33397545</v>
      </c>
      <c r="D73" s="54" t="s">
        <v>2867</v>
      </c>
      <c r="E73" s="4" t="s">
        <v>385</v>
      </c>
      <c r="F73" s="4">
        <v>36</v>
      </c>
      <c r="G73" s="211">
        <v>160.19999999999999</v>
      </c>
      <c r="H73" s="211">
        <v>63.2</v>
      </c>
      <c r="I73" s="101">
        <f t="shared" si="1"/>
        <v>24.625896780086073</v>
      </c>
      <c r="J73" s="148">
        <v>30756</v>
      </c>
      <c r="K73" s="16" t="s">
        <v>1774</v>
      </c>
      <c r="L73" s="16" t="s">
        <v>659</v>
      </c>
      <c r="M73" s="16" t="s">
        <v>1877</v>
      </c>
      <c r="N73" s="4" t="s">
        <v>884</v>
      </c>
      <c r="O73" s="13" t="s">
        <v>61</v>
      </c>
      <c r="P73" s="13" t="s">
        <v>792</v>
      </c>
      <c r="Q73" s="146">
        <v>43993</v>
      </c>
      <c r="R73" s="13" t="s">
        <v>2013</v>
      </c>
      <c r="S73" s="146">
        <v>43985</v>
      </c>
      <c r="T73" s="211">
        <v>20200601</v>
      </c>
      <c r="U73" s="4" t="s">
        <v>792</v>
      </c>
      <c r="V73" s="16" t="s">
        <v>1269</v>
      </c>
      <c r="W73" s="54">
        <v>80703</v>
      </c>
      <c r="X73" s="16" t="s">
        <v>997</v>
      </c>
      <c r="Y73" s="16" t="s">
        <v>842</v>
      </c>
      <c r="Z73" s="17" t="s">
        <v>986</v>
      </c>
      <c r="AA73" s="16" t="s">
        <v>1983</v>
      </c>
      <c r="AB73" s="17" t="s">
        <v>987</v>
      </c>
      <c r="AC73" s="16" t="s">
        <v>732</v>
      </c>
      <c r="AD73" s="17"/>
      <c r="AE73" s="16" t="s">
        <v>2003</v>
      </c>
      <c r="AF73" s="16">
        <v>4</v>
      </c>
      <c r="AG73" s="16" t="s">
        <v>1179</v>
      </c>
      <c r="AH73" s="16">
        <v>5</v>
      </c>
      <c r="AI73" s="16" t="s">
        <v>271</v>
      </c>
      <c r="AJ73" s="16">
        <v>4</v>
      </c>
      <c r="AK73" s="16">
        <v>2</v>
      </c>
      <c r="AL73" s="16">
        <v>17</v>
      </c>
      <c r="AM73" s="16" t="s">
        <v>2010</v>
      </c>
      <c r="AN73" s="16" t="s">
        <v>906</v>
      </c>
      <c r="AO73" s="16" t="s">
        <v>2011</v>
      </c>
      <c r="AP73" s="16" t="s">
        <v>2012</v>
      </c>
      <c r="AQ73" s="16" t="s">
        <v>2012</v>
      </c>
      <c r="AR73" s="16" t="s">
        <v>2012</v>
      </c>
      <c r="AS73" s="4" t="s">
        <v>906</v>
      </c>
      <c r="AT73" s="4" t="s">
        <v>732</v>
      </c>
      <c r="AU73" s="16" t="s">
        <v>2152</v>
      </c>
      <c r="AV73" s="16" t="s">
        <v>73</v>
      </c>
      <c r="AW73" s="16" t="s">
        <v>73</v>
      </c>
      <c r="AX73" s="16" t="s">
        <v>906</v>
      </c>
      <c r="AY73" s="16" t="s">
        <v>1255</v>
      </c>
      <c r="AZ73" s="16">
        <v>1</v>
      </c>
      <c r="BA73" s="16">
        <v>8</v>
      </c>
      <c r="BB73" s="16" t="s">
        <v>906</v>
      </c>
      <c r="BC73" s="16" t="s">
        <v>732</v>
      </c>
      <c r="BD73" s="4" t="s">
        <v>350</v>
      </c>
      <c r="BE73" s="16"/>
      <c r="BF73" s="16" t="s">
        <v>1255</v>
      </c>
      <c r="BG73" s="16" t="s">
        <v>1255</v>
      </c>
      <c r="BH73" s="16" t="s">
        <v>1267</v>
      </c>
      <c r="BI73" s="146">
        <v>44753</v>
      </c>
      <c r="BJ73" s="146">
        <v>45125</v>
      </c>
      <c r="BK73" s="16" t="s">
        <v>1255</v>
      </c>
      <c r="BL73" s="4"/>
      <c r="BM73" s="4"/>
      <c r="BN73" s="4"/>
    </row>
    <row r="74" spans="1:66" x14ac:dyDescent="0.3">
      <c r="A74" s="16">
        <v>73</v>
      </c>
      <c r="B74" s="54" t="s">
        <v>466</v>
      </c>
      <c r="C74" s="54">
        <v>31065948</v>
      </c>
      <c r="D74" s="54" t="s">
        <v>2868</v>
      </c>
      <c r="E74" s="4" t="s">
        <v>407</v>
      </c>
      <c r="F74" s="4">
        <v>77</v>
      </c>
      <c r="G74" s="211">
        <v>165.3</v>
      </c>
      <c r="H74" s="211">
        <v>67.7</v>
      </c>
      <c r="I74" s="101">
        <f t="shared" si="1"/>
        <v>24.77667142803292</v>
      </c>
      <c r="J74" s="148">
        <v>15723</v>
      </c>
      <c r="K74" s="4" t="s">
        <v>467</v>
      </c>
      <c r="L74" s="4" t="s">
        <v>403</v>
      </c>
      <c r="M74" s="4" t="s">
        <v>526</v>
      </c>
      <c r="N74" s="4" t="s">
        <v>887</v>
      </c>
      <c r="O74" s="13" t="s">
        <v>27</v>
      </c>
      <c r="P74" s="13" t="s">
        <v>815</v>
      </c>
      <c r="Q74" s="146">
        <v>39189</v>
      </c>
      <c r="R74" s="13" t="s">
        <v>879</v>
      </c>
      <c r="S74" s="146">
        <v>39140</v>
      </c>
      <c r="T74" s="211">
        <v>20051201</v>
      </c>
      <c r="U74" s="4" t="s">
        <v>815</v>
      </c>
      <c r="V74" s="16" t="s">
        <v>2081</v>
      </c>
      <c r="W74" s="54">
        <v>80703</v>
      </c>
      <c r="X74" s="16" t="s">
        <v>997</v>
      </c>
      <c r="Y74" s="16" t="s">
        <v>842</v>
      </c>
      <c r="Z74" s="17"/>
      <c r="AA74" s="16" t="s">
        <v>1254</v>
      </c>
      <c r="AB74" s="17"/>
      <c r="AC74" s="16" t="s">
        <v>906</v>
      </c>
      <c r="AD74" s="17"/>
      <c r="AE74" s="16" t="s">
        <v>73</v>
      </c>
      <c r="AF74" s="16">
        <v>1</v>
      </c>
      <c r="AG74" s="16" t="s">
        <v>1985</v>
      </c>
      <c r="AH74" s="16">
        <v>0</v>
      </c>
      <c r="AI74" s="16" t="s">
        <v>1985</v>
      </c>
      <c r="AJ74" s="16">
        <v>1</v>
      </c>
      <c r="AK74" s="16">
        <v>1</v>
      </c>
      <c r="AL74" s="16">
        <v>1</v>
      </c>
      <c r="AM74" s="16" t="s">
        <v>2008</v>
      </c>
      <c r="AN74" s="16" t="s">
        <v>732</v>
      </c>
      <c r="AO74" s="16" t="s">
        <v>1255</v>
      </c>
      <c r="AP74" s="16" t="s">
        <v>732</v>
      </c>
      <c r="AQ74" s="16" t="s">
        <v>732</v>
      </c>
      <c r="AR74" s="16" t="s">
        <v>1255</v>
      </c>
      <c r="AS74" s="33"/>
      <c r="AT74" s="33"/>
      <c r="AU74" s="16" t="s">
        <v>906</v>
      </c>
      <c r="AV74" s="16">
        <v>20</v>
      </c>
      <c r="AW74" s="16">
        <v>34</v>
      </c>
      <c r="AX74" s="16" t="s">
        <v>906</v>
      </c>
      <c r="AY74" s="16" t="s">
        <v>2160</v>
      </c>
      <c r="AZ74" s="16">
        <v>10</v>
      </c>
      <c r="BA74" s="16">
        <v>20</v>
      </c>
      <c r="BB74" s="16" t="s">
        <v>906</v>
      </c>
      <c r="BC74" s="16"/>
      <c r="BD74" s="4"/>
      <c r="BE74" s="16" t="s">
        <v>732</v>
      </c>
      <c r="BF74" s="16" t="s">
        <v>732</v>
      </c>
      <c r="BG74" s="16" t="s">
        <v>732</v>
      </c>
      <c r="BH74" s="16" t="s">
        <v>4375</v>
      </c>
      <c r="BI74" s="146">
        <v>44081</v>
      </c>
      <c r="BJ74" s="16"/>
      <c r="BK74" s="16" t="s">
        <v>1255</v>
      </c>
      <c r="BL74" s="4"/>
      <c r="BM74" s="4"/>
      <c r="BN74" s="4"/>
    </row>
    <row r="75" spans="1:66" x14ac:dyDescent="0.3">
      <c r="A75" s="16">
        <v>74</v>
      </c>
      <c r="B75" s="54" t="s">
        <v>469</v>
      </c>
      <c r="C75" s="54">
        <v>33398023</v>
      </c>
      <c r="D75" s="54" t="s">
        <v>4068</v>
      </c>
      <c r="E75" s="4" t="s">
        <v>385</v>
      </c>
      <c r="F75" s="4">
        <v>82</v>
      </c>
      <c r="G75" s="211">
        <v>151.6</v>
      </c>
      <c r="H75" s="211">
        <v>40.1</v>
      </c>
      <c r="I75" s="101">
        <f t="shared" si="1"/>
        <v>17.448012754018702</v>
      </c>
      <c r="J75" s="148">
        <v>13984</v>
      </c>
      <c r="K75" s="16" t="s">
        <v>1772</v>
      </c>
      <c r="L75" s="16" t="s">
        <v>663</v>
      </c>
      <c r="M75" s="16" t="s">
        <v>731</v>
      </c>
      <c r="N75" s="4" t="s">
        <v>886</v>
      </c>
      <c r="O75" s="13" t="s">
        <v>61</v>
      </c>
      <c r="P75" s="13" t="s">
        <v>811</v>
      </c>
      <c r="Q75" s="146">
        <v>44056</v>
      </c>
      <c r="R75" s="13" t="s">
        <v>2015</v>
      </c>
      <c r="S75" s="146">
        <v>44030</v>
      </c>
      <c r="T75" s="211">
        <v>20200715</v>
      </c>
      <c r="U75" s="4" t="s">
        <v>811</v>
      </c>
      <c r="V75" s="16" t="s">
        <v>1163</v>
      </c>
      <c r="W75" s="4">
        <v>80703</v>
      </c>
      <c r="X75" s="16" t="s">
        <v>997</v>
      </c>
      <c r="Y75" s="16" t="s">
        <v>842</v>
      </c>
      <c r="Z75" s="17"/>
      <c r="AA75" s="16" t="s">
        <v>1978</v>
      </c>
      <c r="AB75" s="96" t="s">
        <v>1201</v>
      </c>
      <c r="AC75" s="16" t="s">
        <v>906</v>
      </c>
      <c r="AD75" s="17"/>
      <c r="AE75" s="16" t="s">
        <v>1990</v>
      </c>
      <c r="AF75" s="16">
        <v>2</v>
      </c>
      <c r="AG75" s="16" t="s">
        <v>1985</v>
      </c>
      <c r="AH75" s="16">
        <v>0</v>
      </c>
      <c r="AI75" s="16" t="s">
        <v>1985</v>
      </c>
      <c r="AJ75" s="16">
        <v>2</v>
      </c>
      <c r="AK75" s="16">
        <v>3</v>
      </c>
      <c r="AL75" s="16">
        <v>6</v>
      </c>
      <c r="AM75" s="16" t="s">
        <v>2010</v>
      </c>
      <c r="AN75" s="16" t="s">
        <v>732</v>
      </c>
      <c r="AO75" s="16" t="s">
        <v>2011</v>
      </c>
      <c r="AP75" s="16" t="s">
        <v>2011</v>
      </c>
      <c r="AQ75" s="16" t="s">
        <v>2011</v>
      </c>
      <c r="AR75" s="16" t="s">
        <v>2011</v>
      </c>
      <c r="AS75" s="4" t="s">
        <v>906</v>
      </c>
      <c r="AT75" s="4" t="s">
        <v>906</v>
      </c>
      <c r="AU75" s="16" t="s">
        <v>2152</v>
      </c>
      <c r="AV75" s="16" t="s">
        <v>73</v>
      </c>
      <c r="AW75" s="16" t="s">
        <v>73</v>
      </c>
      <c r="AX75" s="16" t="s">
        <v>2152</v>
      </c>
      <c r="AY75" s="16" t="s">
        <v>1255</v>
      </c>
      <c r="AZ75" s="16" t="s">
        <v>1255</v>
      </c>
      <c r="BA75" s="16" t="s">
        <v>1255</v>
      </c>
      <c r="BB75" s="16" t="s">
        <v>732</v>
      </c>
      <c r="BC75" s="16" t="s">
        <v>732</v>
      </c>
      <c r="BD75" s="4" t="s">
        <v>350</v>
      </c>
      <c r="BE75" s="16"/>
      <c r="BF75" s="16" t="s">
        <v>1255</v>
      </c>
      <c r="BG75" s="16" t="s">
        <v>1255</v>
      </c>
      <c r="BH75" s="16"/>
      <c r="BI75" s="16"/>
      <c r="BJ75" s="16"/>
      <c r="BK75" s="16" t="s">
        <v>1255</v>
      </c>
      <c r="BL75" s="4"/>
      <c r="BM75" s="4"/>
      <c r="BN75" s="4"/>
    </row>
    <row r="76" spans="1:66" x14ac:dyDescent="0.3">
      <c r="A76" s="16">
        <v>75</v>
      </c>
      <c r="B76" s="54" t="s">
        <v>472</v>
      </c>
      <c r="C76" s="54">
        <v>33398699</v>
      </c>
      <c r="D76" s="54" t="s">
        <v>4069</v>
      </c>
      <c r="E76" s="4" t="s">
        <v>407</v>
      </c>
      <c r="F76" s="4">
        <v>72</v>
      </c>
      <c r="G76" s="211">
        <v>165.1</v>
      </c>
      <c r="H76" s="211">
        <v>58.1</v>
      </c>
      <c r="I76" s="101">
        <f t="shared" si="1"/>
        <v>21.314835529079343</v>
      </c>
      <c r="J76" s="148">
        <v>17578</v>
      </c>
      <c r="K76" s="4" t="s">
        <v>92</v>
      </c>
      <c r="L76" s="4" t="s">
        <v>355</v>
      </c>
      <c r="M76" s="4" t="s">
        <v>358</v>
      </c>
      <c r="N76" s="4" t="s">
        <v>884</v>
      </c>
      <c r="O76" s="13" t="s">
        <v>61</v>
      </c>
      <c r="P76" s="13" t="s">
        <v>795</v>
      </c>
      <c r="Q76" s="17" t="s">
        <v>3745</v>
      </c>
      <c r="R76" s="13" t="s">
        <v>867</v>
      </c>
      <c r="S76" s="211">
        <v>20200819</v>
      </c>
      <c r="T76" s="211">
        <v>20200713</v>
      </c>
      <c r="U76" s="4" t="s">
        <v>795</v>
      </c>
      <c r="V76" s="54" t="s">
        <v>2815</v>
      </c>
      <c r="W76" s="4">
        <v>80703</v>
      </c>
      <c r="X76" s="4" t="s">
        <v>997</v>
      </c>
      <c r="Y76" s="16" t="s">
        <v>842</v>
      </c>
      <c r="Z76" s="17"/>
      <c r="AA76" s="4" t="s">
        <v>217</v>
      </c>
      <c r="AB76" s="17"/>
      <c r="AC76" s="16"/>
      <c r="AD76" s="17"/>
      <c r="AE76" s="95" t="s">
        <v>2188</v>
      </c>
      <c r="AF76" s="4" t="s">
        <v>242</v>
      </c>
      <c r="AG76" s="54" t="s">
        <v>241</v>
      </c>
      <c r="AH76" s="54">
        <v>0</v>
      </c>
      <c r="AI76" s="54" t="s">
        <v>241</v>
      </c>
      <c r="AJ76" s="4">
        <v>4</v>
      </c>
      <c r="AK76" s="33">
        <v>2</v>
      </c>
      <c r="AL76" s="33" t="s">
        <v>1202</v>
      </c>
      <c r="AM76" s="33" t="s">
        <v>417</v>
      </c>
      <c r="AN76" s="16" t="s">
        <v>2154</v>
      </c>
      <c r="AO76" s="33" t="s">
        <v>352</v>
      </c>
      <c r="AP76" s="33" t="s">
        <v>352</v>
      </c>
      <c r="AQ76" s="33" t="s">
        <v>352</v>
      </c>
      <c r="AR76" s="33" t="s">
        <v>350</v>
      </c>
      <c r="AS76" s="4" t="s">
        <v>906</v>
      </c>
      <c r="AT76" s="4" t="s">
        <v>906</v>
      </c>
      <c r="AU76" s="4" t="s">
        <v>352</v>
      </c>
      <c r="AV76" s="4">
        <v>20</v>
      </c>
      <c r="AW76" s="16">
        <v>53</v>
      </c>
      <c r="AX76" s="16" t="s">
        <v>906</v>
      </c>
      <c r="AY76" s="16">
        <v>2</v>
      </c>
      <c r="AZ76" s="16">
        <v>6</v>
      </c>
      <c r="BA76" s="16">
        <v>53</v>
      </c>
      <c r="BB76" s="16" t="s">
        <v>732</v>
      </c>
      <c r="BC76" s="16" t="s">
        <v>732</v>
      </c>
      <c r="BD76" s="4" t="s">
        <v>350</v>
      </c>
      <c r="BE76" s="16" t="s">
        <v>732</v>
      </c>
      <c r="BF76" s="4" t="s">
        <v>350</v>
      </c>
      <c r="BG76" s="4" t="s">
        <v>350</v>
      </c>
      <c r="BH76" s="4"/>
      <c r="BI76" s="4"/>
      <c r="BJ76" s="4"/>
      <c r="BK76" s="4"/>
      <c r="BL76" s="4"/>
      <c r="BM76" s="4"/>
      <c r="BN76" s="4"/>
    </row>
    <row r="77" spans="1:66" x14ac:dyDescent="0.3">
      <c r="A77" s="16">
        <v>76</v>
      </c>
      <c r="B77" s="54" t="s">
        <v>475</v>
      </c>
      <c r="C77" s="54">
        <v>33398965</v>
      </c>
      <c r="D77" s="54" t="s">
        <v>4070</v>
      </c>
      <c r="E77" s="4" t="s">
        <v>476</v>
      </c>
      <c r="F77" s="4">
        <v>56</v>
      </c>
      <c r="G77" s="211">
        <v>175.7</v>
      </c>
      <c r="H77" s="211">
        <v>63.1</v>
      </c>
      <c r="I77" s="101">
        <f t="shared" si="1"/>
        <v>20.44023272711253</v>
      </c>
      <c r="J77" s="148">
        <v>23417</v>
      </c>
      <c r="K77" s="16" t="s">
        <v>1772</v>
      </c>
      <c r="L77" s="16" t="s">
        <v>661</v>
      </c>
      <c r="M77" s="16" t="s">
        <v>1877</v>
      </c>
      <c r="N77" s="4" t="s">
        <v>883</v>
      </c>
      <c r="O77" s="13" t="s">
        <v>384</v>
      </c>
      <c r="P77" s="13" t="s">
        <v>816</v>
      </c>
      <c r="Q77" s="146">
        <v>44082</v>
      </c>
      <c r="R77" s="13" t="s">
        <v>2030</v>
      </c>
      <c r="S77" s="146">
        <v>44054</v>
      </c>
      <c r="T77" s="211">
        <v>20200807</v>
      </c>
      <c r="U77" s="4" t="s">
        <v>816</v>
      </c>
      <c r="V77" s="16" t="s">
        <v>2082</v>
      </c>
      <c r="W77" s="4">
        <v>80703</v>
      </c>
      <c r="X77" s="16" t="s">
        <v>997</v>
      </c>
      <c r="Y77" s="16" t="s">
        <v>842</v>
      </c>
      <c r="Z77" s="17" t="s">
        <v>649</v>
      </c>
      <c r="AA77" s="16" t="s">
        <v>1979</v>
      </c>
      <c r="AB77" s="17" t="s">
        <v>650</v>
      </c>
      <c r="AC77" s="16" t="s">
        <v>906</v>
      </c>
      <c r="AD77" s="17"/>
      <c r="AE77" s="16" t="s">
        <v>1997</v>
      </c>
      <c r="AF77" s="16">
        <v>4</v>
      </c>
      <c r="AG77" s="16" t="s">
        <v>1989</v>
      </c>
      <c r="AH77" s="16">
        <v>4</v>
      </c>
      <c r="AI77" s="16" t="s">
        <v>271</v>
      </c>
      <c r="AJ77" s="16">
        <v>4</v>
      </c>
      <c r="AK77" s="16" t="s">
        <v>1255</v>
      </c>
      <c r="AL77" s="16" t="s">
        <v>1255</v>
      </c>
      <c r="AM77" s="16" t="s">
        <v>1255</v>
      </c>
      <c r="AN77" s="16" t="s">
        <v>906</v>
      </c>
      <c r="AO77" s="16" t="s">
        <v>1255</v>
      </c>
      <c r="AP77" s="16" t="s">
        <v>1255</v>
      </c>
      <c r="AQ77" s="16" t="s">
        <v>1255</v>
      </c>
      <c r="AR77" s="16" t="s">
        <v>1255</v>
      </c>
      <c r="AS77" s="4" t="s">
        <v>732</v>
      </c>
      <c r="AT77" s="4" t="s">
        <v>732</v>
      </c>
      <c r="AU77" s="16" t="s">
        <v>2012</v>
      </c>
      <c r="AV77" s="16">
        <v>20</v>
      </c>
      <c r="AW77" s="16">
        <v>37</v>
      </c>
      <c r="AX77" s="16" t="s">
        <v>2012</v>
      </c>
      <c r="AY77" s="16">
        <v>2</v>
      </c>
      <c r="AZ77" s="16">
        <v>25</v>
      </c>
      <c r="BA77" s="16">
        <v>37</v>
      </c>
      <c r="BB77" s="16" t="s">
        <v>732</v>
      </c>
      <c r="BC77" s="16" t="s">
        <v>732</v>
      </c>
      <c r="BD77" s="4" t="s">
        <v>732</v>
      </c>
      <c r="BE77" s="16" t="s">
        <v>732</v>
      </c>
      <c r="BF77" s="16" t="s">
        <v>1255</v>
      </c>
      <c r="BG77" s="16" t="s">
        <v>1255</v>
      </c>
      <c r="BH77" s="16"/>
      <c r="BI77" s="16"/>
      <c r="BJ77" s="16"/>
      <c r="BK77" s="16" t="s">
        <v>1255</v>
      </c>
      <c r="BL77" s="4"/>
      <c r="BM77" s="4"/>
      <c r="BN77" s="4"/>
    </row>
    <row r="78" spans="1:66" x14ac:dyDescent="0.3">
      <c r="A78" s="16">
        <v>77</v>
      </c>
      <c r="B78" s="54" t="s">
        <v>477</v>
      </c>
      <c r="C78" s="54">
        <v>33399327</v>
      </c>
      <c r="D78" s="54" t="s">
        <v>2869</v>
      </c>
      <c r="E78" s="4" t="s">
        <v>407</v>
      </c>
      <c r="F78" s="4">
        <v>53</v>
      </c>
      <c r="G78" s="211">
        <v>166.7</v>
      </c>
      <c r="H78" s="211">
        <v>65.7</v>
      </c>
      <c r="I78" s="101">
        <f t="shared" si="1"/>
        <v>23.642542037483331</v>
      </c>
      <c r="J78" s="148">
        <v>24534</v>
      </c>
      <c r="K78" s="16" t="s">
        <v>1773</v>
      </c>
      <c r="L78" s="16" t="s">
        <v>659</v>
      </c>
      <c r="M78" s="16" t="s">
        <v>1876</v>
      </c>
      <c r="N78" s="4" t="s">
        <v>884</v>
      </c>
      <c r="O78" s="13" t="s">
        <v>61</v>
      </c>
      <c r="P78" s="13" t="s">
        <v>817</v>
      </c>
      <c r="Q78" s="146">
        <v>44070</v>
      </c>
      <c r="R78" s="13" t="s">
        <v>2031</v>
      </c>
      <c r="S78" s="146">
        <v>44054</v>
      </c>
      <c r="T78" s="211">
        <v>20200810</v>
      </c>
      <c r="U78" s="4" t="s">
        <v>817</v>
      </c>
      <c r="V78" s="16" t="s">
        <v>1269</v>
      </c>
      <c r="W78" s="54">
        <v>80703</v>
      </c>
      <c r="X78" s="16" t="s">
        <v>997</v>
      </c>
      <c r="Y78" s="16" t="s">
        <v>842</v>
      </c>
      <c r="Z78" s="17"/>
      <c r="AA78" s="16" t="s">
        <v>1978</v>
      </c>
      <c r="AB78" s="17"/>
      <c r="AC78" s="16" t="s">
        <v>906</v>
      </c>
      <c r="AD78" s="17"/>
      <c r="AE78" s="16" t="s">
        <v>1984</v>
      </c>
      <c r="AF78" s="16">
        <v>3</v>
      </c>
      <c r="AG78" s="16" t="s">
        <v>1985</v>
      </c>
      <c r="AH78" s="16">
        <v>0</v>
      </c>
      <c r="AI78" s="16" t="s">
        <v>1985</v>
      </c>
      <c r="AJ78" s="16">
        <v>3</v>
      </c>
      <c r="AK78" s="16">
        <v>2</v>
      </c>
      <c r="AL78" s="16">
        <v>13</v>
      </c>
      <c r="AM78" s="16" t="s">
        <v>2009</v>
      </c>
      <c r="AN78" s="16" t="s">
        <v>732</v>
      </c>
      <c r="AO78" s="16" t="s">
        <v>2011</v>
      </c>
      <c r="AP78" s="16" t="s">
        <v>2012</v>
      </c>
      <c r="AQ78" s="16" t="s">
        <v>2011</v>
      </c>
      <c r="AR78" s="16" t="s">
        <v>2011</v>
      </c>
      <c r="AS78" s="4" t="s">
        <v>906</v>
      </c>
      <c r="AT78" s="4" t="s">
        <v>906</v>
      </c>
      <c r="AU78" s="16" t="s">
        <v>2152</v>
      </c>
      <c r="AV78" s="16" t="s">
        <v>73</v>
      </c>
      <c r="AW78" s="16" t="s">
        <v>73</v>
      </c>
      <c r="AX78" s="16" t="s">
        <v>906</v>
      </c>
      <c r="AY78" s="16">
        <v>1</v>
      </c>
      <c r="AZ78" s="16">
        <v>10</v>
      </c>
      <c r="BA78" s="16">
        <v>34</v>
      </c>
      <c r="BB78" s="16" t="s">
        <v>906</v>
      </c>
      <c r="BC78" s="16" t="s">
        <v>732</v>
      </c>
      <c r="BD78" s="4" t="s">
        <v>732</v>
      </c>
      <c r="BE78" s="16" t="s">
        <v>732</v>
      </c>
      <c r="BF78" s="16" t="s">
        <v>1255</v>
      </c>
      <c r="BG78" s="16" t="s">
        <v>1255</v>
      </c>
      <c r="BH78" s="16"/>
      <c r="BI78" s="16"/>
      <c r="BJ78" s="16"/>
      <c r="BK78" s="16" t="s">
        <v>1255</v>
      </c>
      <c r="BL78" s="4"/>
      <c r="BM78" s="4"/>
      <c r="BN78" s="4"/>
    </row>
    <row r="79" spans="1:66" x14ac:dyDescent="0.3">
      <c r="A79" s="16">
        <v>78</v>
      </c>
      <c r="B79" s="54" t="s">
        <v>479</v>
      </c>
      <c r="C79" s="54">
        <v>33399564</v>
      </c>
      <c r="D79" s="54" t="s">
        <v>4071</v>
      </c>
      <c r="E79" s="4" t="s">
        <v>407</v>
      </c>
      <c r="F79" s="4">
        <v>70</v>
      </c>
      <c r="G79" s="211">
        <v>165.5</v>
      </c>
      <c r="H79" s="211">
        <v>53.5</v>
      </c>
      <c r="I79" s="101">
        <f t="shared" si="1"/>
        <v>19.532497877894503</v>
      </c>
      <c r="J79" s="148">
        <v>18190</v>
      </c>
      <c r="K79" s="4" t="s">
        <v>91</v>
      </c>
      <c r="L79" s="4" t="s">
        <v>659</v>
      </c>
      <c r="M79" s="4" t="s">
        <v>731</v>
      </c>
      <c r="N79" s="4" t="s">
        <v>883</v>
      </c>
      <c r="O79" s="33" t="s">
        <v>61</v>
      </c>
      <c r="P79" s="33" t="s">
        <v>811</v>
      </c>
      <c r="Q79" s="148">
        <v>44077</v>
      </c>
      <c r="R79" s="33" t="s">
        <v>2015</v>
      </c>
      <c r="S79" s="148">
        <v>44067</v>
      </c>
      <c r="T79" s="211">
        <v>20200826</v>
      </c>
      <c r="U79" s="4" t="s">
        <v>811</v>
      </c>
      <c r="V79" s="16" t="s">
        <v>1976</v>
      </c>
      <c r="W79" s="4">
        <v>80703</v>
      </c>
      <c r="X79" s="4" t="s">
        <v>997</v>
      </c>
      <c r="Y79" s="4" t="s">
        <v>842</v>
      </c>
      <c r="Z79" s="211"/>
      <c r="AA79" s="4" t="s">
        <v>1978</v>
      </c>
      <c r="AB79" s="211"/>
      <c r="AC79" s="4" t="s">
        <v>906</v>
      </c>
      <c r="AD79" s="211"/>
      <c r="AE79" s="4" t="s">
        <v>1984</v>
      </c>
      <c r="AF79" s="4">
        <v>3</v>
      </c>
      <c r="AG79" s="4" t="s">
        <v>1985</v>
      </c>
      <c r="AH79" s="4">
        <v>0</v>
      </c>
      <c r="AI79" s="4" t="s">
        <v>1985</v>
      </c>
      <c r="AJ79" s="4">
        <v>3</v>
      </c>
      <c r="AK79" s="4">
        <v>2</v>
      </c>
      <c r="AL79" s="4">
        <v>22</v>
      </c>
      <c r="AM79" s="4" t="s">
        <v>2010</v>
      </c>
      <c r="AN79" s="4" t="s">
        <v>732</v>
      </c>
      <c r="AO79" s="4" t="s">
        <v>2011</v>
      </c>
      <c r="AP79" s="4" t="s">
        <v>2011</v>
      </c>
      <c r="AQ79" s="4" t="s">
        <v>2011</v>
      </c>
      <c r="AR79" s="4" t="s">
        <v>2011</v>
      </c>
      <c r="AS79" s="4" t="s">
        <v>906</v>
      </c>
      <c r="AT79" s="4" t="s">
        <v>906</v>
      </c>
      <c r="AU79" s="16" t="s">
        <v>2012</v>
      </c>
      <c r="AV79" s="16">
        <v>20</v>
      </c>
      <c r="AW79" s="16">
        <v>51</v>
      </c>
      <c r="AX79" s="16" t="s">
        <v>906</v>
      </c>
      <c r="AY79" s="4" t="s">
        <v>1255</v>
      </c>
      <c r="AZ79" s="4">
        <v>10</v>
      </c>
      <c r="BA79" s="4">
        <v>68</v>
      </c>
      <c r="BB79" s="16" t="s">
        <v>732</v>
      </c>
      <c r="BC79" s="16" t="s">
        <v>732</v>
      </c>
      <c r="BD79" s="4" t="s">
        <v>732</v>
      </c>
      <c r="BE79" s="16" t="s">
        <v>350</v>
      </c>
      <c r="BF79" s="4" t="s">
        <v>1255</v>
      </c>
      <c r="BG79" s="4" t="s">
        <v>1255</v>
      </c>
      <c r="BH79" s="4"/>
      <c r="BI79" s="4"/>
      <c r="BJ79" s="4"/>
      <c r="BK79" s="4" t="s">
        <v>2038</v>
      </c>
      <c r="BL79" s="4"/>
      <c r="BM79" s="4"/>
      <c r="BN79" s="4"/>
    </row>
    <row r="80" spans="1:66" x14ac:dyDescent="0.3">
      <c r="A80" s="16">
        <v>79</v>
      </c>
      <c r="B80" s="54" t="s">
        <v>481</v>
      </c>
      <c r="C80" s="54">
        <v>33400561</v>
      </c>
      <c r="D80" s="54" t="s">
        <v>4072</v>
      </c>
      <c r="E80" s="4" t="s">
        <v>385</v>
      </c>
      <c r="F80" s="4">
        <v>63</v>
      </c>
      <c r="G80" s="211">
        <v>148</v>
      </c>
      <c r="H80" s="211">
        <v>55</v>
      </c>
      <c r="I80" s="101">
        <f t="shared" si="1"/>
        <v>25.10956902848795</v>
      </c>
      <c r="J80" s="148">
        <v>20875</v>
      </c>
      <c r="K80" s="4" t="s">
        <v>216</v>
      </c>
      <c r="L80" s="4" t="s">
        <v>440</v>
      </c>
      <c r="M80" s="4" t="s">
        <v>362</v>
      </c>
      <c r="N80" s="4" t="s">
        <v>886</v>
      </c>
      <c r="O80" s="33" t="s">
        <v>61</v>
      </c>
      <c r="P80" s="33" t="s">
        <v>798</v>
      </c>
      <c r="Q80" s="211" t="s">
        <v>3746</v>
      </c>
      <c r="R80" s="33" t="s">
        <v>869</v>
      </c>
      <c r="S80" s="211">
        <v>20200906</v>
      </c>
      <c r="T80" s="211">
        <v>20200811</v>
      </c>
      <c r="U80" s="4" t="s">
        <v>798</v>
      </c>
      <c r="V80" s="4" t="s">
        <v>831</v>
      </c>
      <c r="W80" s="4">
        <v>80703</v>
      </c>
      <c r="X80" s="4" t="s">
        <v>997</v>
      </c>
      <c r="Y80" s="4" t="s">
        <v>842</v>
      </c>
      <c r="Z80" s="211"/>
      <c r="AA80" s="4" t="s">
        <v>217</v>
      </c>
      <c r="AB80" s="211"/>
      <c r="AC80" s="4" t="s">
        <v>1170</v>
      </c>
      <c r="AD80" s="211"/>
      <c r="AE80" s="97" t="s">
        <v>1188</v>
      </c>
      <c r="AF80" s="4" t="s">
        <v>242</v>
      </c>
      <c r="AG80" s="4" t="s">
        <v>419</v>
      </c>
      <c r="AH80" s="4">
        <v>1</v>
      </c>
      <c r="AI80" s="33" t="s">
        <v>271</v>
      </c>
      <c r="AJ80" s="4">
        <v>4</v>
      </c>
      <c r="AK80" s="4">
        <v>3</v>
      </c>
      <c r="AL80" s="4" t="s">
        <v>1202</v>
      </c>
      <c r="AM80" s="4">
        <v>0.3</v>
      </c>
      <c r="AN80" s="4" t="s">
        <v>2354</v>
      </c>
      <c r="AO80" s="4" t="s">
        <v>350</v>
      </c>
      <c r="AP80" s="4" t="s">
        <v>350</v>
      </c>
      <c r="AQ80" s="4" t="s">
        <v>350</v>
      </c>
      <c r="AR80" s="4" t="s">
        <v>622</v>
      </c>
      <c r="AS80" s="4" t="s">
        <v>732</v>
      </c>
      <c r="AT80" s="4" t="s">
        <v>732</v>
      </c>
      <c r="AU80" s="4" t="s">
        <v>350</v>
      </c>
      <c r="AV80" s="16" t="s">
        <v>73</v>
      </c>
      <c r="AW80" s="16" t="s">
        <v>73</v>
      </c>
      <c r="AX80" s="16" t="s">
        <v>732</v>
      </c>
      <c r="AY80" s="4" t="s">
        <v>417</v>
      </c>
      <c r="AZ80" s="4" t="s">
        <v>417</v>
      </c>
      <c r="BA80" s="4" t="s">
        <v>417</v>
      </c>
      <c r="BB80" s="16" t="s">
        <v>732</v>
      </c>
      <c r="BC80" s="16" t="s">
        <v>732</v>
      </c>
      <c r="BD80" s="4" t="s">
        <v>732</v>
      </c>
      <c r="BE80" s="16" t="s">
        <v>732</v>
      </c>
      <c r="BF80" s="4" t="s">
        <v>350</v>
      </c>
      <c r="BG80" s="4" t="s">
        <v>350</v>
      </c>
      <c r="BH80" s="4"/>
      <c r="BI80" s="4"/>
      <c r="BJ80" s="4"/>
      <c r="BK80" s="4"/>
      <c r="BL80" s="4"/>
      <c r="BM80" s="4"/>
      <c r="BN80" s="4"/>
    </row>
    <row r="81" spans="1:66" x14ac:dyDescent="0.3">
      <c r="A81" s="16">
        <v>80</v>
      </c>
      <c r="B81" s="54" t="s">
        <v>482</v>
      </c>
      <c r="C81" s="54">
        <v>33399620</v>
      </c>
      <c r="D81" s="54" t="s">
        <v>2870</v>
      </c>
      <c r="E81" s="4" t="s">
        <v>407</v>
      </c>
      <c r="F81" s="4">
        <v>54</v>
      </c>
      <c r="G81" s="211">
        <v>161.9</v>
      </c>
      <c r="H81" s="211">
        <v>70.099999999999994</v>
      </c>
      <c r="I81" s="101">
        <f t="shared" si="1"/>
        <v>26.743874183997089</v>
      </c>
      <c r="J81" s="148">
        <v>24357</v>
      </c>
      <c r="K81" s="16" t="s">
        <v>91</v>
      </c>
      <c r="L81" s="16" t="s">
        <v>660</v>
      </c>
      <c r="M81" s="16" t="s">
        <v>1876</v>
      </c>
      <c r="N81" s="4" t="s">
        <v>883</v>
      </c>
      <c r="O81" s="13" t="s">
        <v>27</v>
      </c>
      <c r="P81" s="13" t="s">
        <v>792</v>
      </c>
      <c r="Q81" s="146">
        <v>44088</v>
      </c>
      <c r="R81" s="13" t="s">
        <v>2013</v>
      </c>
      <c r="S81" s="146">
        <v>43979</v>
      </c>
      <c r="T81" s="211">
        <v>20200903</v>
      </c>
      <c r="U81" s="4" t="s">
        <v>792</v>
      </c>
      <c r="V81" s="16" t="s">
        <v>2818</v>
      </c>
      <c r="W81" s="54">
        <v>80703</v>
      </c>
      <c r="X81" s="16" t="s">
        <v>997</v>
      </c>
      <c r="Y81" s="16" t="s">
        <v>842</v>
      </c>
      <c r="Z81" s="17"/>
      <c r="AA81" s="16" t="s">
        <v>1978</v>
      </c>
      <c r="AB81" s="17"/>
      <c r="AC81" s="16" t="s">
        <v>906</v>
      </c>
      <c r="AD81" s="17"/>
      <c r="AE81" s="16" t="s">
        <v>2004</v>
      </c>
      <c r="AF81" s="16">
        <v>3</v>
      </c>
      <c r="AG81" s="16" t="s">
        <v>743</v>
      </c>
      <c r="AH81" s="16">
        <v>1</v>
      </c>
      <c r="AI81" s="16" t="s">
        <v>271</v>
      </c>
      <c r="AJ81" s="16">
        <v>4</v>
      </c>
      <c r="AK81" s="16">
        <v>2</v>
      </c>
      <c r="AL81" s="16">
        <v>21</v>
      </c>
      <c r="AM81" s="16" t="s">
        <v>2009</v>
      </c>
      <c r="AN81" s="16" t="s">
        <v>2011</v>
      </c>
      <c r="AO81" s="16" t="s">
        <v>2011</v>
      </c>
      <c r="AP81" s="16" t="s">
        <v>2012</v>
      </c>
      <c r="AQ81" s="16" t="s">
        <v>2012</v>
      </c>
      <c r="AR81" s="16" t="s">
        <v>2011</v>
      </c>
      <c r="AS81" s="4" t="s">
        <v>732</v>
      </c>
      <c r="AT81" s="4" t="s">
        <v>732</v>
      </c>
      <c r="AU81" s="16" t="s">
        <v>2012</v>
      </c>
      <c r="AV81" s="16">
        <v>20</v>
      </c>
      <c r="AW81" s="16">
        <v>37</v>
      </c>
      <c r="AX81" s="16" t="s">
        <v>2012</v>
      </c>
      <c r="AY81" s="16">
        <v>2.5</v>
      </c>
      <c r="AZ81" s="16">
        <v>10</v>
      </c>
      <c r="BA81" s="16">
        <v>37</v>
      </c>
      <c r="BB81" s="16" t="s">
        <v>906</v>
      </c>
      <c r="BC81" s="16" t="s">
        <v>906</v>
      </c>
      <c r="BD81" s="4" t="s">
        <v>906</v>
      </c>
      <c r="BE81" s="16"/>
      <c r="BF81" s="16" t="s">
        <v>1255</v>
      </c>
      <c r="BG81" s="16" t="s">
        <v>1255</v>
      </c>
      <c r="BH81" s="16" t="s">
        <v>1267</v>
      </c>
      <c r="BI81" s="146">
        <v>44216</v>
      </c>
      <c r="BJ81" s="146">
        <v>45260</v>
      </c>
      <c r="BK81" s="16" t="s">
        <v>1255</v>
      </c>
      <c r="BL81" s="4"/>
      <c r="BM81" s="4"/>
      <c r="BN81" s="4"/>
    </row>
    <row r="82" spans="1:66" x14ac:dyDescent="0.3">
      <c r="A82" s="16">
        <v>81</v>
      </c>
      <c r="B82" s="54" t="s">
        <v>487</v>
      </c>
      <c r="C82" s="54">
        <v>33401513</v>
      </c>
      <c r="D82" s="54" t="s">
        <v>4073</v>
      </c>
      <c r="E82" s="4" t="s">
        <v>407</v>
      </c>
      <c r="F82" s="4">
        <v>32</v>
      </c>
      <c r="G82" s="211">
        <v>175</v>
      </c>
      <c r="H82" s="211">
        <v>58.3</v>
      </c>
      <c r="I82" s="101">
        <f t="shared" si="1"/>
        <v>19.036734693877548</v>
      </c>
      <c r="J82" s="148">
        <v>32360</v>
      </c>
      <c r="K82" s="4" t="s">
        <v>227</v>
      </c>
      <c r="L82" s="4" t="s">
        <v>357</v>
      </c>
      <c r="M82" s="4" t="s">
        <v>358</v>
      </c>
      <c r="N82" s="4" t="s">
        <v>884</v>
      </c>
      <c r="O82" s="13" t="s">
        <v>61</v>
      </c>
      <c r="P82" s="13" t="s">
        <v>818</v>
      </c>
      <c r="Q82" s="17" t="s">
        <v>3747</v>
      </c>
      <c r="R82" s="13" t="s">
        <v>881</v>
      </c>
      <c r="S82" s="211">
        <v>20200914</v>
      </c>
      <c r="T82" s="211">
        <v>20200914</v>
      </c>
      <c r="U82" s="4" t="s">
        <v>818</v>
      </c>
      <c r="V82" s="4" t="s">
        <v>2819</v>
      </c>
      <c r="W82" s="54">
        <v>92703</v>
      </c>
      <c r="X82" s="4" t="s">
        <v>997</v>
      </c>
      <c r="Y82" s="16" t="s">
        <v>859</v>
      </c>
      <c r="Z82" s="17"/>
      <c r="AA82" s="4" t="s">
        <v>217</v>
      </c>
      <c r="AB82" s="17"/>
      <c r="AC82" s="16"/>
      <c r="AD82" s="17"/>
      <c r="AE82" s="4" t="s">
        <v>620</v>
      </c>
      <c r="AF82" s="4">
        <v>3</v>
      </c>
      <c r="AG82" s="4" t="s">
        <v>241</v>
      </c>
      <c r="AH82" s="4">
        <v>0</v>
      </c>
      <c r="AI82" s="4" t="s">
        <v>241</v>
      </c>
      <c r="AJ82" s="4">
        <v>3</v>
      </c>
      <c r="AK82" s="4">
        <v>9</v>
      </c>
      <c r="AL82" s="4" t="s">
        <v>417</v>
      </c>
      <c r="AM82" s="4">
        <v>0.1</v>
      </c>
      <c r="AN82" s="4" t="s">
        <v>732</v>
      </c>
      <c r="AO82" s="4" t="s">
        <v>360</v>
      </c>
      <c r="AP82" s="4" t="s">
        <v>350</v>
      </c>
      <c r="AQ82" s="4" t="s">
        <v>350</v>
      </c>
      <c r="AR82" s="4" t="s">
        <v>417</v>
      </c>
      <c r="AS82" s="4" t="s">
        <v>906</v>
      </c>
      <c r="AT82" s="4" t="s">
        <v>732</v>
      </c>
      <c r="AU82" s="4" t="s">
        <v>350</v>
      </c>
      <c r="AV82" s="16" t="s">
        <v>73</v>
      </c>
      <c r="AW82" s="16" t="s">
        <v>73</v>
      </c>
      <c r="AX82" s="16" t="s">
        <v>906</v>
      </c>
      <c r="AY82" s="16">
        <v>1</v>
      </c>
      <c r="AZ82" s="16">
        <v>2</v>
      </c>
      <c r="BA82" s="16">
        <v>13</v>
      </c>
      <c r="BB82" s="16" t="s">
        <v>732</v>
      </c>
      <c r="BC82" s="16" t="s">
        <v>732</v>
      </c>
      <c r="BD82" s="4" t="s">
        <v>732</v>
      </c>
      <c r="BE82" s="16" t="s">
        <v>732</v>
      </c>
      <c r="BF82" s="4"/>
      <c r="BG82" s="4"/>
      <c r="BH82" s="4" t="s">
        <v>621</v>
      </c>
      <c r="BI82" s="148">
        <v>44089</v>
      </c>
      <c r="BJ82" s="4"/>
      <c r="BK82" s="4"/>
      <c r="BL82" s="4"/>
      <c r="BM82" s="4"/>
      <c r="BN82" s="4"/>
    </row>
    <row r="83" spans="1:66" x14ac:dyDescent="0.3">
      <c r="A83" s="162">
        <v>82</v>
      </c>
      <c r="B83" s="171" t="s">
        <v>489</v>
      </c>
      <c r="C83" s="171">
        <v>33401104</v>
      </c>
      <c r="D83" s="171" t="s">
        <v>4074</v>
      </c>
      <c r="E83" s="164" t="s">
        <v>385</v>
      </c>
      <c r="F83" s="164">
        <v>60</v>
      </c>
      <c r="G83" s="174">
        <v>162.4</v>
      </c>
      <c r="H83" s="174">
        <v>68.2</v>
      </c>
      <c r="I83" s="192">
        <f t="shared" si="1"/>
        <v>25.859035647552719</v>
      </c>
      <c r="J83" s="201">
        <v>21984</v>
      </c>
      <c r="K83" s="164" t="s">
        <v>73</v>
      </c>
      <c r="L83" s="164" t="s">
        <v>357</v>
      </c>
      <c r="M83" s="164" t="s">
        <v>358</v>
      </c>
      <c r="N83" s="164" t="s">
        <v>886</v>
      </c>
      <c r="O83" s="198" t="s">
        <v>20</v>
      </c>
      <c r="P83" s="198" t="s">
        <v>800</v>
      </c>
      <c r="Q83" s="168" t="s">
        <v>73</v>
      </c>
      <c r="R83" s="198" t="s">
        <v>870</v>
      </c>
      <c r="S83" s="162">
        <v>20200918</v>
      </c>
      <c r="T83" s="174">
        <v>20200911</v>
      </c>
      <c r="U83" s="164" t="s">
        <v>800</v>
      </c>
      <c r="V83" s="162" t="s">
        <v>3264</v>
      </c>
      <c r="W83" s="164">
        <v>82003</v>
      </c>
      <c r="X83" s="162" t="s">
        <v>860</v>
      </c>
      <c r="Y83" s="162" t="s">
        <v>860</v>
      </c>
      <c r="Z83" s="172" t="s">
        <v>651</v>
      </c>
      <c r="AA83" s="180" t="s">
        <v>2059</v>
      </c>
      <c r="AB83" s="172" t="s">
        <v>652</v>
      </c>
      <c r="AC83" s="162" t="s">
        <v>1170</v>
      </c>
      <c r="AD83" s="172"/>
      <c r="AE83" s="164" t="s">
        <v>1063</v>
      </c>
      <c r="AF83" s="164">
        <v>4</v>
      </c>
      <c r="AG83" s="164" t="s">
        <v>241</v>
      </c>
      <c r="AH83" s="164">
        <v>0</v>
      </c>
      <c r="AI83" s="164" t="s">
        <v>241</v>
      </c>
      <c r="AJ83" s="174">
        <v>4</v>
      </c>
      <c r="AK83" s="164">
        <v>9</v>
      </c>
      <c r="AL83" s="164" t="s">
        <v>417</v>
      </c>
      <c r="AM83" s="164" t="s">
        <v>417</v>
      </c>
      <c r="AN83" s="162" t="s">
        <v>666</v>
      </c>
      <c r="AO83" s="164" t="s">
        <v>417</v>
      </c>
      <c r="AP83" s="164" t="s">
        <v>417</v>
      </c>
      <c r="AQ83" s="164" t="s">
        <v>417</v>
      </c>
      <c r="AR83" s="164" t="s">
        <v>417</v>
      </c>
      <c r="AS83" s="164" t="s">
        <v>906</v>
      </c>
      <c r="AT83" s="164" t="s">
        <v>732</v>
      </c>
      <c r="AU83" s="164" t="s">
        <v>350</v>
      </c>
      <c r="AV83" s="162" t="s">
        <v>73</v>
      </c>
      <c r="AW83" s="162" t="s">
        <v>73</v>
      </c>
      <c r="AX83" s="162" t="s">
        <v>732</v>
      </c>
      <c r="AY83" s="162" t="s">
        <v>417</v>
      </c>
      <c r="AZ83" s="162" t="s">
        <v>417</v>
      </c>
      <c r="BA83" s="162" t="s">
        <v>417</v>
      </c>
      <c r="BB83" s="162" t="s">
        <v>732</v>
      </c>
      <c r="BC83" s="162" t="s">
        <v>732</v>
      </c>
      <c r="BD83" s="164" t="s">
        <v>732</v>
      </c>
      <c r="BE83" s="162" t="s">
        <v>732</v>
      </c>
      <c r="BF83" s="164"/>
      <c r="BG83" s="164"/>
      <c r="BH83" s="164"/>
      <c r="BI83" s="164"/>
      <c r="BJ83" s="164"/>
      <c r="BK83" s="164"/>
      <c r="BL83" s="164"/>
      <c r="BM83" s="164"/>
      <c r="BN83" s="164"/>
    </row>
    <row r="84" spans="1:66" x14ac:dyDescent="0.3">
      <c r="A84" s="16">
        <v>83</v>
      </c>
      <c r="B84" s="54" t="s">
        <v>495</v>
      </c>
      <c r="C84" s="54">
        <v>33378355</v>
      </c>
      <c r="D84" s="54" t="s">
        <v>4075</v>
      </c>
      <c r="E84" s="4" t="s">
        <v>385</v>
      </c>
      <c r="F84" s="4">
        <v>56</v>
      </c>
      <c r="G84" s="211">
        <v>161.5</v>
      </c>
      <c r="H84" s="211">
        <v>46.5</v>
      </c>
      <c r="I84" s="101">
        <f t="shared" si="1"/>
        <v>17.828216507394874</v>
      </c>
      <c r="J84" s="148">
        <v>23434</v>
      </c>
      <c r="K84" s="16" t="s">
        <v>1774</v>
      </c>
      <c r="L84" s="16" t="s">
        <v>659</v>
      </c>
      <c r="M84" s="16" t="s">
        <v>1877</v>
      </c>
      <c r="N84" s="4" t="s">
        <v>903</v>
      </c>
      <c r="O84" s="13" t="s">
        <v>20</v>
      </c>
      <c r="P84" s="13" t="s">
        <v>819</v>
      </c>
      <c r="Q84" s="146">
        <v>44091</v>
      </c>
      <c r="R84" s="13" t="s">
        <v>2032</v>
      </c>
      <c r="S84" s="146">
        <v>44088</v>
      </c>
      <c r="T84" s="211">
        <v>20191202</v>
      </c>
      <c r="U84" s="4" t="s">
        <v>819</v>
      </c>
      <c r="V84" s="16" t="s">
        <v>2820</v>
      </c>
      <c r="W84" s="4">
        <v>80703</v>
      </c>
      <c r="X84" s="16" t="s">
        <v>997</v>
      </c>
      <c r="Y84" s="16" t="s">
        <v>842</v>
      </c>
      <c r="Z84" s="17" t="s">
        <v>653</v>
      </c>
      <c r="AA84" s="16" t="s">
        <v>1979</v>
      </c>
      <c r="AB84" s="17" t="s">
        <v>654</v>
      </c>
      <c r="AC84" s="16" t="s">
        <v>906</v>
      </c>
      <c r="AD84" s="17"/>
      <c r="AE84" s="16" t="s">
        <v>2005</v>
      </c>
      <c r="AF84" s="16">
        <v>3</v>
      </c>
      <c r="AG84" s="16" t="s">
        <v>743</v>
      </c>
      <c r="AH84" s="16">
        <v>1</v>
      </c>
      <c r="AI84" s="16" t="s">
        <v>271</v>
      </c>
      <c r="AJ84" s="16">
        <v>4</v>
      </c>
      <c r="AK84" s="16" t="s">
        <v>1255</v>
      </c>
      <c r="AL84" s="16" t="s">
        <v>1255</v>
      </c>
      <c r="AM84" s="16" t="s">
        <v>1255</v>
      </c>
      <c r="AN84" s="16" t="s">
        <v>906</v>
      </c>
      <c r="AO84" s="16" t="s">
        <v>1255</v>
      </c>
      <c r="AP84" s="16" t="s">
        <v>1255</v>
      </c>
      <c r="AQ84" s="16" t="s">
        <v>1255</v>
      </c>
      <c r="AR84" s="16" t="s">
        <v>2011</v>
      </c>
      <c r="AS84" s="33" t="s">
        <v>906</v>
      </c>
      <c r="AT84" s="33" t="s">
        <v>732</v>
      </c>
      <c r="AU84" s="16" t="s">
        <v>2012</v>
      </c>
      <c r="AV84" s="16">
        <v>14</v>
      </c>
      <c r="AW84" s="16">
        <v>40</v>
      </c>
      <c r="AX84" s="16" t="s">
        <v>906</v>
      </c>
      <c r="AY84" s="16" t="s">
        <v>1255</v>
      </c>
      <c r="AZ84" s="16">
        <v>1</v>
      </c>
      <c r="BA84" s="16">
        <v>52</v>
      </c>
      <c r="BB84" s="16" t="s">
        <v>906</v>
      </c>
      <c r="BC84" s="16" t="s">
        <v>732</v>
      </c>
      <c r="BD84" s="4" t="s">
        <v>732</v>
      </c>
      <c r="BE84" s="16" t="s">
        <v>732</v>
      </c>
      <c r="BF84" s="16" t="s">
        <v>1255</v>
      </c>
      <c r="BG84" s="16" t="s">
        <v>1255</v>
      </c>
      <c r="BH84" s="16" t="s">
        <v>4372</v>
      </c>
      <c r="BI84" s="146">
        <v>43817</v>
      </c>
      <c r="BJ84" s="146">
        <v>44503</v>
      </c>
      <c r="BK84" s="16" t="s">
        <v>2046</v>
      </c>
      <c r="BL84" s="4"/>
      <c r="BM84" s="4"/>
      <c r="BN84" s="4"/>
    </row>
    <row r="85" spans="1:66" x14ac:dyDescent="0.3">
      <c r="A85" s="16">
        <v>84</v>
      </c>
      <c r="B85" s="54" t="s">
        <v>503</v>
      </c>
      <c r="C85" s="54">
        <v>90015649</v>
      </c>
      <c r="D85" s="54" t="s">
        <v>4076</v>
      </c>
      <c r="E85" s="4" t="s">
        <v>407</v>
      </c>
      <c r="F85" s="4">
        <v>80</v>
      </c>
      <c r="G85" s="211">
        <v>161.1</v>
      </c>
      <c r="H85" s="211">
        <v>69.599999999999994</v>
      </c>
      <c r="I85" s="101">
        <f t="shared" si="1"/>
        <v>26.817491940303338</v>
      </c>
      <c r="J85" s="148">
        <v>14619</v>
      </c>
      <c r="K85" s="16" t="s">
        <v>1772</v>
      </c>
      <c r="L85" s="16" t="s">
        <v>662</v>
      </c>
      <c r="M85" s="16" t="s">
        <v>1876</v>
      </c>
      <c r="N85" s="4" t="s">
        <v>883</v>
      </c>
      <c r="O85" s="13" t="s">
        <v>20</v>
      </c>
      <c r="P85" s="13" t="s">
        <v>798</v>
      </c>
      <c r="Q85" s="146">
        <v>44137</v>
      </c>
      <c r="R85" s="13" t="s">
        <v>2021</v>
      </c>
      <c r="S85" s="146">
        <v>44124</v>
      </c>
      <c r="T85" s="211">
        <v>20201014</v>
      </c>
      <c r="U85" s="4" t="s">
        <v>798</v>
      </c>
      <c r="V85" s="16" t="s">
        <v>1270</v>
      </c>
      <c r="W85" s="4">
        <v>80703</v>
      </c>
      <c r="X85" s="16" t="s">
        <v>997</v>
      </c>
      <c r="Y85" s="16" t="s">
        <v>842</v>
      </c>
      <c r="Z85" s="17"/>
      <c r="AA85" s="16" t="s">
        <v>1254</v>
      </c>
      <c r="AB85" s="17"/>
      <c r="AC85" s="16" t="s">
        <v>732</v>
      </c>
      <c r="AD85" s="17"/>
      <c r="AE85" s="16" t="s">
        <v>1991</v>
      </c>
      <c r="AF85" s="16">
        <v>1</v>
      </c>
      <c r="AG85" s="16" t="s">
        <v>1985</v>
      </c>
      <c r="AH85" s="16">
        <v>0</v>
      </c>
      <c r="AI85" s="16" t="s">
        <v>1985</v>
      </c>
      <c r="AJ85" s="16">
        <v>1</v>
      </c>
      <c r="AK85" s="16">
        <v>2</v>
      </c>
      <c r="AL85" s="16">
        <v>4</v>
      </c>
      <c r="AM85" s="16" t="s">
        <v>2009</v>
      </c>
      <c r="AN85" s="16" t="s">
        <v>732</v>
      </c>
      <c r="AO85" s="16" t="s">
        <v>2011</v>
      </c>
      <c r="AP85" s="16" t="s">
        <v>2011</v>
      </c>
      <c r="AQ85" s="16" t="s">
        <v>2011</v>
      </c>
      <c r="AR85" s="16" t="s">
        <v>2011</v>
      </c>
      <c r="AS85" s="33" t="s">
        <v>906</v>
      </c>
      <c r="AT85" s="33" t="s">
        <v>732</v>
      </c>
      <c r="AU85" s="16" t="s">
        <v>2012</v>
      </c>
      <c r="AV85" s="16">
        <v>20</v>
      </c>
      <c r="AW85" s="16">
        <v>54</v>
      </c>
      <c r="AX85" s="16" t="s">
        <v>2012</v>
      </c>
      <c r="AY85" s="16">
        <v>0.5</v>
      </c>
      <c r="AZ85" s="16">
        <v>30</v>
      </c>
      <c r="BA85" s="16">
        <v>61</v>
      </c>
      <c r="BB85" s="16" t="s">
        <v>732</v>
      </c>
      <c r="BC85" s="16" t="s">
        <v>732</v>
      </c>
      <c r="BD85" s="4" t="s">
        <v>350</v>
      </c>
      <c r="BE85" s="16" t="s">
        <v>732</v>
      </c>
      <c r="BF85" s="16" t="s">
        <v>1255</v>
      </c>
      <c r="BG85" s="16" t="s">
        <v>1255</v>
      </c>
      <c r="BH85" s="16"/>
      <c r="BI85" s="16"/>
      <c r="BJ85" s="16"/>
      <c r="BK85" s="16" t="s">
        <v>1255</v>
      </c>
      <c r="BL85" s="4"/>
      <c r="BM85" s="4"/>
      <c r="BN85" s="4"/>
    </row>
    <row r="86" spans="1:66" x14ac:dyDescent="0.3">
      <c r="A86" s="16">
        <v>85</v>
      </c>
      <c r="B86" s="54" t="s">
        <v>505</v>
      </c>
      <c r="C86" s="54">
        <v>33405769</v>
      </c>
      <c r="D86" s="54" t="s">
        <v>4077</v>
      </c>
      <c r="E86" s="4" t="s">
        <v>407</v>
      </c>
      <c r="F86" s="4">
        <v>65</v>
      </c>
      <c r="G86" s="211">
        <v>168.8</v>
      </c>
      <c r="H86" s="211">
        <v>56.82</v>
      </c>
      <c r="I86" s="101">
        <f t="shared" si="1"/>
        <v>19.941432133150641</v>
      </c>
      <c r="J86" s="148">
        <v>20124</v>
      </c>
      <c r="K86" s="4" t="s">
        <v>73</v>
      </c>
      <c r="L86" s="4" t="s">
        <v>355</v>
      </c>
      <c r="M86" s="4" t="s">
        <v>618</v>
      </c>
      <c r="N86" s="4" t="s">
        <v>904</v>
      </c>
      <c r="O86" s="13" t="s">
        <v>20</v>
      </c>
      <c r="P86" s="13" t="s">
        <v>804</v>
      </c>
      <c r="Q86" s="9" t="s">
        <v>73</v>
      </c>
      <c r="R86" s="13" t="s">
        <v>873</v>
      </c>
      <c r="S86" s="16" t="s">
        <v>2097</v>
      </c>
      <c r="T86" s="211">
        <v>20201013</v>
      </c>
      <c r="U86" s="4" t="s">
        <v>804</v>
      </c>
      <c r="V86" s="16" t="s">
        <v>542</v>
      </c>
      <c r="W86" s="4">
        <v>80703</v>
      </c>
      <c r="X86" s="16" t="s">
        <v>997</v>
      </c>
      <c r="Y86" s="16" t="s">
        <v>842</v>
      </c>
      <c r="Z86" s="17" t="s">
        <v>656</v>
      </c>
      <c r="AA86" s="16" t="s">
        <v>2059</v>
      </c>
      <c r="AB86" s="17" t="s">
        <v>655</v>
      </c>
      <c r="AC86" s="16" t="s">
        <v>906</v>
      </c>
      <c r="AD86" s="17"/>
      <c r="AE86" s="16" t="s">
        <v>507</v>
      </c>
      <c r="AF86" s="16">
        <v>4</v>
      </c>
      <c r="AG86" s="16" t="s">
        <v>1987</v>
      </c>
      <c r="AH86" s="16">
        <v>2</v>
      </c>
      <c r="AI86" s="16" t="s">
        <v>271</v>
      </c>
      <c r="AJ86" s="16">
        <v>4</v>
      </c>
      <c r="AK86" s="16">
        <v>2</v>
      </c>
      <c r="AL86" s="16" t="s">
        <v>1255</v>
      </c>
      <c r="AM86" s="16" t="s">
        <v>1255</v>
      </c>
      <c r="AN86" s="16" t="s">
        <v>906</v>
      </c>
      <c r="AO86" s="16" t="s">
        <v>1255</v>
      </c>
      <c r="AP86" s="16" t="s">
        <v>1255</v>
      </c>
      <c r="AQ86" s="16" t="s">
        <v>1255</v>
      </c>
      <c r="AR86" s="16" t="s">
        <v>732</v>
      </c>
      <c r="AS86" s="4" t="s">
        <v>906</v>
      </c>
      <c r="AT86" s="4" t="s">
        <v>906</v>
      </c>
      <c r="AU86" s="16" t="s">
        <v>906</v>
      </c>
      <c r="AV86" s="16">
        <v>0.5</v>
      </c>
      <c r="AW86" s="16">
        <v>36</v>
      </c>
      <c r="AX86" s="16" t="s">
        <v>906</v>
      </c>
      <c r="AY86" s="16" t="s">
        <v>1171</v>
      </c>
      <c r="AZ86" s="16">
        <v>20</v>
      </c>
      <c r="BA86" s="16">
        <v>36</v>
      </c>
      <c r="BB86" s="16" t="s">
        <v>732</v>
      </c>
      <c r="BC86" s="16" t="s">
        <v>732</v>
      </c>
      <c r="BD86" s="4" t="s">
        <v>732</v>
      </c>
      <c r="BE86" s="16" t="s">
        <v>732</v>
      </c>
      <c r="BF86" s="16" t="s">
        <v>1255</v>
      </c>
      <c r="BG86" s="16" t="s">
        <v>1255</v>
      </c>
      <c r="BH86" s="16"/>
      <c r="BI86" s="16"/>
      <c r="BJ86" s="16"/>
      <c r="BK86" s="16" t="s">
        <v>1255</v>
      </c>
      <c r="BL86" s="4"/>
      <c r="BM86" s="4"/>
      <c r="BN86" s="4"/>
    </row>
    <row r="87" spans="1:66" x14ac:dyDescent="0.3">
      <c r="A87" s="16">
        <v>86</v>
      </c>
      <c r="B87" s="54" t="s">
        <v>530</v>
      </c>
      <c r="C87" s="54">
        <v>33406727</v>
      </c>
      <c r="D87" s="54" t="s">
        <v>4078</v>
      </c>
      <c r="E87" s="4" t="s">
        <v>407</v>
      </c>
      <c r="F87" s="4">
        <v>70</v>
      </c>
      <c r="G87" s="211">
        <v>164.2</v>
      </c>
      <c r="H87" s="211">
        <v>52.2</v>
      </c>
      <c r="I87" s="101">
        <f t="shared" si="1"/>
        <v>19.360840067592331</v>
      </c>
      <c r="J87" s="148">
        <v>18423</v>
      </c>
      <c r="K87" s="16" t="s">
        <v>91</v>
      </c>
      <c r="L87" s="16" t="s">
        <v>662</v>
      </c>
      <c r="M87" s="16" t="s">
        <v>1876</v>
      </c>
      <c r="N87" s="4" t="s">
        <v>883</v>
      </c>
      <c r="O87" s="13" t="s">
        <v>61</v>
      </c>
      <c r="P87" s="13" t="s">
        <v>798</v>
      </c>
      <c r="Q87" s="146">
        <v>43944</v>
      </c>
      <c r="R87" s="13" t="s">
        <v>2021</v>
      </c>
      <c r="S87" s="146">
        <v>43922</v>
      </c>
      <c r="T87" s="211">
        <v>20200326</v>
      </c>
      <c r="U87" s="4" t="s">
        <v>798</v>
      </c>
      <c r="V87" s="16" t="s">
        <v>2821</v>
      </c>
      <c r="W87" s="4">
        <v>80703</v>
      </c>
      <c r="X87" s="16" t="s">
        <v>997</v>
      </c>
      <c r="Y87" s="16" t="s">
        <v>842</v>
      </c>
      <c r="Z87" s="17" t="s">
        <v>988</v>
      </c>
      <c r="AA87" s="16" t="s">
        <v>1980</v>
      </c>
      <c r="AB87" s="17" t="s">
        <v>989</v>
      </c>
      <c r="AC87" s="16" t="s">
        <v>906</v>
      </c>
      <c r="AD87" s="17"/>
      <c r="AE87" s="16" t="s">
        <v>1984</v>
      </c>
      <c r="AF87" s="16">
        <v>3</v>
      </c>
      <c r="AG87" s="16" t="s">
        <v>1985</v>
      </c>
      <c r="AH87" s="16">
        <v>0</v>
      </c>
      <c r="AI87" s="16" t="s">
        <v>1985</v>
      </c>
      <c r="AJ87" s="16">
        <v>3</v>
      </c>
      <c r="AK87" s="16">
        <v>1</v>
      </c>
      <c r="AL87" s="16" t="s">
        <v>1255</v>
      </c>
      <c r="AM87" s="16" t="s">
        <v>2010</v>
      </c>
      <c r="AN87" s="16" t="s">
        <v>732</v>
      </c>
      <c r="AO87" s="16" t="s">
        <v>2012</v>
      </c>
      <c r="AP87" s="16" t="s">
        <v>2012</v>
      </c>
      <c r="AQ87" s="16" t="s">
        <v>2011</v>
      </c>
      <c r="AR87" s="16" t="s">
        <v>2011</v>
      </c>
      <c r="AS87" s="4" t="s">
        <v>732</v>
      </c>
      <c r="AT87" s="4" t="s">
        <v>732</v>
      </c>
      <c r="AU87" s="16" t="s">
        <v>2152</v>
      </c>
      <c r="AV87" s="16" t="s">
        <v>1255</v>
      </c>
      <c r="AW87" s="16" t="s">
        <v>1255</v>
      </c>
      <c r="AX87" s="16" t="s">
        <v>2152</v>
      </c>
      <c r="AY87" s="16" t="s">
        <v>1255</v>
      </c>
      <c r="AZ87" s="16" t="s">
        <v>1255</v>
      </c>
      <c r="BA87" s="16" t="s">
        <v>1255</v>
      </c>
      <c r="BB87" s="16" t="s">
        <v>732</v>
      </c>
      <c r="BC87" s="16" t="s">
        <v>906</v>
      </c>
      <c r="BD87" s="4" t="s">
        <v>732</v>
      </c>
      <c r="BE87" s="16" t="s">
        <v>732</v>
      </c>
      <c r="BF87" s="16" t="s">
        <v>1255</v>
      </c>
      <c r="BG87" s="16" t="s">
        <v>1255</v>
      </c>
      <c r="BH87" s="16" t="s">
        <v>4375</v>
      </c>
      <c r="BI87" s="146">
        <v>44349</v>
      </c>
      <c r="BJ87" s="146">
        <v>44556</v>
      </c>
      <c r="BK87" s="16" t="s">
        <v>2047</v>
      </c>
      <c r="BL87" s="4"/>
      <c r="BM87" s="4"/>
      <c r="BN87" s="4"/>
    </row>
    <row r="88" spans="1:66" x14ac:dyDescent="0.3">
      <c r="A88" s="16">
        <v>87</v>
      </c>
      <c r="B88" s="54" t="s">
        <v>4079</v>
      </c>
      <c r="C88" s="54">
        <v>33409017</v>
      </c>
      <c r="D88" s="54" t="s">
        <v>4080</v>
      </c>
      <c r="E88" s="4" t="s">
        <v>407</v>
      </c>
      <c r="F88" s="4">
        <v>69</v>
      </c>
      <c r="G88" s="211">
        <v>163</v>
      </c>
      <c r="H88" s="211">
        <v>66.8</v>
      </c>
      <c r="I88" s="101">
        <f t="shared" si="1"/>
        <v>25.142082878542663</v>
      </c>
      <c r="J88" s="148">
        <v>18694</v>
      </c>
      <c r="K88" s="16" t="s">
        <v>91</v>
      </c>
      <c r="L88" s="16" t="s">
        <v>661</v>
      </c>
      <c r="M88" s="16" t="s">
        <v>1877</v>
      </c>
      <c r="N88" s="4" t="s">
        <v>884</v>
      </c>
      <c r="O88" s="13" t="s">
        <v>61</v>
      </c>
      <c r="P88" s="13" t="s">
        <v>798</v>
      </c>
      <c r="Q88" s="146">
        <v>44168</v>
      </c>
      <c r="R88" s="13" t="s">
        <v>2021</v>
      </c>
      <c r="S88" s="146">
        <v>44151</v>
      </c>
      <c r="T88" s="211">
        <v>20201111</v>
      </c>
      <c r="U88" s="4" t="s">
        <v>798</v>
      </c>
      <c r="V88" s="16" t="s">
        <v>1270</v>
      </c>
      <c r="W88" s="4">
        <v>80703</v>
      </c>
      <c r="X88" s="16" t="s">
        <v>997</v>
      </c>
      <c r="Y88" s="16" t="s">
        <v>842</v>
      </c>
      <c r="Z88" s="17"/>
      <c r="AA88" s="16" t="s">
        <v>1978</v>
      </c>
      <c r="AB88" s="96" t="s">
        <v>1208</v>
      </c>
      <c r="AC88" s="16" t="s">
        <v>906</v>
      </c>
      <c r="AD88" s="17"/>
      <c r="AE88" s="16" t="s">
        <v>2006</v>
      </c>
      <c r="AF88" s="16">
        <v>2</v>
      </c>
      <c r="AG88" s="16" t="s">
        <v>1179</v>
      </c>
      <c r="AH88" s="16">
        <v>5</v>
      </c>
      <c r="AI88" s="16" t="s">
        <v>271</v>
      </c>
      <c r="AJ88" s="16">
        <v>4</v>
      </c>
      <c r="AK88" s="16">
        <v>1</v>
      </c>
      <c r="AL88" s="16">
        <v>6</v>
      </c>
      <c r="AM88" s="16" t="s">
        <v>2010</v>
      </c>
      <c r="AN88" s="16" t="s">
        <v>2012</v>
      </c>
      <c r="AO88" s="16" t="s">
        <v>2011</v>
      </c>
      <c r="AP88" s="16" t="s">
        <v>2011</v>
      </c>
      <c r="AQ88" s="16" t="s">
        <v>2011</v>
      </c>
      <c r="AR88" s="16" t="s">
        <v>2011</v>
      </c>
      <c r="AS88" s="4" t="s">
        <v>906</v>
      </c>
      <c r="AT88" s="4" t="s">
        <v>906</v>
      </c>
      <c r="AU88" s="16" t="s">
        <v>2152</v>
      </c>
      <c r="AV88" s="16" t="s">
        <v>1255</v>
      </c>
      <c r="AW88" s="16" t="s">
        <v>1255</v>
      </c>
      <c r="AX88" s="16" t="s">
        <v>906</v>
      </c>
      <c r="AY88" s="16">
        <v>0.5</v>
      </c>
      <c r="AZ88" s="16">
        <v>4</v>
      </c>
      <c r="BA88" s="16">
        <v>50</v>
      </c>
      <c r="BB88" s="16" t="s">
        <v>732</v>
      </c>
      <c r="BC88" s="16" t="s">
        <v>732</v>
      </c>
      <c r="BD88" s="4" t="s">
        <v>732</v>
      </c>
      <c r="BE88" s="16" t="s">
        <v>732</v>
      </c>
      <c r="BF88" s="16" t="s">
        <v>1255</v>
      </c>
      <c r="BG88" s="16" t="s">
        <v>1255</v>
      </c>
      <c r="BH88" s="16"/>
      <c r="BI88" s="16"/>
      <c r="BJ88" s="16"/>
      <c r="BK88" s="16" t="s">
        <v>1255</v>
      </c>
      <c r="BL88" s="4"/>
      <c r="BM88" s="4"/>
      <c r="BN88" s="4"/>
    </row>
    <row r="89" spans="1:66" x14ac:dyDescent="0.3">
      <c r="A89" s="162">
        <v>88</v>
      </c>
      <c r="B89" s="171" t="s">
        <v>535</v>
      </c>
      <c r="C89" s="171">
        <v>33409556</v>
      </c>
      <c r="D89" s="171" t="s">
        <v>4081</v>
      </c>
      <c r="E89" s="164" t="s">
        <v>385</v>
      </c>
      <c r="F89" s="164">
        <v>28</v>
      </c>
      <c r="G89" s="174">
        <v>161.30000000000001</v>
      </c>
      <c r="H89" s="174">
        <v>36.6</v>
      </c>
      <c r="I89" s="192">
        <f t="shared" si="1"/>
        <v>14.067351867133473</v>
      </c>
      <c r="J89" s="201">
        <v>33793</v>
      </c>
      <c r="K89" s="164" t="s">
        <v>216</v>
      </c>
      <c r="L89" s="164" t="s">
        <v>446</v>
      </c>
      <c r="M89" s="164" t="s">
        <v>428</v>
      </c>
      <c r="N89" s="164" t="s">
        <v>883</v>
      </c>
      <c r="O89" s="198" t="s">
        <v>61</v>
      </c>
      <c r="P89" s="198" t="s">
        <v>800</v>
      </c>
      <c r="Q89" s="172" t="s">
        <v>3749</v>
      </c>
      <c r="R89" s="198" t="s">
        <v>870</v>
      </c>
      <c r="S89" s="162">
        <v>20201207</v>
      </c>
      <c r="T89" s="174">
        <v>20201112</v>
      </c>
      <c r="U89" s="164" t="s">
        <v>800</v>
      </c>
      <c r="V89" s="162" t="s">
        <v>833</v>
      </c>
      <c r="W89" s="164">
        <v>84303</v>
      </c>
      <c r="X89" s="162" t="s">
        <v>845</v>
      </c>
      <c r="Y89" s="162" t="s">
        <v>845</v>
      </c>
      <c r="Z89" s="172"/>
      <c r="AA89" s="180" t="s">
        <v>1254</v>
      </c>
      <c r="AB89" s="172"/>
      <c r="AC89" s="162"/>
      <c r="AD89" s="172"/>
      <c r="AE89" s="164" t="s">
        <v>617</v>
      </c>
      <c r="AF89" s="164" t="s">
        <v>666</v>
      </c>
      <c r="AG89" s="164" t="s">
        <v>666</v>
      </c>
      <c r="AH89" s="164" t="s">
        <v>666</v>
      </c>
      <c r="AI89" s="164" t="s">
        <v>666</v>
      </c>
      <c r="AJ89" s="164"/>
      <c r="AK89" s="164">
        <v>9</v>
      </c>
      <c r="AL89" s="164" t="s">
        <v>1136</v>
      </c>
      <c r="AM89" s="164" t="s">
        <v>417</v>
      </c>
      <c r="AN89" s="172" t="s">
        <v>732</v>
      </c>
      <c r="AO89" s="164" t="s">
        <v>350</v>
      </c>
      <c r="AP89" s="164" t="s">
        <v>350</v>
      </c>
      <c r="AQ89" s="164" t="s">
        <v>350</v>
      </c>
      <c r="AR89" s="164" t="s">
        <v>352</v>
      </c>
      <c r="AS89" s="164" t="s">
        <v>906</v>
      </c>
      <c r="AT89" s="164" t="s">
        <v>732</v>
      </c>
      <c r="AU89" s="164" t="s">
        <v>350</v>
      </c>
      <c r="AV89" s="162" t="s">
        <v>73</v>
      </c>
      <c r="AW89" s="162" t="s">
        <v>73</v>
      </c>
      <c r="AX89" s="162" t="s">
        <v>906</v>
      </c>
      <c r="AY89" s="162">
        <v>0.5</v>
      </c>
      <c r="AZ89" s="162">
        <v>1</v>
      </c>
      <c r="BA89" s="162">
        <v>9</v>
      </c>
      <c r="BB89" s="162" t="s">
        <v>732</v>
      </c>
      <c r="BC89" s="162" t="s">
        <v>732</v>
      </c>
      <c r="BD89" s="164" t="s">
        <v>732</v>
      </c>
      <c r="BE89" s="162" t="s">
        <v>732</v>
      </c>
      <c r="BF89" s="164"/>
      <c r="BG89" s="164"/>
      <c r="BH89" s="164"/>
      <c r="BI89" s="164"/>
      <c r="BJ89" s="164"/>
      <c r="BK89" s="164"/>
      <c r="BL89" s="164"/>
      <c r="BM89" s="164"/>
      <c r="BN89" s="164"/>
    </row>
    <row r="90" spans="1:66" x14ac:dyDescent="0.3">
      <c r="A90" s="16">
        <v>89</v>
      </c>
      <c r="B90" s="54" t="s">
        <v>537</v>
      </c>
      <c r="C90" s="54">
        <v>33410263</v>
      </c>
      <c r="D90" s="54" t="s">
        <v>4082</v>
      </c>
      <c r="E90" s="4" t="s">
        <v>407</v>
      </c>
      <c r="F90" s="4">
        <v>79</v>
      </c>
      <c r="G90" s="211">
        <v>160.4</v>
      </c>
      <c r="H90" s="211">
        <v>68.900000000000006</v>
      </c>
      <c r="I90" s="101">
        <f t="shared" si="1"/>
        <v>26.779995149283895</v>
      </c>
      <c r="J90" s="148">
        <v>15040</v>
      </c>
      <c r="K90" s="16" t="s">
        <v>1772</v>
      </c>
      <c r="L90" s="16" t="s">
        <v>663</v>
      </c>
      <c r="M90" s="16" t="s">
        <v>1876</v>
      </c>
      <c r="N90" s="4" t="s">
        <v>905</v>
      </c>
      <c r="O90" s="13" t="s">
        <v>61</v>
      </c>
      <c r="P90" s="13" t="s">
        <v>793</v>
      </c>
      <c r="Q90" s="146">
        <v>44182</v>
      </c>
      <c r="R90" s="13" t="s">
        <v>2014</v>
      </c>
      <c r="S90" s="146">
        <v>44172</v>
      </c>
      <c r="T90" s="211">
        <v>20201214</v>
      </c>
      <c r="U90" s="4" t="s">
        <v>793</v>
      </c>
      <c r="V90" s="16" t="s">
        <v>1976</v>
      </c>
      <c r="W90" s="4">
        <v>80703</v>
      </c>
      <c r="X90" s="16" t="s">
        <v>997</v>
      </c>
      <c r="Y90" s="16" t="s">
        <v>842</v>
      </c>
      <c r="Z90" s="211"/>
      <c r="AA90" s="16" t="s">
        <v>1254</v>
      </c>
      <c r="AB90" s="211"/>
      <c r="AC90" s="16" t="s">
        <v>732</v>
      </c>
      <c r="AD90" s="211"/>
      <c r="AE90" s="16" t="s">
        <v>1990</v>
      </c>
      <c r="AF90" s="16">
        <v>2</v>
      </c>
      <c r="AG90" s="16" t="s">
        <v>1985</v>
      </c>
      <c r="AH90" s="16">
        <v>0</v>
      </c>
      <c r="AI90" s="16" t="s">
        <v>1985</v>
      </c>
      <c r="AJ90" s="16">
        <v>2</v>
      </c>
      <c r="AK90" s="16">
        <v>2</v>
      </c>
      <c r="AL90" s="16">
        <v>8</v>
      </c>
      <c r="AM90" s="16" t="s">
        <v>2010</v>
      </c>
      <c r="AN90" s="16" t="s">
        <v>732</v>
      </c>
      <c r="AO90" s="16" t="s">
        <v>2011</v>
      </c>
      <c r="AP90" s="16" t="s">
        <v>2011</v>
      </c>
      <c r="AQ90" s="16" t="s">
        <v>2011</v>
      </c>
      <c r="AR90" s="16" t="s">
        <v>2011</v>
      </c>
      <c r="AS90" s="4" t="s">
        <v>906</v>
      </c>
      <c r="AT90" s="4" t="s">
        <v>732</v>
      </c>
      <c r="AU90" s="16" t="s">
        <v>2152</v>
      </c>
      <c r="AV90" s="16" t="s">
        <v>73</v>
      </c>
      <c r="AW90" s="16" t="s">
        <v>73</v>
      </c>
      <c r="AX90" s="16" t="s">
        <v>2152</v>
      </c>
      <c r="AY90" s="16" t="s">
        <v>1255</v>
      </c>
      <c r="AZ90" s="16" t="s">
        <v>1255</v>
      </c>
      <c r="BA90" s="16" t="s">
        <v>1255</v>
      </c>
      <c r="BB90" s="16" t="s">
        <v>732</v>
      </c>
      <c r="BC90" s="16" t="s">
        <v>732</v>
      </c>
      <c r="BD90" s="4" t="s">
        <v>732</v>
      </c>
      <c r="BE90" s="16" t="s">
        <v>732</v>
      </c>
      <c r="BF90" s="16" t="s">
        <v>1255</v>
      </c>
      <c r="BG90" s="16" t="s">
        <v>1255</v>
      </c>
      <c r="BH90" s="16"/>
      <c r="BI90" s="16"/>
      <c r="BJ90" s="16"/>
      <c r="BK90" s="16" t="s">
        <v>1255</v>
      </c>
      <c r="BL90" s="4"/>
      <c r="BM90" s="4"/>
      <c r="BN90" s="4"/>
    </row>
    <row r="91" spans="1:66" x14ac:dyDescent="0.3">
      <c r="A91" s="16">
        <v>90</v>
      </c>
      <c r="B91" s="54" t="s">
        <v>538</v>
      </c>
      <c r="C91" s="54">
        <v>33396771</v>
      </c>
      <c r="D91" s="54" t="s">
        <v>4083</v>
      </c>
      <c r="E91" s="4" t="s">
        <v>385</v>
      </c>
      <c r="F91" s="4">
        <v>57</v>
      </c>
      <c r="G91" s="211">
        <v>156.80000000000001</v>
      </c>
      <c r="H91" s="211">
        <v>48.1</v>
      </c>
      <c r="I91" s="101">
        <f t="shared" si="1"/>
        <v>19.563788525614324</v>
      </c>
      <c r="J91" s="148">
        <v>23232</v>
      </c>
      <c r="K91" s="16" t="s">
        <v>1772</v>
      </c>
      <c r="L91" s="16" t="s">
        <v>660</v>
      </c>
      <c r="M91" s="16" t="s">
        <v>1876</v>
      </c>
      <c r="N91" s="4" t="s">
        <v>886</v>
      </c>
      <c r="O91" s="13" t="s">
        <v>27</v>
      </c>
      <c r="P91" s="13" t="s">
        <v>811</v>
      </c>
      <c r="Q91" s="146">
        <v>44042</v>
      </c>
      <c r="R91" s="13" t="s">
        <v>2015</v>
      </c>
      <c r="S91" s="146">
        <v>44026</v>
      </c>
      <c r="T91" s="211">
        <v>20130813</v>
      </c>
      <c r="U91" s="4" t="s">
        <v>811</v>
      </c>
      <c r="V91" s="16" t="s">
        <v>1163</v>
      </c>
      <c r="W91" s="4">
        <v>80703</v>
      </c>
      <c r="X91" s="16" t="s">
        <v>997</v>
      </c>
      <c r="Y91" s="16" t="s">
        <v>842</v>
      </c>
      <c r="Z91" s="17" t="s">
        <v>990</v>
      </c>
      <c r="AA91" s="16" t="s">
        <v>1980</v>
      </c>
      <c r="AB91" s="17" t="s">
        <v>991</v>
      </c>
      <c r="AC91" s="16" t="s">
        <v>906</v>
      </c>
      <c r="AD91" s="17"/>
      <c r="AE91" s="16" t="s">
        <v>1984</v>
      </c>
      <c r="AF91" s="16">
        <v>3</v>
      </c>
      <c r="AG91" s="16" t="s">
        <v>1985</v>
      </c>
      <c r="AH91" s="16">
        <v>0</v>
      </c>
      <c r="AI91" s="16" t="s">
        <v>1985</v>
      </c>
      <c r="AJ91" s="16">
        <v>3</v>
      </c>
      <c r="AK91" s="16">
        <v>1</v>
      </c>
      <c r="AL91" s="16">
        <v>16</v>
      </c>
      <c r="AM91" s="16" t="s">
        <v>2010</v>
      </c>
      <c r="AN91" s="16" t="s">
        <v>732</v>
      </c>
      <c r="AO91" s="16" t="s">
        <v>2011</v>
      </c>
      <c r="AP91" s="16" t="s">
        <v>2011</v>
      </c>
      <c r="AQ91" s="16" t="s">
        <v>2011</v>
      </c>
      <c r="AR91" s="16" t="s">
        <v>2011</v>
      </c>
      <c r="AS91" s="4" t="s">
        <v>906</v>
      </c>
      <c r="AT91" s="4" t="s">
        <v>906</v>
      </c>
      <c r="AU91" s="16" t="s">
        <v>2152</v>
      </c>
      <c r="AV91" s="16" t="s">
        <v>1255</v>
      </c>
      <c r="AW91" s="16" t="s">
        <v>1255</v>
      </c>
      <c r="AX91" s="16" t="s">
        <v>2152</v>
      </c>
      <c r="AY91" s="16" t="s">
        <v>1255</v>
      </c>
      <c r="AZ91" s="16" t="s">
        <v>1255</v>
      </c>
      <c r="BA91" s="16" t="s">
        <v>1255</v>
      </c>
      <c r="BB91" s="16" t="s">
        <v>732</v>
      </c>
      <c r="BC91" s="16" t="s">
        <v>732</v>
      </c>
      <c r="BD91" s="4" t="s">
        <v>732</v>
      </c>
      <c r="BE91" s="16" t="s">
        <v>732</v>
      </c>
      <c r="BF91" s="16" t="s">
        <v>1255</v>
      </c>
      <c r="BG91" s="16" t="s">
        <v>1255</v>
      </c>
      <c r="BH91" s="16" t="s">
        <v>1267</v>
      </c>
      <c r="BI91" s="146">
        <v>44040</v>
      </c>
      <c r="BJ91" s="146">
        <v>44320</v>
      </c>
      <c r="BK91" s="16" t="s">
        <v>2048</v>
      </c>
      <c r="BL91" s="4"/>
      <c r="BM91" s="4"/>
      <c r="BN91" s="4"/>
    </row>
    <row r="92" spans="1:66" x14ac:dyDescent="0.3">
      <c r="A92" s="16">
        <v>91</v>
      </c>
      <c r="B92" s="54" t="s">
        <v>539</v>
      </c>
      <c r="C92" s="54">
        <v>33410925</v>
      </c>
      <c r="D92" s="54" t="s">
        <v>4084</v>
      </c>
      <c r="E92" s="4" t="s">
        <v>385</v>
      </c>
      <c r="F92" s="4">
        <v>71</v>
      </c>
      <c r="G92" s="211">
        <v>154</v>
      </c>
      <c r="H92" s="211">
        <v>52.4</v>
      </c>
      <c r="I92" s="101">
        <f t="shared" si="1"/>
        <v>22.094788328554561</v>
      </c>
      <c r="J92" s="148">
        <v>17921</v>
      </c>
      <c r="K92" s="16" t="s">
        <v>91</v>
      </c>
      <c r="L92" s="16" t="s">
        <v>660</v>
      </c>
      <c r="M92" s="16" t="s">
        <v>1876</v>
      </c>
      <c r="N92" s="4" t="s">
        <v>886</v>
      </c>
      <c r="O92" s="13" t="s">
        <v>61</v>
      </c>
      <c r="P92" s="13" t="s">
        <v>795</v>
      </c>
      <c r="Q92" s="146">
        <v>44189</v>
      </c>
      <c r="R92" s="13" t="s">
        <v>2017</v>
      </c>
      <c r="S92" s="146">
        <v>44172</v>
      </c>
      <c r="T92" s="211">
        <v>20201202</v>
      </c>
      <c r="U92" s="4" t="s">
        <v>795</v>
      </c>
      <c r="V92" s="16" t="s">
        <v>1976</v>
      </c>
      <c r="W92" s="4">
        <v>80703</v>
      </c>
      <c r="X92" s="16" t="s">
        <v>997</v>
      </c>
      <c r="Y92" s="16" t="s">
        <v>842</v>
      </c>
      <c r="Z92" s="17"/>
      <c r="AA92" s="16" t="s">
        <v>1254</v>
      </c>
      <c r="AB92" s="17"/>
      <c r="AC92" s="16" t="s">
        <v>732</v>
      </c>
      <c r="AD92" s="17"/>
      <c r="AE92" s="16" t="s">
        <v>1992</v>
      </c>
      <c r="AF92" s="16">
        <v>4</v>
      </c>
      <c r="AG92" s="16" t="s">
        <v>1985</v>
      </c>
      <c r="AH92" s="16">
        <v>0</v>
      </c>
      <c r="AI92" s="16" t="s">
        <v>1985</v>
      </c>
      <c r="AJ92" s="16">
        <v>4</v>
      </c>
      <c r="AK92" s="16">
        <v>3</v>
      </c>
      <c r="AL92" s="16">
        <v>17</v>
      </c>
      <c r="AM92" s="16" t="s">
        <v>2009</v>
      </c>
      <c r="AN92" s="16" t="s">
        <v>732</v>
      </c>
      <c r="AO92" s="16" t="s">
        <v>2012</v>
      </c>
      <c r="AP92" s="16" t="s">
        <v>2011</v>
      </c>
      <c r="AQ92" s="16" t="s">
        <v>2011</v>
      </c>
      <c r="AR92" s="16" t="s">
        <v>2011</v>
      </c>
      <c r="AS92" s="4" t="s">
        <v>906</v>
      </c>
      <c r="AT92" s="4" t="s">
        <v>906</v>
      </c>
      <c r="AU92" s="16" t="s">
        <v>2152</v>
      </c>
      <c r="AV92" s="16" t="s">
        <v>1255</v>
      </c>
      <c r="AW92" s="16" t="s">
        <v>1255</v>
      </c>
      <c r="AX92" s="16" t="s">
        <v>2152</v>
      </c>
      <c r="AY92" s="16" t="s">
        <v>1255</v>
      </c>
      <c r="AZ92" s="16" t="s">
        <v>1255</v>
      </c>
      <c r="BA92" s="16" t="s">
        <v>1255</v>
      </c>
      <c r="BB92" s="16" t="s">
        <v>732</v>
      </c>
      <c r="BC92" s="16" t="s">
        <v>732</v>
      </c>
      <c r="BD92" s="4" t="s">
        <v>906</v>
      </c>
      <c r="BE92" s="16" t="s">
        <v>732</v>
      </c>
      <c r="BF92" s="16" t="s">
        <v>1255</v>
      </c>
      <c r="BG92" s="16" t="s">
        <v>1255</v>
      </c>
      <c r="BH92" s="9"/>
      <c r="BI92" s="146"/>
      <c r="BJ92" s="16"/>
      <c r="BK92" s="16" t="s">
        <v>2038</v>
      </c>
      <c r="BL92" s="4"/>
      <c r="BM92" s="4"/>
      <c r="BN92" s="4"/>
    </row>
    <row r="93" spans="1:66" x14ac:dyDescent="0.3">
      <c r="A93" s="16">
        <v>92</v>
      </c>
      <c r="B93" s="54" t="s">
        <v>540</v>
      </c>
      <c r="C93" s="54">
        <v>33410583</v>
      </c>
      <c r="D93" s="54" t="s">
        <v>2871</v>
      </c>
      <c r="E93" s="4" t="s">
        <v>407</v>
      </c>
      <c r="F93" s="4">
        <v>36</v>
      </c>
      <c r="G93" s="211">
        <v>174.3</v>
      </c>
      <c r="H93" s="211">
        <v>70.900000000000006</v>
      </c>
      <c r="I93" s="101">
        <f t="shared" si="1"/>
        <v>23.337345776845599</v>
      </c>
      <c r="J93" s="148">
        <v>30965</v>
      </c>
      <c r="K93" s="4" t="s">
        <v>214</v>
      </c>
      <c r="L93" s="4" t="s">
        <v>357</v>
      </c>
      <c r="M93" s="4" t="s">
        <v>358</v>
      </c>
      <c r="N93" s="4" t="s">
        <v>884</v>
      </c>
      <c r="O93" s="13" t="s">
        <v>20</v>
      </c>
      <c r="P93" s="13" t="s">
        <v>792</v>
      </c>
      <c r="Q93" s="16" t="s">
        <v>3750</v>
      </c>
      <c r="R93" s="13" t="s">
        <v>788</v>
      </c>
      <c r="S93" s="16" t="s">
        <v>2098</v>
      </c>
      <c r="T93" s="211">
        <v>20201217</v>
      </c>
      <c r="U93" s="4" t="s">
        <v>792</v>
      </c>
      <c r="V93" s="16" t="s">
        <v>2818</v>
      </c>
      <c r="W93" s="4">
        <v>80703</v>
      </c>
      <c r="X93" s="16" t="s">
        <v>997</v>
      </c>
      <c r="Y93" s="16" t="s">
        <v>842</v>
      </c>
      <c r="Z93" s="17"/>
      <c r="AA93" s="16" t="s">
        <v>1254</v>
      </c>
      <c r="AB93" s="17"/>
      <c r="AC93" s="16" t="s">
        <v>1255</v>
      </c>
      <c r="AD93" s="17"/>
      <c r="AE93" s="95" t="s">
        <v>1185</v>
      </c>
      <c r="AF93" s="16">
        <v>1</v>
      </c>
      <c r="AG93" s="16" t="s">
        <v>1985</v>
      </c>
      <c r="AH93" s="16">
        <v>0</v>
      </c>
      <c r="AI93" s="16" t="s">
        <v>1985</v>
      </c>
      <c r="AJ93" s="16">
        <v>1</v>
      </c>
      <c r="AK93" s="16">
        <v>2</v>
      </c>
      <c r="AL93" s="16" t="s">
        <v>2136</v>
      </c>
      <c r="AM93" s="16">
        <v>0.29999999999999899</v>
      </c>
      <c r="AN93" s="16" t="s">
        <v>732</v>
      </c>
      <c r="AO93" s="16" t="s">
        <v>1255</v>
      </c>
      <c r="AP93" s="16" t="s">
        <v>732</v>
      </c>
      <c r="AQ93" s="16" t="s">
        <v>732</v>
      </c>
      <c r="AR93" s="16" t="s">
        <v>732</v>
      </c>
      <c r="AS93" s="4" t="s">
        <v>906</v>
      </c>
      <c r="AT93" s="4" t="s">
        <v>906</v>
      </c>
      <c r="AU93" s="16" t="s">
        <v>906</v>
      </c>
      <c r="AV93" s="16">
        <v>20</v>
      </c>
      <c r="AW93" s="16">
        <v>18</v>
      </c>
      <c r="AX93" s="16" t="s">
        <v>906</v>
      </c>
      <c r="AY93" s="16">
        <v>1</v>
      </c>
      <c r="AZ93" s="16">
        <v>3</v>
      </c>
      <c r="BA93" s="16">
        <v>18</v>
      </c>
      <c r="BB93" s="16" t="s">
        <v>732</v>
      </c>
      <c r="BC93" s="16" t="s">
        <v>732</v>
      </c>
      <c r="BD93" s="4" t="s">
        <v>732</v>
      </c>
      <c r="BE93" s="16" t="s">
        <v>732</v>
      </c>
      <c r="BF93" s="16" t="s">
        <v>1255</v>
      </c>
      <c r="BG93" s="16" t="s">
        <v>1255</v>
      </c>
      <c r="BH93" s="16"/>
      <c r="BI93" s="16"/>
      <c r="BJ93" s="16"/>
      <c r="BK93" s="16" t="s">
        <v>1255</v>
      </c>
      <c r="BL93" s="4"/>
      <c r="BM93" s="4"/>
      <c r="BN93" s="4"/>
    </row>
    <row r="94" spans="1:66" x14ac:dyDescent="0.3">
      <c r="A94" s="16">
        <v>93</v>
      </c>
      <c r="B94" s="54" t="s">
        <v>608</v>
      </c>
      <c r="C94" s="54">
        <v>33412919</v>
      </c>
      <c r="D94" s="54" t="s">
        <v>4085</v>
      </c>
      <c r="E94" s="4" t="s">
        <v>407</v>
      </c>
      <c r="F94" s="4">
        <v>80</v>
      </c>
      <c r="G94" s="211">
        <v>155.4</v>
      </c>
      <c r="H94" s="211">
        <v>62.1</v>
      </c>
      <c r="I94" s="101">
        <f t="shared" si="1"/>
        <v>25.715180155334593</v>
      </c>
      <c r="J94" s="148">
        <v>14748</v>
      </c>
      <c r="K94" s="4" t="s">
        <v>216</v>
      </c>
      <c r="L94" s="4" t="s">
        <v>355</v>
      </c>
      <c r="M94" s="4" t="s">
        <v>358</v>
      </c>
      <c r="N94" s="4" t="s">
        <v>883</v>
      </c>
      <c r="O94" s="13" t="s">
        <v>61</v>
      </c>
      <c r="P94" s="13" t="s">
        <v>798</v>
      </c>
      <c r="Q94" s="16" t="s">
        <v>3751</v>
      </c>
      <c r="R94" s="13" t="s">
        <v>869</v>
      </c>
      <c r="S94" s="16" t="s">
        <v>2099</v>
      </c>
      <c r="T94" s="211">
        <v>20210109</v>
      </c>
      <c r="U94" s="4" t="s">
        <v>798</v>
      </c>
      <c r="V94" s="16" t="s">
        <v>831</v>
      </c>
      <c r="W94" s="4">
        <v>80703</v>
      </c>
      <c r="X94" s="16" t="s">
        <v>997</v>
      </c>
      <c r="Y94" s="16" t="s">
        <v>842</v>
      </c>
      <c r="Z94" s="211"/>
      <c r="AA94" s="16" t="s">
        <v>1254</v>
      </c>
      <c r="AB94" s="211"/>
      <c r="AC94" s="16" t="s">
        <v>1255</v>
      </c>
      <c r="AD94" s="211"/>
      <c r="AE94" s="95" t="s">
        <v>2188</v>
      </c>
      <c r="AF94" s="16" t="s">
        <v>742</v>
      </c>
      <c r="AG94" s="16" t="s">
        <v>1985</v>
      </c>
      <c r="AH94" s="16">
        <v>0</v>
      </c>
      <c r="AI94" s="16" t="s">
        <v>1985</v>
      </c>
      <c r="AJ94" s="16">
        <v>4</v>
      </c>
      <c r="AK94" s="16">
        <v>2</v>
      </c>
      <c r="AL94" s="16" t="s">
        <v>2139</v>
      </c>
      <c r="AM94" s="16" t="s">
        <v>1255</v>
      </c>
      <c r="AN94" s="16" t="s">
        <v>732</v>
      </c>
      <c r="AO94" s="16" t="s">
        <v>906</v>
      </c>
      <c r="AP94" s="16" t="s">
        <v>732</v>
      </c>
      <c r="AQ94" s="16" t="s">
        <v>732</v>
      </c>
      <c r="AR94" s="16" t="s">
        <v>732</v>
      </c>
      <c r="AS94" s="4" t="s">
        <v>906</v>
      </c>
      <c r="AT94" s="4" t="s">
        <v>906</v>
      </c>
      <c r="AU94" s="16" t="s">
        <v>906</v>
      </c>
      <c r="AV94" s="16">
        <v>20</v>
      </c>
      <c r="AW94" s="16">
        <v>51</v>
      </c>
      <c r="AX94" s="16" t="s">
        <v>906</v>
      </c>
      <c r="AY94" s="16">
        <v>0.59999999999999898</v>
      </c>
      <c r="AZ94" s="16">
        <v>15</v>
      </c>
      <c r="BA94" s="16">
        <v>51</v>
      </c>
      <c r="BB94" s="16" t="s">
        <v>732</v>
      </c>
      <c r="BC94" s="16" t="s">
        <v>732</v>
      </c>
      <c r="BD94" s="4" t="s">
        <v>732</v>
      </c>
      <c r="BE94" s="16" t="s">
        <v>732</v>
      </c>
      <c r="BF94" s="16" t="s">
        <v>1255</v>
      </c>
      <c r="BG94" s="16" t="s">
        <v>1255</v>
      </c>
      <c r="BH94" s="16"/>
      <c r="BI94" s="16"/>
      <c r="BJ94" s="16"/>
      <c r="BK94" s="16" t="s">
        <v>1255</v>
      </c>
      <c r="BL94" s="4"/>
      <c r="BM94" s="4"/>
      <c r="BN94" s="4"/>
    </row>
    <row r="95" spans="1:66" x14ac:dyDescent="0.3">
      <c r="A95" s="162">
        <v>94</v>
      </c>
      <c r="B95" s="171" t="s">
        <v>4086</v>
      </c>
      <c r="C95" s="171">
        <v>33413843</v>
      </c>
      <c r="D95" s="171" t="s">
        <v>4087</v>
      </c>
      <c r="E95" s="164" t="s">
        <v>407</v>
      </c>
      <c r="F95" s="164">
        <v>77</v>
      </c>
      <c r="G95" s="174">
        <v>158.30000000000001</v>
      </c>
      <c r="H95" s="174">
        <v>43.4</v>
      </c>
      <c r="I95" s="192">
        <f t="shared" si="1"/>
        <v>17.319202885682483</v>
      </c>
      <c r="J95" s="201">
        <v>16015</v>
      </c>
      <c r="K95" s="164" t="s">
        <v>214</v>
      </c>
      <c r="L95" s="164" t="s">
        <v>357</v>
      </c>
      <c r="M95" s="164" t="s">
        <v>358</v>
      </c>
      <c r="N95" s="164" t="s">
        <v>885</v>
      </c>
      <c r="O95" s="191" t="s">
        <v>61</v>
      </c>
      <c r="P95" s="191" t="s">
        <v>820</v>
      </c>
      <c r="Q95" s="164" t="s">
        <v>3752</v>
      </c>
      <c r="R95" s="191" t="s">
        <v>882</v>
      </c>
      <c r="S95" s="164" t="s">
        <v>2100</v>
      </c>
      <c r="T95" s="174">
        <v>20210117</v>
      </c>
      <c r="U95" s="164" t="s">
        <v>826</v>
      </c>
      <c r="V95" s="162" t="s">
        <v>2082</v>
      </c>
      <c r="W95" s="164">
        <v>80703</v>
      </c>
      <c r="X95" s="164" t="s">
        <v>997</v>
      </c>
      <c r="Y95" s="164" t="s">
        <v>842</v>
      </c>
      <c r="Z95" s="174"/>
      <c r="AA95" s="164" t="s">
        <v>1254</v>
      </c>
      <c r="AB95" s="174"/>
      <c r="AC95" s="164" t="s">
        <v>1255</v>
      </c>
      <c r="AD95" s="174"/>
      <c r="AE95" s="164" t="s">
        <v>2131</v>
      </c>
      <c r="AF95" s="164">
        <v>3</v>
      </c>
      <c r="AG95" s="164" t="s">
        <v>1985</v>
      </c>
      <c r="AH95" s="164">
        <v>0</v>
      </c>
      <c r="AI95" s="164" t="s">
        <v>1985</v>
      </c>
      <c r="AJ95" s="164">
        <v>3</v>
      </c>
      <c r="AK95" s="164">
        <v>2</v>
      </c>
      <c r="AL95" s="164" t="s">
        <v>1255</v>
      </c>
      <c r="AM95" s="164">
        <v>0.1</v>
      </c>
      <c r="AN95" s="164" t="s">
        <v>732</v>
      </c>
      <c r="AO95" s="164" t="s">
        <v>1255</v>
      </c>
      <c r="AP95" s="164" t="s">
        <v>1255</v>
      </c>
      <c r="AQ95" s="164" t="s">
        <v>1255</v>
      </c>
      <c r="AR95" s="164" t="s">
        <v>906</v>
      </c>
      <c r="AS95" s="164" t="s">
        <v>906</v>
      </c>
      <c r="AT95" s="164" t="s">
        <v>906</v>
      </c>
      <c r="AU95" s="162" t="s">
        <v>906</v>
      </c>
      <c r="AV95" s="162">
        <v>10</v>
      </c>
      <c r="AW95" s="162">
        <v>58</v>
      </c>
      <c r="AX95" s="162" t="s">
        <v>906</v>
      </c>
      <c r="AY95" s="164">
        <v>0.5</v>
      </c>
      <c r="AZ95" s="164">
        <v>30</v>
      </c>
      <c r="BA95" s="164">
        <v>38</v>
      </c>
      <c r="BB95" s="162" t="s">
        <v>732</v>
      </c>
      <c r="BC95" s="162" t="s">
        <v>732</v>
      </c>
      <c r="BD95" s="164" t="s">
        <v>732</v>
      </c>
      <c r="BE95" s="162" t="s">
        <v>732</v>
      </c>
      <c r="BF95" s="164" t="s">
        <v>1255</v>
      </c>
      <c r="BG95" s="164" t="s">
        <v>1255</v>
      </c>
      <c r="BH95" s="164"/>
      <c r="BI95" s="164"/>
      <c r="BJ95" s="164"/>
      <c r="BK95" s="164" t="s">
        <v>1255</v>
      </c>
      <c r="BL95" s="164"/>
      <c r="BM95" s="164"/>
      <c r="BN95" s="164"/>
    </row>
    <row r="96" spans="1:66" x14ac:dyDescent="0.3">
      <c r="A96" s="16">
        <v>95</v>
      </c>
      <c r="B96" s="54" t="s">
        <v>672</v>
      </c>
      <c r="C96" s="54">
        <v>33414595</v>
      </c>
      <c r="D96" s="54" t="s">
        <v>4088</v>
      </c>
      <c r="E96" s="4" t="s">
        <v>385</v>
      </c>
      <c r="F96" s="4">
        <v>80</v>
      </c>
      <c r="G96" s="211">
        <v>151</v>
      </c>
      <c r="H96" s="211">
        <v>50</v>
      </c>
      <c r="I96" s="101">
        <f t="shared" si="1"/>
        <v>21.928862769176792</v>
      </c>
      <c r="J96" s="148">
        <v>14955</v>
      </c>
      <c r="K96" s="4" t="s">
        <v>73</v>
      </c>
      <c r="L96" s="4"/>
      <c r="M96" s="4"/>
      <c r="N96" s="4"/>
      <c r="O96" s="13" t="s">
        <v>20</v>
      </c>
      <c r="P96" s="13" t="s">
        <v>811</v>
      </c>
      <c r="Q96" s="9" t="s">
        <v>73</v>
      </c>
      <c r="R96" s="13" t="s">
        <v>29</v>
      </c>
      <c r="S96" s="16" t="s">
        <v>2101</v>
      </c>
      <c r="T96" s="211">
        <v>20201231</v>
      </c>
      <c r="U96" s="4" t="s">
        <v>800</v>
      </c>
      <c r="V96" s="16" t="s">
        <v>2083</v>
      </c>
      <c r="W96" s="4">
        <v>80513</v>
      </c>
      <c r="X96" s="16" t="s">
        <v>2054</v>
      </c>
      <c r="Y96" s="16" t="s">
        <v>862</v>
      </c>
      <c r="Z96" s="17"/>
      <c r="AA96" s="16" t="s">
        <v>2118</v>
      </c>
      <c r="AB96" s="17"/>
      <c r="AC96" s="16" t="s">
        <v>1255</v>
      </c>
      <c r="AD96" s="17"/>
      <c r="AE96" s="16" t="s">
        <v>2132</v>
      </c>
      <c r="AF96" s="16" t="s">
        <v>742</v>
      </c>
      <c r="AG96" s="16" t="s">
        <v>1985</v>
      </c>
      <c r="AH96" s="16">
        <v>0</v>
      </c>
      <c r="AI96" s="16" t="s">
        <v>1985</v>
      </c>
      <c r="AJ96" s="16">
        <v>4</v>
      </c>
      <c r="AK96" s="16">
        <v>9</v>
      </c>
      <c r="AL96" s="16" t="s">
        <v>2140</v>
      </c>
      <c r="AM96" s="16">
        <v>0.29999999999999899</v>
      </c>
      <c r="AN96" s="16" t="s">
        <v>732</v>
      </c>
      <c r="AO96" s="16" t="s">
        <v>732</v>
      </c>
      <c r="AP96" s="16" t="s">
        <v>732</v>
      </c>
      <c r="AQ96" s="16" t="s">
        <v>732</v>
      </c>
      <c r="AR96" s="16" t="s">
        <v>1255</v>
      </c>
      <c r="AS96" s="4"/>
      <c r="AT96" s="4"/>
      <c r="AU96" s="16" t="s">
        <v>2152</v>
      </c>
      <c r="AV96" s="16" t="s">
        <v>1255</v>
      </c>
      <c r="AW96" s="16" t="s">
        <v>1255</v>
      </c>
      <c r="AX96" s="16" t="s">
        <v>2153</v>
      </c>
      <c r="AY96" s="16" t="s">
        <v>1255</v>
      </c>
      <c r="AZ96" s="16" t="s">
        <v>1255</v>
      </c>
      <c r="BA96" s="16" t="s">
        <v>1255</v>
      </c>
      <c r="BB96" s="16"/>
      <c r="BC96" s="16"/>
      <c r="BD96" s="4"/>
      <c r="BE96" s="16" t="s">
        <v>732</v>
      </c>
      <c r="BF96" s="16" t="s">
        <v>1255</v>
      </c>
      <c r="BG96" s="16" t="s">
        <v>1255</v>
      </c>
      <c r="BH96" s="16" t="s">
        <v>4375</v>
      </c>
      <c r="BI96" s="146">
        <v>44413</v>
      </c>
      <c r="BJ96" s="16"/>
      <c r="BK96" s="16" t="s">
        <v>1255</v>
      </c>
      <c r="BL96" s="4"/>
      <c r="BM96" s="4"/>
      <c r="BN96" s="4"/>
    </row>
    <row r="97" spans="1:66" x14ac:dyDescent="0.3">
      <c r="A97" s="16">
        <v>96</v>
      </c>
      <c r="B97" s="54" t="s">
        <v>4089</v>
      </c>
      <c r="C97" s="54">
        <v>33415866</v>
      </c>
      <c r="D97" s="54" t="s">
        <v>4090</v>
      </c>
      <c r="E97" s="4" t="s">
        <v>407</v>
      </c>
      <c r="F97" s="4">
        <v>50</v>
      </c>
      <c r="G97" s="211">
        <v>177</v>
      </c>
      <c r="H97" s="211">
        <v>86</v>
      </c>
      <c r="I97" s="101">
        <f t="shared" si="1"/>
        <v>27.450604870886398</v>
      </c>
      <c r="J97" s="148">
        <v>25831</v>
      </c>
      <c r="K97" s="4" t="s">
        <v>92</v>
      </c>
      <c r="L97" s="4" t="s">
        <v>357</v>
      </c>
      <c r="M97" s="4" t="s">
        <v>362</v>
      </c>
      <c r="N97" s="4" t="s">
        <v>884</v>
      </c>
      <c r="O97" s="13" t="s">
        <v>61</v>
      </c>
      <c r="P97" s="13" t="s">
        <v>795</v>
      </c>
      <c r="Q97" s="211" t="s">
        <v>3753</v>
      </c>
      <c r="R97" s="13" t="s">
        <v>867</v>
      </c>
      <c r="S97" s="211">
        <v>20210201</v>
      </c>
      <c r="T97" s="211">
        <v>20210201</v>
      </c>
      <c r="U97" s="4" t="s">
        <v>795</v>
      </c>
      <c r="V97" s="54" t="s">
        <v>2822</v>
      </c>
      <c r="W97" s="4">
        <v>80703</v>
      </c>
      <c r="X97" s="4" t="s">
        <v>997</v>
      </c>
      <c r="Y97" s="16" t="s">
        <v>842</v>
      </c>
      <c r="Z97" s="17"/>
      <c r="AA97" s="4" t="s">
        <v>217</v>
      </c>
      <c r="AB97" s="17"/>
      <c r="AC97" s="16" t="s">
        <v>1170</v>
      </c>
      <c r="AD97" s="17"/>
      <c r="AE97" s="16" t="s">
        <v>3715</v>
      </c>
      <c r="AF97" s="4">
        <v>2</v>
      </c>
      <c r="AG97" s="4" t="s">
        <v>743</v>
      </c>
      <c r="AH97" s="4">
        <v>1</v>
      </c>
      <c r="AI97" s="4" t="s">
        <v>389</v>
      </c>
      <c r="AJ97" s="4">
        <v>3</v>
      </c>
      <c r="AK97" s="4">
        <v>2</v>
      </c>
      <c r="AL97" s="4" t="s">
        <v>1350</v>
      </c>
      <c r="AM97" s="4" t="s">
        <v>417</v>
      </c>
      <c r="AN97" s="16" t="s">
        <v>2152</v>
      </c>
      <c r="AO97" s="4" t="s">
        <v>1348</v>
      </c>
      <c r="AP97" s="4" t="s">
        <v>1348</v>
      </c>
      <c r="AQ97" s="4" t="s">
        <v>1348</v>
      </c>
      <c r="AR97" s="95" t="s">
        <v>1200</v>
      </c>
      <c r="AS97" s="4" t="s">
        <v>732</v>
      </c>
      <c r="AT97" s="4" t="s">
        <v>732</v>
      </c>
      <c r="AU97" s="4" t="s">
        <v>360</v>
      </c>
      <c r="AV97" s="4">
        <v>20</v>
      </c>
      <c r="AW97" s="16">
        <v>20</v>
      </c>
      <c r="AX97" s="16" t="s">
        <v>906</v>
      </c>
      <c r="AY97" s="16">
        <v>2</v>
      </c>
      <c r="AZ97" s="16" t="s">
        <v>1172</v>
      </c>
      <c r="BA97" s="16">
        <v>32</v>
      </c>
      <c r="BB97" s="16" t="s">
        <v>906</v>
      </c>
      <c r="BC97" s="16" t="s">
        <v>732</v>
      </c>
      <c r="BD97" s="4" t="s">
        <v>732</v>
      </c>
      <c r="BE97" s="16" t="s">
        <v>732</v>
      </c>
      <c r="BF97" s="4"/>
      <c r="BG97" s="4"/>
      <c r="BH97" s="4"/>
      <c r="BI97" s="4"/>
      <c r="BJ97" s="4"/>
      <c r="BK97" s="4"/>
      <c r="BL97" s="4"/>
      <c r="BM97" s="4"/>
      <c r="BN97" s="4"/>
    </row>
    <row r="98" spans="1:66" x14ac:dyDescent="0.3">
      <c r="A98" s="16">
        <v>97</v>
      </c>
      <c r="B98" s="54" t="s">
        <v>712</v>
      </c>
      <c r="C98" s="54">
        <v>33416658</v>
      </c>
      <c r="D98" s="54" t="s">
        <v>2872</v>
      </c>
      <c r="E98" s="4" t="s">
        <v>407</v>
      </c>
      <c r="F98" s="4">
        <v>77</v>
      </c>
      <c r="G98" s="211">
        <v>149</v>
      </c>
      <c r="H98" s="211">
        <v>48</v>
      </c>
      <c r="I98" s="101">
        <f t="shared" si="1"/>
        <v>21.620647718571234</v>
      </c>
      <c r="J98" s="148">
        <v>16057</v>
      </c>
      <c r="K98" s="4" t="s">
        <v>214</v>
      </c>
      <c r="L98" s="4" t="s">
        <v>440</v>
      </c>
      <c r="M98" s="4" t="s">
        <v>358</v>
      </c>
      <c r="N98" s="4" t="s">
        <v>883</v>
      </c>
      <c r="O98" s="13" t="s">
        <v>20</v>
      </c>
      <c r="P98" s="13" t="s">
        <v>792</v>
      </c>
      <c r="Q98" s="16" t="s">
        <v>3756</v>
      </c>
      <c r="R98" s="13" t="s">
        <v>788</v>
      </c>
      <c r="S98" s="16" t="s">
        <v>2102</v>
      </c>
      <c r="T98" s="211">
        <v>20210127</v>
      </c>
      <c r="U98" s="4" t="s">
        <v>792</v>
      </c>
      <c r="V98" s="16" t="s">
        <v>1971</v>
      </c>
      <c r="W98" s="4">
        <v>80703</v>
      </c>
      <c r="X98" s="16" t="s">
        <v>997</v>
      </c>
      <c r="Y98" s="16" t="s">
        <v>842</v>
      </c>
      <c r="Z98" s="17"/>
      <c r="AA98" s="16" t="s">
        <v>1254</v>
      </c>
      <c r="AB98" s="17"/>
      <c r="AC98" s="16" t="s">
        <v>1255</v>
      </c>
      <c r="AD98" s="17"/>
      <c r="AE98" s="16" t="s">
        <v>2133</v>
      </c>
      <c r="AF98" s="16">
        <v>3</v>
      </c>
      <c r="AG98" s="16" t="s">
        <v>743</v>
      </c>
      <c r="AH98" s="16">
        <v>1</v>
      </c>
      <c r="AI98" s="16" t="s">
        <v>271</v>
      </c>
      <c r="AJ98" s="16">
        <v>3</v>
      </c>
      <c r="AK98" s="16">
        <v>2</v>
      </c>
      <c r="AL98" s="16" t="s">
        <v>2141</v>
      </c>
      <c r="AM98" s="16">
        <v>0.1</v>
      </c>
      <c r="AN98" s="16" t="s">
        <v>906</v>
      </c>
      <c r="AO98" s="16" t="s">
        <v>732</v>
      </c>
      <c r="AP98" s="16" t="s">
        <v>906</v>
      </c>
      <c r="AQ98" s="16" t="s">
        <v>732</v>
      </c>
      <c r="AR98" s="16" t="s">
        <v>732</v>
      </c>
      <c r="AS98" s="4" t="s">
        <v>906</v>
      </c>
      <c r="AT98" s="4" t="s">
        <v>906</v>
      </c>
      <c r="AU98" s="16" t="s">
        <v>906</v>
      </c>
      <c r="AV98" s="16">
        <v>6</v>
      </c>
      <c r="AW98" s="16">
        <v>59</v>
      </c>
      <c r="AX98" s="16" t="s">
        <v>906</v>
      </c>
      <c r="AY98" s="16">
        <v>1</v>
      </c>
      <c r="AZ98" s="16">
        <v>15</v>
      </c>
      <c r="BA98" s="16">
        <v>43</v>
      </c>
      <c r="BB98" s="16" t="s">
        <v>732</v>
      </c>
      <c r="BC98" s="16" t="s">
        <v>732</v>
      </c>
      <c r="BD98" s="4" t="s">
        <v>732</v>
      </c>
      <c r="BE98" s="16" t="s">
        <v>732</v>
      </c>
      <c r="BF98" s="16" t="s">
        <v>1255</v>
      </c>
      <c r="BG98" s="16" t="s">
        <v>1255</v>
      </c>
      <c r="BH98" s="16" t="s">
        <v>4377</v>
      </c>
      <c r="BI98" s="146">
        <v>44530</v>
      </c>
      <c r="BJ98" s="146">
        <v>44919</v>
      </c>
      <c r="BK98" s="16" t="s">
        <v>1255</v>
      </c>
      <c r="BL98" s="4"/>
      <c r="BM98" s="4"/>
      <c r="BN98" s="4"/>
    </row>
    <row r="99" spans="1:66" x14ac:dyDescent="0.3">
      <c r="A99" s="16">
        <v>98</v>
      </c>
      <c r="B99" s="54" t="s">
        <v>715</v>
      </c>
      <c r="C99" s="54">
        <v>33417358</v>
      </c>
      <c r="D99" s="54" t="s">
        <v>4091</v>
      </c>
      <c r="E99" s="4" t="s">
        <v>385</v>
      </c>
      <c r="F99" s="4">
        <v>78</v>
      </c>
      <c r="G99" s="211">
        <v>140.9</v>
      </c>
      <c r="H99" s="211">
        <v>65.599999999999994</v>
      </c>
      <c r="I99" s="101">
        <f t="shared" si="1"/>
        <v>33.043181292723794</v>
      </c>
      <c r="J99" s="148">
        <v>15664</v>
      </c>
      <c r="K99" s="4" t="s">
        <v>216</v>
      </c>
      <c r="L99" s="4" t="s">
        <v>403</v>
      </c>
      <c r="M99" s="4" t="s">
        <v>358</v>
      </c>
      <c r="N99" s="4" t="s">
        <v>883</v>
      </c>
      <c r="O99" s="13" t="s">
        <v>61</v>
      </c>
      <c r="P99" s="13" t="s">
        <v>811</v>
      </c>
      <c r="Q99" s="16" t="s">
        <v>3754</v>
      </c>
      <c r="R99" s="13" t="s">
        <v>29</v>
      </c>
      <c r="S99" s="16" t="s">
        <v>2103</v>
      </c>
      <c r="T99" s="211">
        <v>20210215</v>
      </c>
      <c r="U99" s="4" t="s">
        <v>811</v>
      </c>
      <c r="V99" s="16" t="s">
        <v>2821</v>
      </c>
      <c r="W99" s="4">
        <v>80703</v>
      </c>
      <c r="X99" s="16" t="s">
        <v>997</v>
      </c>
      <c r="Y99" s="16" t="s">
        <v>842</v>
      </c>
      <c r="Z99" s="17"/>
      <c r="AA99" s="16" t="s">
        <v>1254</v>
      </c>
      <c r="AB99" s="17"/>
      <c r="AC99" s="16" t="s">
        <v>1255</v>
      </c>
      <c r="AD99" s="17"/>
      <c r="AE99" s="16" t="s">
        <v>1340</v>
      </c>
      <c r="AF99" s="16" t="s">
        <v>742</v>
      </c>
      <c r="AG99" s="16" t="s">
        <v>1985</v>
      </c>
      <c r="AH99" s="16">
        <v>0</v>
      </c>
      <c r="AI99" s="16" t="s">
        <v>1985</v>
      </c>
      <c r="AJ99" s="16">
        <v>4</v>
      </c>
      <c r="AK99" s="16">
        <v>2</v>
      </c>
      <c r="AL99" s="16" t="s">
        <v>2142</v>
      </c>
      <c r="AM99" s="16">
        <v>0.4</v>
      </c>
      <c r="AN99" s="16" t="s">
        <v>732</v>
      </c>
      <c r="AO99" s="16" t="s">
        <v>906</v>
      </c>
      <c r="AP99" s="16" t="s">
        <v>732</v>
      </c>
      <c r="AQ99" s="16" t="s">
        <v>732</v>
      </c>
      <c r="AR99" s="16" t="s">
        <v>732</v>
      </c>
      <c r="AS99" s="4" t="s">
        <v>906</v>
      </c>
      <c r="AT99" s="4" t="s">
        <v>906</v>
      </c>
      <c r="AU99" s="16" t="s">
        <v>2152</v>
      </c>
      <c r="AV99" s="16" t="s">
        <v>73</v>
      </c>
      <c r="AW99" s="16" t="s">
        <v>73</v>
      </c>
      <c r="AX99" s="16" t="s">
        <v>2153</v>
      </c>
      <c r="AY99" s="16" t="s">
        <v>1255</v>
      </c>
      <c r="AZ99" s="16" t="s">
        <v>1255</v>
      </c>
      <c r="BA99" s="16" t="s">
        <v>1255</v>
      </c>
      <c r="BB99" s="16" t="s">
        <v>732</v>
      </c>
      <c r="BC99" s="16" t="s">
        <v>732</v>
      </c>
      <c r="BD99" s="4"/>
      <c r="BE99" s="16" t="s">
        <v>906</v>
      </c>
      <c r="BF99" s="16" t="s">
        <v>1255</v>
      </c>
      <c r="BG99" s="16" t="s">
        <v>1255</v>
      </c>
      <c r="BH99" s="16"/>
      <c r="BI99" s="16"/>
      <c r="BJ99" s="16"/>
      <c r="BK99" s="16" t="s">
        <v>1255</v>
      </c>
      <c r="BL99" s="4"/>
      <c r="BM99" s="4"/>
      <c r="BN99" s="4"/>
    </row>
    <row r="100" spans="1:66" x14ac:dyDescent="0.3">
      <c r="A100" s="16">
        <v>99</v>
      </c>
      <c r="B100" s="54" t="s">
        <v>716</v>
      </c>
      <c r="C100" s="54">
        <v>33418375</v>
      </c>
      <c r="D100" s="54" t="s">
        <v>728</v>
      </c>
      <c r="E100" s="4" t="s">
        <v>385</v>
      </c>
      <c r="F100" s="4">
        <v>85</v>
      </c>
      <c r="G100" s="211">
        <v>150.30000000000001</v>
      </c>
      <c r="H100" s="211">
        <v>55.5</v>
      </c>
      <c r="I100" s="101">
        <f t="shared" si="1"/>
        <v>24.568295212635274</v>
      </c>
      <c r="J100" s="148">
        <v>13131</v>
      </c>
      <c r="K100" s="16" t="s">
        <v>1772</v>
      </c>
      <c r="L100" s="16" t="s">
        <v>660</v>
      </c>
      <c r="M100" s="16" t="s">
        <v>731</v>
      </c>
      <c r="N100" s="4" t="s">
        <v>883</v>
      </c>
      <c r="O100" s="13" t="s">
        <v>61</v>
      </c>
      <c r="P100" s="13" t="s">
        <v>798</v>
      </c>
      <c r="Q100" s="146">
        <v>44092</v>
      </c>
      <c r="R100" s="13" t="s">
        <v>2021</v>
      </c>
      <c r="S100" s="146">
        <v>44069</v>
      </c>
      <c r="T100" s="211">
        <v>20200918</v>
      </c>
      <c r="U100" s="4" t="s">
        <v>798</v>
      </c>
      <c r="V100" s="16" t="s">
        <v>1270</v>
      </c>
      <c r="W100" s="4">
        <v>80703</v>
      </c>
      <c r="X100" s="16" t="s">
        <v>997</v>
      </c>
      <c r="Y100" s="16" t="s">
        <v>842</v>
      </c>
      <c r="Z100" s="17"/>
      <c r="AA100" s="16" t="s">
        <v>1254</v>
      </c>
      <c r="AB100" s="17"/>
      <c r="AC100" s="16" t="s">
        <v>732</v>
      </c>
      <c r="AD100" s="17"/>
      <c r="AE100" s="16" t="s">
        <v>1992</v>
      </c>
      <c r="AF100" s="16">
        <v>4</v>
      </c>
      <c r="AG100" s="16" t="s">
        <v>1985</v>
      </c>
      <c r="AH100" s="16">
        <v>0</v>
      </c>
      <c r="AI100" s="16" t="s">
        <v>1985</v>
      </c>
      <c r="AJ100" s="16">
        <v>4</v>
      </c>
      <c r="AK100" s="16">
        <v>1</v>
      </c>
      <c r="AL100" s="16">
        <v>4</v>
      </c>
      <c r="AM100" s="16" t="s">
        <v>2010</v>
      </c>
      <c r="AN100" s="16" t="s">
        <v>732</v>
      </c>
      <c r="AO100" s="16" t="s">
        <v>2012</v>
      </c>
      <c r="AP100" s="16" t="s">
        <v>2011</v>
      </c>
      <c r="AQ100" s="16" t="s">
        <v>2011</v>
      </c>
      <c r="AR100" s="16" t="s">
        <v>2011</v>
      </c>
      <c r="AS100" s="4" t="s">
        <v>906</v>
      </c>
      <c r="AT100" s="4" t="s">
        <v>732</v>
      </c>
      <c r="AU100" s="16" t="s">
        <v>2152</v>
      </c>
      <c r="AV100" s="16" t="s">
        <v>73</v>
      </c>
      <c r="AW100" s="16" t="s">
        <v>73</v>
      </c>
      <c r="AX100" s="16" t="s">
        <v>2152</v>
      </c>
      <c r="AY100" s="16" t="s">
        <v>1255</v>
      </c>
      <c r="AZ100" s="16" t="s">
        <v>1255</v>
      </c>
      <c r="BA100" s="16" t="s">
        <v>1255</v>
      </c>
      <c r="BB100" s="16" t="s">
        <v>732</v>
      </c>
      <c r="BC100" s="16" t="s">
        <v>732</v>
      </c>
      <c r="BD100" s="4" t="s">
        <v>732</v>
      </c>
      <c r="BE100" s="16" t="s">
        <v>732</v>
      </c>
      <c r="BF100" s="16" t="s">
        <v>1255</v>
      </c>
      <c r="BG100" s="16" t="s">
        <v>1255</v>
      </c>
      <c r="BH100" s="16" t="s">
        <v>4379</v>
      </c>
      <c r="BI100" s="146">
        <v>44231</v>
      </c>
      <c r="BJ100" s="16"/>
      <c r="BK100" s="16" t="s">
        <v>2049</v>
      </c>
      <c r="BL100" s="4"/>
      <c r="BM100" s="4"/>
      <c r="BN100" s="4"/>
    </row>
    <row r="101" spans="1:66" x14ac:dyDescent="0.3">
      <c r="A101" s="16">
        <v>100</v>
      </c>
      <c r="B101" s="54" t="s">
        <v>717</v>
      </c>
      <c r="C101" s="54">
        <v>95005553</v>
      </c>
      <c r="D101" s="54" t="s">
        <v>4092</v>
      </c>
      <c r="E101" s="4" t="s">
        <v>385</v>
      </c>
      <c r="F101" s="4">
        <v>78</v>
      </c>
      <c r="G101" s="211">
        <v>152.6</v>
      </c>
      <c r="H101" s="211">
        <v>52.7</v>
      </c>
      <c r="I101" s="101">
        <f t="shared" si="1"/>
        <v>22.630885533238629</v>
      </c>
      <c r="J101" s="148">
        <v>15542</v>
      </c>
      <c r="K101" s="4" t="s">
        <v>741</v>
      </c>
      <c r="L101" s="4" t="s">
        <v>440</v>
      </c>
      <c r="M101" s="4" t="s">
        <v>364</v>
      </c>
      <c r="N101" s="4" t="s">
        <v>883</v>
      </c>
      <c r="O101" s="13" t="s">
        <v>61</v>
      </c>
      <c r="P101" s="13" t="s">
        <v>811</v>
      </c>
      <c r="Q101" s="17" t="s">
        <v>3755</v>
      </c>
      <c r="R101" s="13" t="s">
        <v>29</v>
      </c>
      <c r="S101" s="211">
        <v>20210226</v>
      </c>
      <c r="T101" s="211">
        <v>20210226</v>
      </c>
      <c r="U101" s="4" t="s">
        <v>811</v>
      </c>
      <c r="V101" s="4" t="s">
        <v>837</v>
      </c>
      <c r="W101" s="4">
        <v>80713</v>
      </c>
      <c r="X101" s="4" t="s">
        <v>997</v>
      </c>
      <c r="Y101" s="16" t="s">
        <v>856</v>
      </c>
      <c r="Z101" s="17"/>
      <c r="AA101" s="4" t="s">
        <v>217</v>
      </c>
      <c r="AB101" s="17"/>
      <c r="AC101" s="16"/>
      <c r="AD101" s="17"/>
      <c r="AE101" s="4" t="s">
        <v>247</v>
      </c>
      <c r="AF101" s="4" t="s">
        <v>742</v>
      </c>
      <c r="AG101" s="4" t="s">
        <v>241</v>
      </c>
      <c r="AH101" s="4">
        <v>0</v>
      </c>
      <c r="AI101" s="4" t="s">
        <v>241</v>
      </c>
      <c r="AJ101" s="211">
        <v>4</v>
      </c>
      <c r="AK101" s="33">
        <v>2</v>
      </c>
      <c r="AL101" s="33" t="s">
        <v>1352</v>
      </c>
      <c r="AM101" s="33">
        <v>0.1</v>
      </c>
      <c r="AN101" s="16" t="s">
        <v>2152</v>
      </c>
      <c r="AO101" s="33" t="s">
        <v>1349</v>
      </c>
      <c r="AP101" s="33" t="s">
        <v>1348</v>
      </c>
      <c r="AQ101" s="33" t="s">
        <v>1348</v>
      </c>
      <c r="AR101" s="33" t="s">
        <v>1353</v>
      </c>
      <c r="AS101" s="4" t="s">
        <v>906</v>
      </c>
      <c r="AT101" s="4" t="s">
        <v>732</v>
      </c>
      <c r="AU101" s="4" t="s">
        <v>350</v>
      </c>
      <c r="AV101" s="16" t="s">
        <v>73</v>
      </c>
      <c r="AW101" s="16" t="s">
        <v>73</v>
      </c>
      <c r="AX101" s="16" t="s">
        <v>906</v>
      </c>
      <c r="AY101" s="16" t="s">
        <v>1173</v>
      </c>
      <c r="AZ101" s="16">
        <v>1</v>
      </c>
      <c r="BA101" s="16">
        <v>39</v>
      </c>
      <c r="BB101" s="16" t="s">
        <v>732</v>
      </c>
      <c r="BC101" s="16" t="s">
        <v>732</v>
      </c>
      <c r="BD101" s="4"/>
      <c r="BE101" s="16" t="s">
        <v>732</v>
      </c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x14ac:dyDescent="0.3">
      <c r="A102" s="16">
        <v>101</v>
      </c>
      <c r="B102" s="54" t="s">
        <v>718</v>
      </c>
      <c r="C102" s="54">
        <v>33420309</v>
      </c>
      <c r="D102" s="54" t="s">
        <v>4093</v>
      </c>
      <c r="E102" s="4" t="s">
        <v>407</v>
      </c>
      <c r="F102" s="4">
        <v>64</v>
      </c>
      <c r="G102" s="211">
        <v>170.7</v>
      </c>
      <c r="H102" s="211">
        <v>71.2</v>
      </c>
      <c r="I102" s="101">
        <f t="shared" si="1"/>
        <v>24.435034210763845</v>
      </c>
      <c r="J102" s="148">
        <v>20884</v>
      </c>
      <c r="K102" s="4" t="s">
        <v>92</v>
      </c>
      <c r="L102" s="4" t="s">
        <v>355</v>
      </c>
      <c r="M102" s="4" t="s">
        <v>428</v>
      </c>
      <c r="N102" s="4" t="s">
        <v>885</v>
      </c>
      <c r="O102" s="33" t="s">
        <v>61</v>
      </c>
      <c r="P102" s="33" t="s">
        <v>801</v>
      </c>
      <c r="Q102" s="211" t="s">
        <v>2105</v>
      </c>
      <c r="R102" s="33" t="s">
        <v>871</v>
      </c>
      <c r="S102" s="148">
        <v>44264</v>
      </c>
      <c r="T102" s="211">
        <v>20210309</v>
      </c>
      <c r="U102" s="4" t="s">
        <v>801</v>
      </c>
      <c r="V102" s="4" t="s">
        <v>388</v>
      </c>
      <c r="W102" s="4">
        <v>80003</v>
      </c>
      <c r="X102" s="4" t="s">
        <v>997</v>
      </c>
      <c r="Y102" s="4" t="s">
        <v>861</v>
      </c>
      <c r="Z102" s="211"/>
      <c r="AA102" s="4" t="s">
        <v>217</v>
      </c>
      <c r="AB102" s="211"/>
      <c r="AC102" s="4" t="s">
        <v>1170</v>
      </c>
      <c r="AD102" s="211"/>
      <c r="AE102" s="4" t="s">
        <v>617</v>
      </c>
      <c r="AF102" s="4" t="s">
        <v>666</v>
      </c>
      <c r="AG102" s="4" t="s">
        <v>666</v>
      </c>
      <c r="AH102" s="4" t="s">
        <v>666</v>
      </c>
      <c r="AI102" s="4" t="s">
        <v>666</v>
      </c>
      <c r="AJ102" s="4"/>
      <c r="AK102" s="4">
        <v>9</v>
      </c>
      <c r="AL102" s="4" t="s">
        <v>417</v>
      </c>
      <c r="AM102" s="4">
        <v>0.2</v>
      </c>
      <c r="AN102" s="16" t="s">
        <v>2154</v>
      </c>
      <c r="AO102" s="4" t="s">
        <v>417</v>
      </c>
      <c r="AP102" s="4" t="s">
        <v>1349</v>
      </c>
      <c r="AQ102" s="4" t="s">
        <v>417</v>
      </c>
      <c r="AR102" s="4" t="s">
        <v>1353</v>
      </c>
      <c r="AS102" s="4" t="s">
        <v>906</v>
      </c>
      <c r="AT102" s="4" t="s">
        <v>906</v>
      </c>
      <c r="AU102" s="4" t="s">
        <v>352</v>
      </c>
      <c r="AV102" s="4">
        <v>0.5</v>
      </c>
      <c r="AW102" s="16">
        <v>40</v>
      </c>
      <c r="AX102" s="16" t="s">
        <v>732</v>
      </c>
      <c r="AY102" s="4" t="s">
        <v>417</v>
      </c>
      <c r="AZ102" s="4" t="s">
        <v>417</v>
      </c>
      <c r="BA102" s="4" t="s">
        <v>417</v>
      </c>
      <c r="BB102" s="16" t="s">
        <v>732</v>
      </c>
      <c r="BC102" s="16" t="s">
        <v>732</v>
      </c>
      <c r="BD102" s="4" t="s">
        <v>732</v>
      </c>
      <c r="BE102" s="16"/>
      <c r="BF102" s="4"/>
      <c r="BG102" s="4"/>
      <c r="BH102" s="16" t="s">
        <v>1267</v>
      </c>
      <c r="BI102" s="146">
        <v>44357</v>
      </c>
      <c r="BJ102" s="148">
        <v>44377</v>
      </c>
      <c r="BK102" s="4"/>
      <c r="BL102" s="4"/>
      <c r="BM102" s="4"/>
      <c r="BN102" s="4"/>
    </row>
    <row r="103" spans="1:66" x14ac:dyDescent="0.3">
      <c r="A103" s="16">
        <v>102</v>
      </c>
      <c r="B103" s="54" t="s">
        <v>719</v>
      </c>
      <c r="C103" s="54">
        <v>30676080</v>
      </c>
      <c r="D103" s="54" t="s">
        <v>4094</v>
      </c>
      <c r="E103" s="4" t="s">
        <v>407</v>
      </c>
      <c r="F103" s="4">
        <v>70</v>
      </c>
      <c r="G103" s="211">
        <v>172.4</v>
      </c>
      <c r="H103" s="211">
        <v>86.3</v>
      </c>
      <c r="I103" s="101">
        <f t="shared" si="1"/>
        <v>29.035965568660806</v>
      </c>
      <c r="J103" s="148">
        <v>18404</v>
      </c>
      <c r="K103" s="4" t="s">
        <v>214</v>
      </c>
      <c r="L103" s="4" t="s">
        <v>403</v>
      </c>
      <c r="M103" s="4" t="s">
        <v>428</v>
      </c>
      <c r="N103" s="4" t="s">
        <v>885</v>
      </c>
      <c r="O103" s="33" t="s">
        <v>20</v>
      </c>
      <c r="P103" s="33" t="s">
        <v>795</v>
      </c>
      <c r="Q103" s="4" t="s">
        <v>2106</v>
      </c>
      <c r="R103" s="33" t="s">
        <v>867</v>
      </c>
      <c r="S103" s="4" t="s">
        <v>2104</v>
      </c>
      <c r="T103" s="211">
        <v>20210311</v>
      </c>
      <c r="U103" s="4" t="s">
        <v>795</v>
      </c>
      <c r="V103" s="16" t="s">
        <v>1973</v>
      </c>
      <c r="W103" s="4">
        <v>80003</v>
      </c>
      <c r="X103" s="4" t="s">
        <v>2054</v>
      </c>
      <c r="Y103" s="4" t="s">
        <v>863</v>
      </c>
      <c r="Z103" s="211"/>
      <c r="AA103" s="4" t="s">
        <v>2119</v>
      </c>
      <c r="AB103" s="211"/>
      <c r="AC103" s="4" t="s">
        <v>1255</v>
      </c>
      <c r="AD103" s="211"/>
      <c r="AE103" s="4" t="s">
        <v>1180</v>
      </c>
      <c r="AF103" s="4">
        <v>1</v>
      </c>
      <c r="AG103" s="4" t="s">
        <v>1179</v>
      </c>
      <c r="AH103" s="4">
        <v>4</v>
      </c>
      <c r="AI103" s="4" t="s">
        <v>271</v>
      </c>
      <c r="AJ103" s="4">
        <v>4</v>
      </c>
      <c r="AK103" s="4">
        <v>3</v>
      </c>
      <c r="AL103" s="4" t="s">
        <v>2143</v>
      </c>
      <c r="AM103" s="4" t="s">
        <v>1255</v>
      </c>
      <c r="AN103" s="16" t="s">
        <v>906</v>
      </c>
      <c r="AO103" s="4" t="s">
        <v>1255</v>
      </c>
      <c r="AP103" s="4" t="s">
        <v>1255</v>
      </c>
      <c r="AQ103" s="4" t="s">
        <v>1255</v>
      </c>
      <c r="AR103" s="4" t="s">
        <v>732</v>
      </c>
      <c r="AS103" s="4" t="s">
        <v>906</v>
      </c>
      <c r="AT103" s="4" t="s">
        <v>906</v>
      </c>
      <c r="AU103" s="16" t="s">
        <v>906</v>
      </c>
      <c r="AV103" s="16">
        <v>20</v>
      </c>
      <c r="AW103" s="16">
        <v>50</v>
      </c>
      <c r="AX103" s="16" t="s">
        <v>906</v>
      </c>
      <c r="AY103" s="4">
        <v>1</v>
      </c>
      <c r="AZ103" s="4">
        <v>6</v>
      </c>
      <c r="BA103" s="4">
        <v>51</v>
      </c>
      <c r="BB103" s="16" t="s">
        <v>732</v>
      </c>
      <c r="BC103" s="16" t="s">
        <v>732</v>
      </c>
      <c r="BD103" s="4" t="s">
        <v>732</v>
      </c>
      <c r="BE103" s="16"/>
      <c r="BF103" s="4" t="s">
        <v>1255</v>
      </c>
      <c r="BG103" s="4" t="s">
        <v>1255</v>
      </c>
      <c r="BH103" s="16" t="s">
        <v>1267</v>
      </c>
      <c r="BI103" s="146">
        <v>44595</v>
      </c>
      <c r="BJ103" s="148">
        <v>44660</v>
      </c>
      <c r="BK103" s="4" t="s">
        <v>1255</v>
      </c>
      <c r="BL103" s="4"/>
      <c r="BM103" s="4"/>
      <c r="BN103" s="4"/>
    </row>
    <row r="104" spans="1:66" x14ac:dyDescent="0.3">
      <c r="A104" s="16">
        <v>103</v>
      </c>
      <c r="B104" s="54" t="s">
        <v>720</v>
      </c>
      <c r="C104" s="54">
        <v>33421602</v>
      </c>
      <c r="D104" s="54" t="s">
        <v>4095</v>
      </c>
      <c r="E104" s="4" t="s">
        <v>385</v>
      </c>
      <c r="F104" s="4">
        <v>83</v>
      </c>
      <c r="G104" s="211">
        <v>153.69999999999999</v>
      </c>
      <c r="H104" s="211">
        <v>64</v>
      </c>
      <c r="I104" s="101">
        <f t="shared" si="1"/>
        <v>27.09144930364393</v>
      </c>
      <c r="J104" s="148">
        <v>13887</v>
      </c>
      <c r="K104" s="4" t="s">
        <v>214</v>
      </c>
      <c r="L104" s="4" t="s">
        <v>403</v>
      </c>
      <c r="M104" s="4" t="s">
        <v>364</v>
      </c>
      <c r="N104" s="4" t="s">
        <v>883</v>
      </c>
      <c r="O104" s="13" t="s">
        <v>61</v>
      </c>
      <c r="P104" s="13" t="s">
        <v>795</v>
      </c>
      <c r="Q104" s="16" t="s">
        <v>3757</v>
      </c>
      <c r="R104" s="13" t="s">
        <v>1006</v>
      </c>
      <c r="S104" s="16" t="s">
        <v>2105</v>
      </c>
      <c r="T104" s="211">
        <v>20210209</v>
      </c>
      <c r="U104" s="4" t="s">
        <v>795</v>
      </c>
      <c r="V104" s="16" t="s">
        <v>1973</v>
      </c>
      <c r="W104" s="4">
        <v>80703</v>
      </c>
      <c r="X104" s="16" t="s">
        <v>997</v>
      </c>
      <c r="Y104" s="16" t="s">
        <v>842</v>
      </c>
      <c r="Z104" s="17"/>
      <c r="AA104" s="16" t="s">
        <v>1254</v>
      </c>
      <c r="AB104" s="17"/>
      <c r="AC104" s="16" t="s">
        <v>1255</v>
      </c>
      <c r="AD104" s="17"/>
      <c r="AE104" s="95" t="s">
        <v>1521</v>
      </c>
      <c r="AF104" s="16">
        <v>1</v>
      </c>
      <c r="AG104" s="16" t="s">
        <v>1985</v>
      </c>
      <c r="AH104" s="16">
        <v>0</v>
      </c>
      <c r="AI104" s="16" t="s">
        <v>1985</v>
      </c>
      <c r="AJ104" s="16">
        <v>1</v>
      </c>
      <c r="AK104" s="16">
        <v>3</v>
      </c>
      <c r="AL104" s="16" t="s">
        <v>2144</v>
      </c>
      <c r="AM104" s="16" t="s">
        <v>1255</v>
      </c>
      <c r="AN104" s="16" t="s">
        <v>732</v>
      </c>
      <c r="AO104" s="16" t="s">
        <v>732</v>
      </c>
      <c r="AP104" s="16" t="s">
        <v>732</v>
      </c>
      <c r="AQ104" s="16" t="s">
        <v>732</v>
      </c>
      <c r="AR104" s="16" t="s">
        <v>732</v>
      </c>
      <c r="AS104" s="4" t="s">
        <v>732</v>
      </c>
      <c r="AT104" s="4" t="s">
        <v>732</v>
      </c>
      <c r="AU104" s="16" t="s">
        <v>2152</v>
      </c>
      <c r="AV104" s="16" t="s">
        <v>73</v>
      </c>
      <c r="AW104" s="16" t="s">
        <v>73</v>
      </c>
      <c r="AX104" s="16" t="s">
        <v>2152</v>
      </c>
      <c r="AY104" s="16" t="s">
        <v>1255</v>
      </c>
      <c r="AZ104" s="16" t="s">
        <v>1255</v>
      </c>
      <c r="BA104" s="16" t="s">
        <v>1255</v>
      </c>
      <c r="BB104" s="16" t="s">
        <v>732</v>
      </c>
      <c r="BC104" s="16" t="s">
        <v>732</v>
      </c>
      <c r="BD104" s="4" t="s">
        <v>732</v>
      </c>
      <c r="BE104" s="16" t="s">
        <v>732</v>
      </c>
      <c r="BF104" s="16" t="s">
        <v>1255</v>
      </c>
      <c r="BG104" s="16" t="s">
        <v>1255</v>
      </c>
      <c r="BH104" s="16"/>
      <c r="BI104" s="16"/>
      <c r="BJ104" s="16"/>
      <c r="BK104" s="16" t="s">
        <v>1255</v>
      </c>
      <c r="BL104" s="4"/>
      <c r="BM104" s="4"/>
      <c r="BN104" s="4"/>
    </row>
    <row r="105" spans="1:66" x14ac:dyDescent="0.3">
      <c r="A105" s="16">
        <v>104</v>
      </c>
      <c r="B105" s="54" t="s">
        <v>766</v>
      </c>
      <c r="C105" s="54">
        <v>33423541</v>
      </c>
      <c r="D105" s="54" t="s">
        <v>2873</v>
      </c>
      <c r="E105" s="4" t="s">
        <v>385</v>
      </c>
      <c r="F105" s="4">
        <v>37</v>
      </c>
      <c r="G105" s="211">
        <v>160.80000000000001</v>
      </c>
      <c r="H105" s="211">
        <v>51.6</v>
      </c>
      <c r="I105" s="101">
        <f t="shared" si="1"/>
        <v>19.956189203237543</v>
      </c>
      <c r="J105" s="148">
        <v>30648</v>
      </c>
      <c r="K105" s="4" t="s">
        <v>214</v>
      </c>
      <c r="L105" s="4" t="s">
        <v>357</v>
      </c>
      <c r="M105" s="4" t="s">
        <v>428</v>
      </c>
      <c r="N105" s="4" t="s">
        <v>955</v>
      </c>
      <c r="O105" s="13" t="s">
        <v>61</v>
      </c>
      <c r="P105" s="13" t="s">
        <v>792</v>
      </c>
      <c r="Q105" s="146">
        <v>44287</v>
      </c>
      <c r="R105" s="16" t="s">
        <v>788</v>
      </c>
      <c r="S105" s="16" t="s">
        <v>2106</v>
      </c>
      <c r="T105" s="211"/>
      <c r="U105" s="16" t="s">
        <v>792</v>
      </c>
      <c r="V105" s="16" t="s">
        <v>2823</v>
      </c>
      <c r="W105" s="4">
        <v>80703</v>
      </c>
      <c r="X105" s="16" t="s">
        <v>997</v>
      </c>
      <c r="Y105" s="16" t="s">
        <v>842</v>
      </c>
      <c r="Z105" s="17"/>
      <c r="AA105" s="16" t="s">
        <v>1254</v>
      </c>
      <c r="AB105" s="17"/>
      <c r="AC105" s="16" t="s">
        <v>1255</v>
      </c>
      <c r="AD105" s="17"/>
      <c r="AE105" s="16" t="s">
        <v>3715</v>
      </c>
      <c r="AF105" s="16">
        <v>2</v>
      </c>
      <c r="AG105" s="16" t="s">
        <v>1985</v>
      </c>
      <c r="AH105" s="16">
        <v>0</v>
      </c>
      <c r="AI105" s="16" t="s">
        <v>1985</v>
      </c>
      <c r="AJ105" s="16">
        <v>3</v>
      </c>
      <c r="AK105" s="16">
        <v>2</v>
      </c>
      <c r="AL105" s="16" t="s">
        <v>2145</v>
      </c>
      <c r="AM105" s="16" t="s">
        <v>1255</v>
      </c>
      <c r="AN105" s="16" t="s">
        <v>732</v>
      </c>
      <c r="AO105" s="16" t="s">
        <v>732</v>
      </c>
      <c r="AP105" s="16" t="s">
        <v>906</v>
      </c>
      <c r="AQ105" s="16" t="s">
        <v>732</v>
      </c>
      <c r="AR105" s="16" t="s">
        <v>1255</v>
      </c>
      <c r="AS105" s="16" t="s">
        <v>906</v>
      </c>
      <c r="AT105" s="16" t="s">
        <v>906</v>
      </c>
      <c r="AU105" s="16" t="s">
        <v>2153</v>
      </c>
      <c r="AV105" s="16" t="s">
        <v>73</v>
      </c>
      <c r="AW105" s="16" t="s">
        <v>73</v>
      </c>
      <c r="AX105" s="16" t="s">
        <v>906</v>
      </c>
      <c r="AY105" s="16" t="s">
        <v>1255</v>
      </c>
      <c r="AZ105" s="16">
        <v>1</v>
      </c>
      <c r="BA105" s="16">
        <v>17</v>
      </c>
      <c r="BB105" s="16" t="s">
        <v>732</v>
      </c>
      <c r="BC105" s="16" t="s">
        <v>732</v>
      </c>
      <c r="BD105" s="4"/>
      <c r="BE105" s="16" t="s">
        <v>732</v>
      </c>
      <c r="BF105" s="16" t="s">
        <v>1255</v>
      </c>
      <c r="BG105" s="16" t="s">
        <v>1255</v>
      </c>
      <c r="BH105" s="16"/>
      <c r="BI105" s="16"/>
      <c r="BJ105" s="16"/>
      <c r="BK105" s="16" t="s">
        <v>1255</v>
      </c>
      <c r="BL105" s="4"/>
      <c r="BM105" s="4"/>
      <c r="BN105" s="4"/>
    </row>
    <row r="106" spans="1:66" x14ac:dyDescent="0.3">
      <c r="A106" s="16">
        <v>105</v>
      </c>
      <c r="B106" s="54" t="s">
        <v>767</v>
      </c>
      <c r="C106" s="54">
        <v>33422615</v>
      </c>
      <c r="D106" s="54" t="s">
        <v>2874</v>
      </c>
      <c r="E106" s="4" t="s">
        <v>407</v>
      </c>
      <c r="F106" s="4">
        <v>77</v>
      </c>
      <c r="G106" s="211">
        <v>162.30000000000001</v>
      </c>
      <c r="H106" s="211">
        <v>65.5</v>
      </c>
      <c r="I106" s="101">
        <f t="shared" si="1"/>
        <v>24.865904441278307</v>
      </c>
      <c r="J106" s="148">
        <v>16152</v>
      </c>
      <c r="K106" s="4" t="s">
        <v>216</v>
      </c>
      <c r="L106" s="4" t="s">
        <v>355</v>
      </c>
      <c r="M106" s="4" t="s">
        <v>358</v>
      </c>
      <c r="N106" s="4" t="s">
        <v>917</v>
      </c>
      <c r="O106" s="13" t="s">
        <v>20</v>
      </c>
      <c r="P106" s="16" t="s">
        <v>792</v>
      </c>
      <c r="Q106" s="16" t="s">
        <v>2108</v>
      </c>
      <c r="R106" s="16" t="s">
        <v>788</v>
      </c>
      <c r="S106" s="16" t="s">
        <v>2107</v>
      </c>
      <c r="T106" s="211">
        <v>20210330</v>
      </c>
      <c r="U106" s="16" t="s">
        <v>792</v>
      </c>
      <c r="V106" s="16" t="s">
        <v>2823</v>
      </c>
      <c r="W106" s="4">
        <v>80703</v>
      </c>
      <c r="X106" s="16" t="s">
        <v>997</v>
      </c>
      <c r="Y106" s="16" t="s">
        <v>842</v>
      </c>
      <c r="Z106" s="17"/>
      <c r="AA106" s="16" t="s">
        <v>1254</v>
      </c>
      <c r="AB106" s="17"/>
      <c r="AC106" s="16" t="s">
        <v>1255</v>
      </c>
      <c r="AD106" s="17"/>
      <c r="AE106" s="95" t="s">
        <v>1333</v>
      </c>
      <c r="AF106" s="16">
        <v>2</v>
      </c>
      <c r="AG106" s="16" t="s">
        <v>1985</v>
      </c>
      <c r="AH106" s="16">
        <v>0</v>
      </c>
      <c r="AI106" s="16" t="s">
        <v>1985</v>
      </c>
      <c r="AJ106" s="16">
        <v>2</v>
      </c>
      <c r="AK106" s="16">
        <v>1</v>
      </c>
      <c r="AL106" s="16" t="s">
        <v>2146</v>
      </c>
      <c r="AM106" s="16">
        <v>0.29999999999999899</v>
      </c>
      <c r="AN106" s="16" t="s">
        <v>732</v>
      </c>
      <c r="AO106" s="16" t="s">
        <v>1255</v>
      </c>
      <c r="AP106" s="16" t="s">
        <v>732</v>
      </c>
      <c r="AQ106" s="16" t="s">
        <v>732</v>
      </c>
      <c r="AR106" s="16" t="s">
        <v>1255</v>
      </c>
      <c r="AS106" s="16" t="s">
        <v>732</v>
      </c>
      <c r="AT106" s="16" t="s">
        <v>732</v>
      </c>
      <c r="AU106" s="16" t="s">
        <v>2154</v>
      </c>
      <c r="AV106" s="16">
        <v>2</v>
      </c>
      <c r="AW106" s="16">
        <v>20</v>
      </c>
      <c r="AX106" s="16" t="s">
        <v>906</v>
      </c>
      <c r="AY106" s="16" t="s">
        <v>1255</v>
      </c>
      <c r="AZ106" s="16">
        <v>10</v>
      </c>
      <c r="BA106" s="16">
        <v>40</v>
      </c>
      <c r="BB106" s="16" t="s">
        <v>732</v>
      </c>
      <c r="BC106" s="16" t="s">
        <v>732</v>
      </c>
      <c r="BD106" s="4"/>
      <c r="BE106" s="16" t="s">
        <v>732</v>
      </c>
      <c r="BF106" s="16" t="s">
        <v>1255</v>
      </c>
      <c r="BG106" s="16" t="s">
        <v>1255</v>
      </c>
      <c r="BH106" s="9"/>
      <c r="BI106" s="146"/>
      <c r="BJ106" s="146">
        <v>44851</v>
      </c>
      <c r="BK106" s="16" t="s">
        <v>1255</v>
      </c>
      <c r="BL106" s="4"/>
      <c r="BM106" s="4"/>
      <c r="BN106" s="4"/>
    </row>
    <row r="107" spans="1:66" x14ac:dyDescent="0.3">
      <c r="A107" s="16">
        <v>106</v>
      </c>
      <c r="B107" s="54" t="s">
        <v>768</v>
      </c>
      <c r="C107" s="54">
        <v>33424537</v>
      </c>
      <c r="D107" s="54" t="s">
        <v>4096</v>
      </c>
      <c r="E107" s="4" t="s">
        <v>385</v>
      </c>
      <c r="F107" s="4">
        <v>61</v>
      </c>
      <c r="G107" s="211">
        <v>165.5</v>
      </c>
      <c r="H107" s="211">
        <v>79.599999999999994</v>
      </c>
      <c r="I107" s="101">
        <f t="shared" si="1"/>
        <v>29.061436094960793</v>
      </c>
      <c r="J107" s="148">
        <v>21791</v>
      </c>
      <c r="K107" s="4" t="s">
        <v>227</v>
      </c>
      <c r="L107" s="4" t="s">
        <v>446</v>
      </c>
      <c r="M107" s="4" t="s">
        <v>362</v>
      </c>
      <c r="N107" s="4"/>
      <c r="O107" s="13" t="s">
        <v>61</v>
      </c>
      <c r="P107" s="16" t="s">
        <v>802</v>
      </c>
      <c r="Q107" s="17" t="s">
        <v>3758</v>
      </c>
      <c r="R107" s="16" t="s">
        <v>235</v>
      </c>
      <c r="S107" s="211">
        <v>20210405</v>
      </c>
      <c r="T107" s="211">
        <v>20210405</v>
      </c>
      <c r="U107" s="16" t="s">
        <v>802</v>
      </c>
      <c r="V107" s="4" t="s">
        <v>424</v>
      </c>
      <c r="W107" s="4">
        <v>80703</v>
      </c>
      <c r="X107" s="4" t="s">
        <v>997</v>
      </c>
      <c r="Y107" s="16" t="s">
        <v>842</v>
      </c>
      <c r="Z107" s="17"/>
      <c r="AA107" s="4" t="s">
        <v>217</v>
      </c>
      <c r="AB107" s="17"/>
      <c r="AC107" s="16"/>
      <c r="AD107" s="17"/>
      <c r="AE107" s="95" t="s">
        <v>2188</v>
      </c>
      <c r="AF107" s="4" t="s">
        <v>242</v>
      </c>
      <c r="AG107" s="4" t="s">
        <v>241</v>
      </c>
      <c r="AH107" s="4">
        <v>0</v>
      </c>
      <c r="AI107" s="4" t="s">
        <v>241</v>
      </c>
      <c r="AJ107" s="16">
        <v>4</v>
      </c>
      <c r="AK107" s="4">
        <v>2</v>
      </c>
      <c r="AL107" s="4" t="s">
        <v>1355</v>
      </c>
      <c r="AM107" s="4">
        <v>0.2</v>
      </c>
      <c r="AN107" s="16" t="s">
        <v>2152</v>
      </c>
      <c r="AO107" s="4" t="s">
        <v>352</v>
      </c>
      <c r="AP107" s="4" t="s">
        <v>350</v>
      </c>
      <c r="AQ107" s="4" t="s">
        <v>350</v>
      </c>
      <c r="AR107" s="4" t="s">
        <v>1353</v>
      </c>
      <c r="AS107" s="16" t="s">
        <v>906</v>
      </c>
      <c r="AT107" s="16" t="s">
        <v>906</v>
      </c>
      <c r="AU107" s="4" t="s">
        <v>350</v>
      </c>
      <c r="AV107" s="16" t="s">
        <v>73</v>
      </c>
      <c r="AW107" s="16" t="s">
        <v>73</v>
      </c>
      <c r="AX107" s="16" t="s">
        <v>906</v>
      </c>
      <c r="AY107" s="16" t="s">
        <v>1173</v>
      </c>
      <c r="AZ107" s="16">
        <v>1</v>
      </c>
      <c r="BA107" s="16">
        <v>38</v>
      </c>
      <c r="BB107" s="16" t="s">
        <v>732</v>
      </c>
      <c r="BC107" s="16" t="s">
        <v>906</v>
      </c>
      <c r="BD107" s="4"/>
      <c r="BE107" s="16" t="s">
        <v>732</v>
      </c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1:66" x14ac:dyDescent="0.3">
      <c r="A108" s="16">
        <v>107</v>
      </c>
      <c r="B108" s="54" t="s">
        <v>769</v>
      </c>
      <c r="C108" s="54">
        <v>33425299</v>
      </c>
      <c r="D108" s="54" t="s">
        <v>4097</v>
      </c>
      <c r="E108" s="4" t="s">
        <v>385</v>
      </c>
      <c r="F108" s="4">
        <v>67</v>
      </c>
      <c r="G108" s="211">
        <v>160</v>
      </c>
      <c r="H108" s="211">
        <v>60.8</v>
      </c>
      <c r="I108" s="101">
        <f t="shared" si="1"/>
        <v>23.749999999999993</v>
      </c>
      <c r="J108" s="148">
        <v>19824</v>
      </c>
      <c r="K108" s="4" t="s">
        <v>214</v>
      </c>
      <c r="L108" s="4" t="s">
        <v>440</v>
      </c>
      <c r="M108" s="4" t="s">
        <v>358</v>
      </c>
      <c r="N108" s="4" t="s">
        <v>917</v>
      </c>
      <c r="O108" s="13" t="s">
        <v>61</v>
      </c>
      <c r="P108" s="16" t="s">
        <v>804</v>
      </c>
      <c r="Q108" s="16" t="s">
        <v>3759</v>
      </c>
      <c r="R108" s="16" t="s">
        <v>873</v>
      </c>
      <c r="S108" s="16" t="s">
        <v>2108</v>
      </c>
      <c r="T108" s="211">
        <v>20210412</v>
      </c>
      <c r="U108" s="16" t="s">
        <v>804</v>
      </c>
      <c r="V108" s="16" t="s">
        <v>1972</v>
      </c>
      <c r="W108" s="4">
        <v>80703</v>
      </c>
      <c r="X108" s="16" t="s">
        <v>997</v>
      </c>
      <c r="Y108" s="16" t="s">
        <v>842</v>
      </c>
      <c r="Z108" s="17"/>
      <c r="AA108" s="16" t="s">
        <v>1254</v>
      </c>
      <c r="AB108" s="17"/>
      <c r="AC108" s="16" t="s">
        <v>1255</v>
      </c>
      <c r="AD108" s="17"/>
      <c r="AE108" s="16" t="s">
        <v>3723</v>
      </c>
      <c r="AF108" s="16" t="s">
        <v>93</v>
      </c>
      <c r="AG108" s="16" t="s">
        <v>2128</v>
      </c>
      <c r="AH108" s="16">
        <v>4</v>
      </c>
      <c r="AI108" s="16" t="s">
        <v>271</v>
      </c>
      <c r="AJ108" s="16">
        <v>1</v>
      </c>
      <c r="AK108" s="16" t="s">
        <v>1255</v>
      </c>
      <c r="AL108" s="16" t="s">
        <v>1255</v>
      </c>
      <c r="AM108" s="16" t="s">
        <v>1255</v>
      </c>
      <c r="AN108" s="16" t="s">
        <v>906</v>
      </c>
      <c r="AO108" s="16" t="s">
        <v>1255</v>
      </c>
      <c r="AP108" s="16" t="s">
        <v>906</v>
      </c>
      <c r="AQ108" s="16" t="s">
        <v>906</v>
      </c>
      <c r="AR108" s="16" t="s">
        <v>1255</v>
      </c>
      <c r="AS108" s="16" t="s">
        <v>732</v>
      </c>
      <c r="AT108" s="16" t="s">
        <v>732</v>
      </c>
      <c r="AU108" s="16" t="s">
        <v>2154</v>
      </c>
      <c r="AV108" s="16">
        <v>0.5</v>
      </c>
      <c r="AW108" s="16">
        <v>20</v>
      </c>
      <c r="AX108" s="16" t="s">
        <v>360</v>
      </c>
      <c r="AY108" s="16" t="s">
        <v>1255</v>
      </c>
      <c r="AZ108" s="16">
        <v>8</v>
      </c>
      <c r="BA108" s="16">
        <v>40</v>
      </c>
      <c r="BB108" s="16" t="s">
        <v>732</v>
      </c>
      <c r="BC108" s="16" t="s">
        <v>732</v>
      </c>
      <c r="BD108" s="4"/>
      <c r="BE108" s="16"/>
      <c r="BF108" s="16" t="s">
        <v>1255</v>
      </c>
      <c r="BG108" s="16" t="s">
        <v>1255</v>
      </c>
      <c r="BH108" s="16" t="s">
        <v>4373</v>
      </c>
      <c r="BI108" s="146">
        <v>44550</v>
      </c>
      <c r="BJ108" s="146">
        <v>44585</v>
      </c>
      <c r="BK108" s="16" t="s">
        <v>1255</v>
      </c>
      <c r="BL108" s="4"/>
      <c r="BM108" s="4"/>
      <c r="BN108" s="4"/>
    </row>
    <row r="109" spans="1:66" x14ac:dyDescent="0.3">
      <c r="A109" s="16">
        <v>108</v>
      </c>
      <c r="B109" s="54" t="s">
        <v>770</v>
      </c>
      <c r="C109" s="54">
        <v>33425364</v>
      </c>
      <c r="D109" s="54" t="s">
        <v>2875</v>
      </c>
      <c r="E109" s="4" t="s">
        <v>385</v>
      </c>
      <c r="F109" s="4">
        <v>78</v>
      </c>
      <c r="G109" s="211">
        <v>154.30000000000001</v>
      </c>
      <c r="H109" s="211">
        <v>62.3</v>
      </c>
      <c r="I109" s="101">
        <f t="shared" si="1"/>
        <v>26.1671361770528</v>
      </c>
      <c r="J109" s="148">
        <v>15721</v>
      </c>
      <c r="K109" s="4" t="s">
        <v>216</v>
      </c>
      <c r="L109" s="4" t="s">
        <v>355</v>
      </c>
      <c r="M109" s="4" t="s">
        <v>362</v>
      </c>
      <c r="N109" s="4" t="s">
        <v>917</v>
      </c>
      <c r="O109" s="13" t="s">
        <v>61</v>
      </c>
      <c r="P109" s="16" t="s">
        <v>792</v>
      </c>
      <c r="Q109" s="16" t="s">
        <v>3759</v>
      </c>
      <c r="R109" s="16" t="s">
        <v>29</v>
      </c>
      <c r="S109" s="16" t="s">
        <v>2108</v>
      </c>
      <c r="T109" s="211">
        <v>20210415</v>
      </c>
      <c r="U109" s="16" t="s">
        <v>792</v>
      </c>
      <c r="V109" s="16" t="s">
        <v>2818</v>
      </c>
      <c r="W109" s="4">
        <v>80703</v>
      </c>
      <c r="X109" s="16" t="s">
        <v>997</v>
      </c>
      <c r="Y109" s="16" t="s">
        <v>842</v>
      </c>
      <c r="Z109" s="17"/>
      <c r="AA109" s="16" t="s">
        <v>1254</v>
      </c>
      <c r="AB109" s="17"/>
      <c r="AC109" s="16" t="s">
        <v>1255</v>
      </c>
      <c r="AD109" s="17"/>
      <c r="AE109" s="16" t="s">
        <v>3715</v>
      </c>
      <c r="AF109" s="16">
        <v>2</v>
      </c>
      <c r="AG109" s="16" t="s">
        <v>743</v>
      </c>
      <c r="AH109" s="16">
        <v>1</v>
      </c>
      <c r="AI109" s="16" t="s">
        <v>271</v>
      </c>
      <c r="AJ109" s="16">
        <v>3</v>
      </c>
      <c r="AK109" s="16">
        <v>1</v>
      </c>
      <c r="AL109" s="16" t="s">
        <v>2147</v>
      </c>
      <c r="AM109" s="16">
        <v>0.2</v>
      </c>
      <c r="AN109" s="16" t="s">
        <v>732</v>
      </c>
      <c r="AO109" s="16" t="s">
        <v>732</v>
      </c>
      <c r="AP109" s="16" t="s">
        <v>906</v>
      </c>
      <c r="AQ109" s="16" t="s">
        <v>906</v>
      </c>
      <c r="AR109" s="16" t="s">
        <v>1255</v>
      </c>
      <c r="AS109" s="16" t="s">
        <v>732</v>
      </c>
      <c r="AT109" s="16" t="s">
        <v>732</v>
      </c>
      <c r="AU109" s="16" t="s">
        <v>2152</v>
      </c>
      <c r="AV109" s="16" t="s">
        <v>1255</v>
      </c>
      <c r="AW109" s="16" t="s">
        <v>1255</v>
      </c>
      <c r="AX109" s="16" t="s">
        <v>732</v>
      </c>
      <c r="AY109" s="16" t="s">
        <v>1255</v>
      </c>
      <c r="AZ109" s="16" t="s">
        <v>1255</v>
      </c>
      <c r="BA109" s="16" t="s">
        <v>1255</v>
      </c>
      <c r="BB109" s="16" t="s">
        <v>732</v>
      </c>
      <c r="BC109" s="16" t="s">
        <v>732</v>
      </c>
      <c r="BD109" s="4"/>
      <c r="BE109" s="16" t="s">
        <v>732</v>
      </c>
      <c r="BF109" s="16" t="s">
        <v>1255</v>
      </c>
      <c r="BG109" s="16" t="s">
        <v>1255</v>
      </c>
      <c r="BH109" s="16" t="s">
        <v>4372</v>
      </c>
      <c r="BI109" s="146">
        <v>44648</v>
      </c>
      <c r="BJ109" s="16"/>
      <c r="BK109" s="16" t="s">
        <v>1255</v>
      </c>
      <c r="BL109" s="4"/>
      <c r="BM109" s="4"/>
      <c r="BN109" s="4"/>
    </row>
    <row r="110" spans="1:66" x14ac:dyDescent="0.3">
      <c r="A110" s="16">
        <v>109</v>
      </c>
      <c r="B110" s="54" t="s">
        <v>771</v>
      </c>
      <c r="C110" s="54">
        <v>33425882</v>
      </c>
      <c r="D110" s="54" t="s">
        <v>2876</v>
      </c>
      <c r="E110" s="4" t="s">
        <v>407</v>
      </c>
      <c r="F110" s="4">
        <v>78</v>
      </c>
      <c r="G110" s="211">
        <v>164.3</v>
      </c>
      <c r="H110" s="211">
        <v>77.7</v>
      </c>
      <c r="I110" s="101">
        <f t="shared" si="1"/>
        <v>28.783651774862204</v>
      </c>
      <c r="J110" s="148">
        <v>15570</v>
      </c>
      <c r="K110" s="4" t="s">
        <v>214</v>
      </c>
      <c r="L110" s="4"/>
      <c r="M110" s="4"/>
      <c r="N110" s="4"/>
      <c r="O110" s="13" t="s">
        <v>20</v>
      </c>
      <c r="P110" s="16" t="s">
        <v>1155</v>
      </c>
      <c r="Q110" s="9" t="s">
        <v>73</v>
      </c>
      <c r="R110" s="16" t="s">
        <v>1161</v>
      </c>
      <c r="S110" s="16" t="s">
        <v>2109</v>
      </c>
      <c r="T110" s="211">
        <v>20210420</v>
      </c>
      <c r="U110" s="16" t="s">
        <v>1155</v>
      </c>
      <c r="V110" s="16" t="s">
        <v>2818</v>
      </c>
      <c r="W110" s="4"/>
      <c r="X110" s="16" t="s">
        <v>2054</v>
      </c>
      <c r="Y110" s="16" t="s">
        <v>1158</v>
      </c>
      <c r="Z110" s="17"/>
      <c r="AA110" s="16" t="s">
        <v>2118</v>
      </c>
      <c r="AB110" s="17"/>
      <c r="AC110" s="16" t="s">
        <v>1255</v>
      </c>
      <c r="AD110" s="17"/>
      <c r="AE110" s="16" t="s">
        <v>3716</v>
      </c>
      <c r="AF110" s="16" t="s">
        <v>742</v>
      </c>
      <c r="AG110" s="16" t="s">
        <v>1182</v>
      </c>
      <c r="AH110" s="16">
        <v>2</v>
      </c>
      <c r="AI110" s="16" t="s">
        <v>271</v>
      </c>
      <c r="AJ110" s="16">
        <v>3</v>
      </c>
      <c r="AK110" s="16">
        <v>2</v>
      </c>
      <c r="AL110" s="16" t="s">
        <v>1255</v>
      </c>
      <c r="AM110" s="16" t="s">
        <v>1255</v>
      </c>
      <c r="AN110" s="16" t="s">
        <v>906</v>
      </c>
      <c r="AO110" s="16" t="s">
        <v>1255</v>
      </c>
      <c r="AP110" s="16" t="s">
        <v>906</v>
      </c>
      <c r="AQ110" s="16" t="s">
        <v>906</v>
      </c>
      <c r="AR110" s="16" t="s">
        <v>1255</v>
      </c>
      <c r="AS110" s="16"/>
      <c r="AT110" s="16"/>
      <c r="AU110" s="16" t="s">
        <v>2154</v>
      </c>
      <c r="AV110" s="16">
        <v>10</v>
      </c>
      <c r="AW110" s="16">
        <v>10</v>
      </c>
      <c r="AX110" s="16" t="s">
        <v>906</v>
      </c>
      <c r="AY110" s="16" t="s">
        <v>1255</v>
      </c>
      <c r="AZ110" s="16">
        <v>3</v>
      </c>
      <c r="BA110" s="16">
        <v>75</v>
      </c>
      <c r="BB110" s="16" t="s">
        <v>732</v>
      </c>
      <c r="BC110" s="16" t="s">
        <v>732</v>
      </c>
      <c r="BD110" s="4"/>
      <c r="BE110" s="16" t="s">
        <v>732</v>
      </c>
      <c r="BF110" s="16" t="s">
        <v>1255</v>
      </c>
      <c r="BG110" s="16" t="s">
        <v>1255</v>
      </c>
      <c r="BH110" s="16" t="s">
        <v>1267</v>
      </c>
      <c r="BI110" s="146">
        <v>44505</v>
      </c>
      <c r="BJ110" s="146">
        <v>44528</v>
      </c>
      <c r="BK110" s="16" t="s">
        <v>1255</v>
      </c>
      <c r="BL110" s="4"/>
      <c r="BM110" s="4"/>
      <c r="BN110" s="4"/>
    </row>
    <row r="111" spans="1:66" x14ac:dyDescent="0.3">
      <c r="A111" s="16">
        <v>110</v>
      </c>
      <c r="B111" s="54" t="s">
        <v>772</v>
      </c>
      <c r="C111" s="54">
        <v>33424836</v>
      </c>
      <c r="D111" s="54" t="s">
        <v>4098</v>
      </c>
      <c r="E111" s="4" t="s">
        <v>385</v>
      </c>
      <c r="F111" s="4">
        <v>65</v>
      </c>
      <c r="G111" s="211">
        <v>151.80000000000001</v>
      </c>
      <c r="H111" s="211">
        <v>56.5</v>
      </c>
      <c r="I111" s="101">
        <f t="shared" si="1"/>
        <v>24.519121442991523</v>
      </c>
      <c r="J111" s="148">
        <v>20392</v>
      </c>
      <c r="K111" s="4" t="s">
        <v>214</v>
      </c>
      <c r="L111" s="4" t="s">
        <v>440</v>
      </c>
      <c r="M111" s="4" t="s">
        <v>362</v>
      </c>
      <c r="N111" s="4" t="s">
        <v>954</v>
      </c>
      <c r="O111" s="13" t="s">
        <v>20</v>
      </c>
      <c r="P111" s="16" t="s">
        <v>793</v>
      </c>
      <c r="Q111" s="16" t="s">
        <v>3761</v>
      </c>
      <c r="R111" s="16" t="s">
        <v>865</v>
      </c>
      <c r="S111" s="16" t="s">
        <v>2110</v>
      </c>
      <c r="T111" s="211">
        <v>20210413</v>
      </c>
      <c r="U111" s="16" t="s">
        <v>793</v>
      </c>
      <c r="V111" s="16" t="s">
        <v>827</v>
      </c>
      <c r="W111" s="4">
        <v>80703</v>
      </c>
      <c r="X111" s="16" t="s">
        <v>997</v>
      </c>
      <c r="Y111" s="16" t="s">
        <v>842</v>
      </c>
      <c r="Z111" s="17"/>
      <c r="AA111" s="16" t="s">
        <v>1254</v>
      </c>
      <c r="AB111" s="17"/>
      <c r="AC111" s="16" t="s">
        <v>1255</v>
      </c>
      <c r="AD111" s="17"/>
      <c r="AE111" s="16" t="s">
        <v>3719</v>
      </c>
      <c r="AF111" s="16" t="s">
        <v>93</v>
      </c>
      <c r="AG111" s="16" t="s">
        <v>1985</v>
      </c>
      <c r="AH111" s="16">
        <v>0</v>
      </c>
      <c r="AI111" s="16" t="s">
        <v>1985</v>
      </c>
      <c r="AJ111" s="16">
        <v>3</v>
      </c>
      <c r="AK111" s="16">
        <v>1</v>
      </c>
      <c r="AL111" s="16" t="s">
        <v>1255</v>
      </c>
      <c r="AM111" s="16" t="s">
        <v>1255</v>
      </c>
      <c r="AN111" s="16" t="s">
        <v>732</v>
      </c>
      <c r="AO111" s="16" t="s">
        <v>1255</v>
      </c>
      <c r="AP111" s="16" t="s">
        <v>1255</v>
      </c>
      <c r="AQ111" s="16" t="s">
        <v>1255</v>
      </c>
      <c r="AR111" s="16" t="s">
        <v>1255</v>
      </c>
      <c r="AS111" s="16" t="s">
        <v>906</v>
      </c>
      <c r="AT111" s="16" t="s">
        <v>906</v>
      </c>
      <c r="AU111" s="16" t="s">
        <v>2152</v>
      </c>
      <c r="AV111" s="16" t="s">
        <v>73</v>
      </c>
      <c r="AW111" s="16" t="s">
        <v>73</v>
      </c>
      <c r="AX111" s="16" t="s">
        <v>732</v>
      </c>
      <c r="AY111" s="16" t="s">
        <v>1255</v>
      </c>
      <c r="AZ111" s="16" t="s">
        <v>1255</v>
      </c>
      <c r="BA111" s="16" t="s">
        <v>1255</v>
      </c>
      <c r="BB111" s="16" t="s">
        <v>732</v>
      </c>
      <c r="BC111" s="16" t="s">
        <v>906</v>
      </c>
      <c r="BD111" s="4"/>
      <c r="BE111" s="16" t="s">
        <v>732</v>
      </c>
      <c r="BF111" s="16" t="s">
        <v>1255</v>
      </c>
      <c r="BG111" s="16" t="s">
        <v>1255</v>
      </c>
      <c r="BH111" s="16"/>
      <c r="BI111" s="16"/>
      <c r="BJ111" s="16"/>
      <c r="BK111" s="16" t="s">
        <v>1255</v>
      </c>
      <c r="BL111" s="4"/>
      <c r="BM111" s="4"/>
      <c r="BN111" s="4"/>
    </row>
    <row r="112" spans="1:66" x14ac:dyDescent="0.3">
      <c r="A112" s="16">
        <v>111</v>
      </c>
      <c r="B112" s="54" t="s">
        <v>773</v>
      </c>
      <c r="C112" s="54">
        <v>31005542</v>
      </c>
      <c r="D112" s="54" t="s">
        <v>4099</v>
      </c>
      <c r="E112" s="4" t="s">
        <v>407</v>
      </c>
      <c r="F112" s="4">
        <v>58</v>
      </c>
      <c r="G112" s="211">
        <v>170.2</v>
      </c>
      <c r="H112" s="211">
        <v>72.400000000000006</v>
      </c>
      <c r="I112" s="101">
        <f t="shared" si="1"/>
        <v>24.993061318611826</v>
      </c>
      <c r="J112" s="148">
        <v>22884</v>
      </c>
      <c r="K112" s="4" t="s">
        <v>216</v>
      </c>
      <c r="L112" s="4" t="s">
        <v>357</v>
      </c>
      <c r="M112" s="4" t="s">
        <v>358</v>
      </c>
      <c r="N112" s="4" t="s">
        <v>917</v>
      </c>
      <c r="O112" s="13" t="s">
        <v>61</v>
      </c>
      <c r="P112" s="16" t="s">
        <v>811</v>
      </c>
      <c r="Q112" s="146">
        <v>39042</v>
      </c>
      <c r="R112" s="16" t="s">
        <v>867</v>
      </c>
      <c r="S112" s="16" t="s">
        <v>2111</v>
      </c>
      <c r="T112" s="211">
        <v>20061106</v>
      </c>
      <c r="U112" s="16" t="s">
        <v>811</v>
      </c>
      <c r="V112" s="16" t="s">
        <v>1973</v>
      </c>
      <c r="W112" s="4"/>
      <c r="X112" s="16" t="s">
        <v>997</v>
      </c>
      <c r="Y112" s="16" t="s">
        <v>856</v>
      </c>
      <c r="Z112" s="17"/>
      <c r="AA112" s="16" t="s">
        <v>2120</v>
      </c>
      <c r="AB112" s="17"/>
      <c r="AC112" s="16" t="s">
        <v>906</v>
      </c>
      <c r="AD112" s="17"/>
      <c r="AE112" s="16" t="s">
        <v>3721</v>
      </c>
      <c r="AF112" s="16">
        <v>2</v>
      </c>
      <c r="AG112" s="16" t="s">
        <v>1985</v>
      </c>
      <c r="AH112" s="16">
        <v>0</v>
      </c>
      <c r="AI112" s="16" t="s">
        <v>1985</v>
      </c>
      <c r="AJ112" s="16">
        <v>4</v>
      </c>
      <c r="AK112" s="16">
        <v>2</v>
      </c>
      <c r="AL112" s="16" t="s">
        <v>2148</v>
      </c>
      <c r="AM112" s="16">
        <v>0.1</v>
      </c>
      <c r="AN112" s="16" t="s">
        <v>732</v>
      </c>
      <c r="AO112" s="16" t="s">
        <v>732</v>
      </c>
      <c r="AP112" s="16" t="s">
        <v>732</v>
      </c>
      <c r="AQ112" s="16" t="s">
        <v>732</v>
      </c>
      <c r="AR112" s="16" t="s">
        <v>732</v>
      </c>
      <c r="AS112" s="16"/>
      <c r="AT112" s="16"/>
      <c r="AU112" s="16" t="s">
        <v>2161</v>
      </c>
      <c r="AV112" s="16">
        <v>1.5</v>
      </c>
      <c r="AW112" s="16">
        <v>31</v>
      </c>
      <c r="AX112" s="16" t="s">
        <v>906</v>
      </c>
      <c r="AY112" s="16">
        <v>1</v>
      </c>
      <c r="AZ112" s="16">
        <v>4</v>
      </c>
      <c r="BA112" s="16">
        <v>20</v>
      </c>
      <c r="BB112" s="16"/>
      <c r="BC112" s="16"/>
      <c r="BD112" s="4"/>
      <c r="BE112" s="16" t="s">
        <v>732</v>
      </c>
      <c r="BF112" s="16" t="s">
        <v>2164</v>
      </c>
      <c r="BG112" s="16" t="s">
        <v>732</v>
      </c>
      <c r="BH112" s="16" t="s">
        <v>1267</v>
      </c>
      <c r="BI112" s="146">
        <v>44635</v>
      </c>
      <c r="BJ112" s="146">
        <v>44706</v>
      </c>
      <c r="BK112" s="16" t="s">
        <v>1255</v>
      </c>
      <c r="BL112" s="4"/>
      <c r="BM112" s="4"/>
      <c r="BN112" s="4"/>
    </row>
    <row r="113" spans="1:66" x14ac:dyDescent="0.3">
      <c r="A113" s="16">
        <v>112</v>
      </c>
      <c r="B113" s="54" t="s">
        <v>774</v>
      </c>
      <c r="C113" s="54">
        <v>33424981</v>
      </c>
      <c r="D113" s="54" t="s">
        <v>2877</v>
      </c>
      <c r="E113" s="4" t="s">
        <v>407</v>
      </c>
      <c r="F113" s="4">
        <v>67</v>
      </c>
      <c r="G113" s="211">
        <v>161.80000000000001</v>
      </c>
      <c r="H113" s="211">
        <v>74.400000000000006</v>
      </c>
      <c r="I113" s="101">
        <f t="shared" si="1"/>
        <v>28.41946519455874</v>
      </c>
      <c r="J113" s="148">
        <v>19589</v>
      </c>
      <c r="K113" s="4" t="s">
        <v>92</v>
      </c>
      <c r="L113" s="4" t="s">
        <v>355</v>
      </c>
      <c r="M113" s="4" t="s">
        <v>358</v>
      </c>
      <c r="N113" s="4" t="s">
        <v>954</v>
      </c>
      <c r="O113" s="13" t="s">
        <v>20</v>
      </c>
      <c r="P113" s="16" t="s">
        <v>792</v>
      </c>
      <c r="Q113" s="16" t="s">
        <v>3760</v>
      </c>
      <c r="R113" s="16" t="s">
        <v>788</v>
      </c>
      <c r="S113" s="16" t="s">
        <v>2110</v>
      </c>
      <c r="T113" s="211">
        <v>20210413</v>
      </c>
      <c r="U113" s="16" t="s">
        <v>792</v>
      </c>
      <c r="V113" s="16" t="s">
        <v>2818</v>
      </c>
      <c r="W113" s="4">
        <v>80703</v>
      </c>
      <c r="X113" s="16" t="s">
        <v>997</v>
      </c>
      <c r="Y113" s="16" t="s">
        <v>842</v>
      </c>
      <c r="Z113" s="17"/>
      <c r="AA113" s="16" t="s">
        <v>1254</v>
      </c>
      <c r="AB113" s="17"/>
      <c r="AC113" s="16" t="s">
        <v>1255</v>
      </c>
      <c r="AD113" s="17"/>
      <c r="AE113" s="16" t="s">
        <v>3713</v>
      </c>
      <c r="AF113" s="16">
        <v>2</v>
      </c>
      <c r="AG113" s="16" t="s">
        <v>2134</v>
      </c>
      <c r="AH113" s="16" t="s">
        <v>2034</v>
      </c>
      <c r="AI113" s="16" t="s">
        <v>2134</v>
      </c>
      <c r="AJ113" s="16">
        <v>2</v>
      </c>
      <c r="AK113" s="16">
        <v>1</v>
      </c>
      <c r="AL113" s="16" t="s">
        <v>2141</v>
      </c>
      <c r="AM113" s="16">
        <v>0.5</v>
      </c>
      <c r="AN113" s="16" t="s">
        <v>732</v>
      </c>
      <c r="AO113" s="16" t="s">
        <v>1255</v>
      </c>
      <c r="AP113" s="16" t="s">
        <v>732</v>
      </c>
      <c r="AQ113" s="16" t="s">
        <v>732</v>
      </c>
      <c r="AR113" s="16" t="s">
        <v>1255</v>
      </c>
      <c r="AS113" s="16" t="s">
        <v>906</v>
      </c>
      <c r="AT113" s="16" t="s">
        <v>906</v>
      </c>
      <c r="AU113" s="16" t="s">
        <v>2161</v>
      </c>
      <c r="AV113" s="16">
        <v>0.5</v>
      </c>
      <c r="AW113" s="16">
        <v>48</v>
      </c>
      <c r="AX113" s="16" t="s">
        <v>732</v>
      </c>
      <c r="AY113" s="16" t="s">
        <v>1255</v>
      </c>
      <c r="AZ113" s="16" t="s">
        <v>1255</v>
      </c>
      <c r="BA113" s="16" t="s">
        <v>1255</v>
      </c>
      <c r="BB113" s="16" t="s">
        <v>732</v>
      </c>
      <c r="BC113" s="16" t="s">
        <v>732</v>
      </c>
      <c r="BD113" s="4"/>
      <c r="BE113" s="16"/>
      <c r="BF113" s="16" t="s">
        <v>1255</v>
      </c>
      <c r="BG113" s="16" t="s">
        <v>1255</v>
      </c>
      <c r="BH113" s="16"/>
      <c r="BI113" s="16"/>
      <c r="BJ113" s="16"/>
      <c r="BK113" s="16" t="s">
        <v>1255</v>
      </c>
      <c r="BL113" s="4"/>
      <c r="BM113" s="4"/>
      <c r="BN113" s="4"/>
    </row>
    <row r="114" spans="1:66" x14ac:dyDescent="0.3">
      <c r="A114" s="16">
        <v>113</v>
      </c>
      <c r="B114" s="54" t="s">
        <v>775</v>
      </c>
      <c r="C114" s="54">
        <v>33139371</v>
      </c>
      <c r="D114" s="54" t="s">
        <v>4100</v>
      </c>
      <c r="E114" s="4" t="s">
        <v>407</v>
      </c>
      <c r="F114" s="4">
        <v>83</v>
      </c>
      <c r="G114" s="211">
        <v>170</v>
      </c>
      <c r="H114" s="211">
        <v>75</v>
      </c>
      <c r="I114" s="101">
        <f t="shared" si="1"/>
        <v>25.95155709342561</v>
      </c>
      <c r="J114" s="148">
        <v>13864</v>
      </c>
      <c r="K114" s="4" t="s">
        <v>216</v>
      </c>
      <c r="L114" s="4" t="s">
        <v>357</v>
      </c>
      <c r="M114" s="4" t="s">
        <v>364</v>
      </c>
      <c r="N114" s="4" t="s">
        <v>917</v>
      </c>
      <c r="O114" s="13" t="s">
        <v>61</v>
      </c>
      <c r="P114" s="16" t="s">
        <v>794</v>
      </c>
      <c r="Q114" s="16" t="s">
        <v>3762</v>
      </c>
      <c r="R114" s="16" t="s">
        <v>866</v>
      </c>
      <c r="S114" s="16" t="s">
        <v>2107</v>
      </c>
      <c r="T114" s="211">
        <v>20210330</v>
      </c>
      <c r="U114" s="16" t="s">
        <v>794</v>
      </c>
      <c r="V114" s="16" t="s">
        <v>828</v>
      </c>
      <c r="W114" s="4">
        <v>80703</v>
      </c>
      <c r="X114" s="16" t="s">
        <v>997</v>
      </c>
      <c r="Y114" s="16" t="s">
        <v>842</v>
      </c>
      <c r="Z114" s="17"/>
      <c r="AA114" s="16" t="s">
        <v>2119</v>
      </c>
      <c r="AB114" s="17"/>
      <c r="AC114" s="16" t="s">
        <v>1255</v>
      </c>
      <c r="AD114" s="17"/>
      <c r="AE114" s="95" t="s">
        <v>2188</v>
      </c>
      <c r="AF114" s="16" t="s">
        <v>742</v>
      </c>
      <c r="AG114" s="16" t="s">
        <v>1985</v>
      </c>
      <c r="AH114" s="16">
        <v>0</v>
      </c>
      <c r="AI114" s="16" t="s">
        <v>1985</v>
      </c>
      <c r="AJ114" s="16">
        <v>4</v>
      </c>
      <c r="AK114" s="16">
        <v>2</v>
      </c>
      <c r="AL114" s="16" t="s">
        <v>2149</v>
      </c>
      <c r="AM114" s="16" t="s">
        <v>1255</v>
      </c>
      <c r="AN114" s="16" t="s">
        <v>732</v>
      </c>
      <c r="AO114" s="16" t="s">
        <v>732</v>
      </c>
      <c r="AP114" s="16" t="s">
        <v>732</v>
      </c>
      <c r="AQ114" s="16" t="s">
        <v>732</v>
      </c>
      <c r="AR114" s="16" t="s">
        <v>732</v>
      </c>
      <c r="AS114" s="16" t="s">
        <v>906</v>
      </c>
      <c r="AT114" s="16" t="s">
        <v>906</v>
      </c>
      <c r="AU114" s="16" t="s">
        <v>2153</v>
      </c>
      <c r="AV114" s="16" t="s">
        <v>73</v>
      </c>
      <c r="AW114" s="16" t="s">
        <v>73</v>
      </c>
      <c r="AX114" s="16" t="s">
        <v>906</v>
      </c>
      <c r="AY114" s="16">
        <v>1</v>
      </c>
      <c r="AZ114" s="16">
        <v>3</v>
      </c>
      <c r="BA114" s="16">
        <v>54</v>
      </c>
      <c r="BB114" s="16" t="s">
        <v>732</v>
      </c>
      <c r="BC114" s="16" t="s">
        <v>732</v>
      </c>
      <c r="BD114" s="4" t="s">
        <v>350</v>
      </c>
      <c r="BE114" s="16" t="s">
        <v>732</v>
      </c>
      <c r="BF114" s="16" t="s">
        <v>1255</v>
      </c>
      <c r="BG114" s="16" t="s">
        <v>1255</v>
      </c>
      <c r="BH114" s="16"/>
      <c r="BI114" s="16"/>
      <c r="BJ114" s="16"/>
      <c r="BK114" s="16" t="s">
        <v>1255</v>
      </c>
      <c r="BL114" s="4"/>
      <c r="BM114" s="4"/>
      <c r="BN114" s="4"/>
    </row>
    <row r="115" spans="1:66" x14ac:dyDescent="0.3">
      <c r="A115" s="16">
        <v>114</v>
      </c>
      <c r="B115" s="54" t="s">
        <v>930</v>
      </c>
      <c r="C115" s="54">
        <v>33429238</v>
      </c>
      <c r="D115" s="54" t="s">
        <v>4101</v>
      </c>
      <c r="E115" s="4" t="s">
        <v>407</v>
      </c>
      <c r="F115" s="4">
        <v>52</v>
      </c>
      <c r="G115" s="211">
        <v>182</v>
      </c>
      <c r="H115" s="211">
        <v>80.2</v>
      </c>
      <c r="I115" s="101">
        <f t="shared" si="1"/>
        <v>24.212051684579155</v>
      </c>
      <c r="J115" s="148">
        <v>25042</v>
      </c>
      <c r="K115" s="4" t="s">
        <v>214</v>
      </c>
      <c r="L115" s="4" t="s">
        <v>357</v>
      </c>
      <c r="M115" s="4" t="s">
        <v>358</v>
      </c>
      <c r="N115" s="4" t="s">
        <v>955</v>
      </c>
      <c r="O115" s="13" t="s">
        <v>61</v>
      </c>
      <c r="P115" s="16" t="s">
        <v>798</v>
      </c>
      <c r="Q115" s="17" t="s">
        <v>3763</v>
      </c>
      <c r="R115" s="16" t="s">
        <v>869</v>
      </c>
      <c r="S115" s="211">
        <v>20210514</v>
      </c>
      <c r="T115" s="211">
        <v>20210514</v>
      </c>
      <c r="U115" s="16" t="s">
        <v>798</v>
      </c>
      <c r="V115" s="16" t="s">
        <v>831</v>
      </c>
      <c r="W115" s="4">
        <v>80703</v>
      </c>
      <c r="X115" s="4" t="s">
        <v>997</v>
      </c>
      <c r="Y115" s="16" t="s">
        <v>842</v>
      </c>
      <c r="Z115" s="17"/>
      <c r="AA115" s="4" t="s">
        <v>217</v>
      </c>
      <c r="AB115" s="17"/>
      <c r="AC115" s="16"/>
      <c r="AD115" s="17"/>
      <c r="AE115" s="95" t="s">
        <v>2188</v>
      </c>
      <c r="AF115" s="4" t="s">
        <v>404</v>
      </c>
      <c r="AG115" s="4" t="s">
        <v>241</v>
      </c>
      <c r="AH115" s="4">
        <v>0</v>
      </c>
      <c r="AI115" s="4" t="s">
        <v>241</v>
      </c>
      <c r="AJ115" s="16">
        <v>4</v>
      </c>
      <c r="AK115" s="4">
        <v>2</v>
      </c>
      <c r="AL115" s="4" t="s">
        <v>1374</v>
      </c>
      <c r="AM115" s="4">
        <v>0.4</v>
      </c>
      <c r="AN115" s="16" t="s">
        <v>2152</v>
      </c>
      <c r="AO115" s="4" t="s">
        <v>1375</v>
      </c>
      <c r="AP115" s="4" t="s">
        <v>622</v>
      </c>
      <c r="AQ115" s="4" t="s">
        <v>350</v>
      </c>
      <c r="AR115" s="4" t="s">
        <v>417</v>
      </c>
      <c r="AS115" s="16" t="s">
        <v>906</v>
      </c>
      <c r="AT115" s="16" t="s">
        <v>906</v>
      </c>
      <c r="AU115" s="4" t="s">
        <v>2206</v>
      </c>
      <c r="AV115" s="16">
        <v>20</v>
      </c>
      <c r="AW115" s="16">
        <v>38</v>
      </c>
      <c r="AX115" s="16" t="s">
        <v>906</v>
      </c>
      <c r="AY115" s="16">
        <v>2</v>
      </c>
      <c r="AZ115" s="16" t="s">
        <v>1176</v>
      </c>
      <c r="BA115" s="16">
        <v>38</v>
      </c>
      <c r="BB115" s="16" t="s">
        <v>906</v>
      </c>
      <c r="BC115" s="16" t="s">
        <v>732</v>
      </c>
      <c r="BD115" s="4"/>
      <c r="BE115" s="16" t="s">
        <v>732</v>
      </c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1:66" x14ac:dyDescent="0.3">
      <c r="A116" s="16">
        <v>115</v>
      </c>
      <c r="B116" s="54" t="s">
        <v>931</v>
      </c>
      <c r="C116" s="54">
        <v>33428653</v>
      </c>
      <c r="D116" s="54" t="s">
        <v>4102</v>
      </c>
      <c r="E116" s="4" t="s">
        <v>407</v>
      </c>
      <c r="F116" s="4">
        <v>44</v>
      </c>
      <c r="G116" s="211">
        <v>164</v>
      </c>
      <c r="H116" s="211">
        <v>80</v>
      </c>
      <c r="I116" s="101">
        <f t="shared" si="1"/>
        <v>29.744199881023206</v>
      </c>
      <c r="J116" s="148">
        <v>28079</v>
      </c>
      <c r="K116" s="4" t="s">
        <v>92</v>
      </c>
      <c r="L116" s="4" t="s">
        <v>355</v>
      </c>
      <c r="M116" s="4" t="s">
        <v>358</v>
      </c>
      <c r="N116" s="4" t="s">
        <v>959</v>
      </c>
      <c r="O116" s="13" t="s">
        <v>20</v>
      </c>
      <c r="P116" s="16" t="s">
        <v>811</v>
      </c>
      <c r="Q116" s="16" t="s">
        <v>3764</v>
      </c>
      <c r="R116" s="16" t="s">
        <v>873</v>
      </c>
      <c r="S116" s="16" t="s">
        <v>2112</v>
      </c>
      <c r="T116" s="211">
        <v>20210511</v>
      </c>
      <c r="U116" s="16" t="s">
        <v>811</v>
      </c>
      <c r="V116" s="16" t="s">
        <v>1972</v>
      </c>
      <c r="W116" s="4">
        <v>80703</v>
      </c>
      <c r="X116" s="16" t="s">
        <v>997</v>
      </c>
      <c r="Y116" s="16" t="s">
        <v>842</v>
      </c>
      <c r="Z116" s="17"/>
      <c r="AA116" s="16" t="s">
        <v>2119</v>
      </c>
      <c r="AB116" s="17"/>
      <c r="AC116" s="16" t="s">
        <v>1255</v>
      </c>
      <c r="AD116" s="17"/>
      <c r="AE116" s="16" t="s">
        <v>3717</v>
      </c>
      <c r="AF116" s="16" t="s">
        <v>742</v>
      </c>
      <c r="AG116" s="16" t="s">
        <v>1179</v>
      </c>
      <c r="AH116" s="16">
        <v>4</v>
      </c>
      <c r="AI116" s="16" t="s">
        <v>271</v>
      </c>
      <c r="AJ116" s="16">
        <v>4</v>
      </c>
      <c r="AK116" s="16">
        <v>2</v>
      </c>
      <c r="AL116" s="16" t="s">
        <v>2142</v>
      </c>
      <c r="AM116" s="16">
        <v>0.29999999999999899</v>
      </c>
      <c r="AN116" s="16" t="s">
        <v>906</v>
      </c>
      <c r="AO116" s="16" t="s">
        <v>906</v>
      </c>
      <c r="AP116" s="16" t="s">
        <v>732</v>
      </c>
      <c r="AQ116" s="16" t="s">
        <v>906</v>
      </c>
      <c r="AR116" s="16" t="s">
        <v>1255</v>
      </c>
      <c r="AS116" s="16" t="s">
        <v>732</v>
      </c>
      <c r="AT116" s="16" t="s">
        <v>732</v>
      </c>
      <c r="AU116" s="16" t="s">
        <v>906</v>
      </c>
      <c r="AV116" s="16">
        <v>0.5</v>
      </c>
      <c r="AW116" s="16">
        <v>25</v>
      </c>
      <c r="AX116" s="16" t="s">
        <v>906</v>
      </c>
      <c r="AY116" s="16" t="s">
        <v>1255</v>
      </c>
      <c r="AZ116" s="16">
        <v>2</v>
      </c>
      <c r="BA116" s="16">
        <v>26</v>
      </c>
      <c r="BB116" s="16" t="s">
        <v>732</v>
      </c>
      <c r="BC116" s="16" t="s">
        <v>732</v>
      </c>
      <c r="BD116" s="4"/>
      <c r="BE116" s="16" t="s">
        <v>732</v>
      </c>
      <c r="BF116" s="16" t="s">
        <v>1255</v>
      </c>
      <c r="BG116" s="16" t="s">
        <v>1255</v>
      </c>
      <c r="BH116" s="16"/>
      <c r="BI116" s="16"/>
      <c r="BJ116" s="16"/>
      <c r="BK116" s="16" t="s">
        <v>1255</v>
      </c>
      <c r="BL116" s="4"/>
      <c r="BM116" s="4"/>
      <c r="BN116" s="4"/>
    </row>
    <row r="117" spans="1:66" x14ac:dyDescent="0.3">
      <c r="A117" s="16">
        <v>116</v>
      </c>
      <c r="B117" s="54" t="s">
        <v>932</v>
      </c>
      <c r="C117" s="54">
        <v>33431024</v>
      </c>
      <c r="D117" s="54" t="s">
        <v>4103</v>
      </c>
      <c r="E117" s="4" t="s">
        <v>407</v>
      </c>
      <c r="F117" s="4">
        <v>78</v>
      </c>
      <c r="G117" s="211">
        <v>177.96</v>
      </c>
      <c r="H117" s="211">
        <v>55</v>
      </c>
      <c r="I117" s="101">
        <f t="shared" si="1"/>
        <v>17.36672372045895</v>
      </c>
      <c r="J117" s="148">
        <v>15658</v>
      </c>
      <c r="K117" s="4" t="s">
        <v>227</v>
      </c>
      <c r="L117" s="4" t="s">
        <v>357</v>
      </c>
      <c r="M117" s="4" t="s">
        <v>364</v>
      </c>
      <c r="N117" s="4" t="s">
        <v>917</v>
      </c>
      <c r="O117" s="13" t="s">
        <v>61</v>
      </c>
      <c r="P117" s="16" t="s">
        <v>794</v>
      </c>
      <c r="Q117" s="16" t="s">
        <v>3765</v>
      </c>
      <c r="R117" s="16" t="s">
        <v>29</v>
      </c>
      <c r="S117" s="16" t="s">
        <v>2113</v>
      </c>
      <c r="T117" s="211">
        <v>20210531</v>
      </c>
      <c r="U117" s="16" t="s">
        <v>794</v>
      </c>
      <c r="V117" s="16" t="s">
        <v>828</v>
      </c>
      <c r="W117" s="4">
        <v>80703</v>
      </c>
      <c r="X117" s="16" t="s">
        <v>997</v>
      </c>
      <c r="Y117" s="16" t="s">
        <v>842</v>
      </c>
      <c r="Z117" s="17"/>
      <c r="AA117" s="16" t="s">
        <v>1254</v>
      </c>
      <c r="AB117" s="17"/>
      <c r="AC117" s="16" t="s">
        <v>1255</v>
      </c>
      <c r="AD117" s="17"/>
      <c r="AE117" s="16" t="s">
        <v>1340</v>
      </c>
      <c r="AF117" s="16" t="s">
        <v>742</v>
      </c>
      <c r="AG117" s="16" t="s">
        <v>1985</v>
      </c>
      <c r="AH117" s="16">
        <v>0</v>
      </c>
      <c r="AI117" s="16" t="s">
        <v>1985</v>
      </c>
      <c r="AJ117" s="16">
        <v>4</v>
      </c>
      <c r="AK117" s="16">
        <v>2</v>
      </c>
      <c r="AL117" s="16" t="s">
        <v>2150</v>
      </c>
      <c r="AM117" s="16">
        <v>0.4</v>
      </c>
      <c r="AN117" s="16" t="s">
        <v>732</v>
      </c>
      <c r="AO117" s="16" t="s">
        <v>906</v>
      </c>
      <c r="AP117" s="16" t="s">
        <v>732</v>
      </c>
      <c r="AQ117" s="16" t="s">
        <v>732</v>
      </c>
      <c r="AR117" s="16" t="s">
        <v>1255</v>
      </c>
      <c r="AS117" s="16" t="s">
        <v>906</v>
      </c>
      <c r="AT117" s="16" t="s">
        <v>906</v>
      </c>
      <c r="AU117" s="16" t="s">
        <v>2154</v>
      </c>
      <c r="AV117" s="16" t="s">
        <v>1255</v>
      </c>
      <c r="AW117" s="16" t="s">
        <v>1255</v>
      </c>
      <c r="AX117" s="16" t="s">
        <v>906</v>
      </c>
      <c r="AY117" s="16" t="s">
        <v>1255</v>
      </c>
      <c r="AZ117" s="16">
        <v>1</v>
      </c>
      <c r="BA117" s="16">
        <v>68</v>
      </c>
      <c r="BB117" s="16" t="s">
        <v>906</v>
      </c>
      <c r="BC117" s="16" t="s">
        <v>732</v>
      </c>
      <c r="BD117" s="4"/>
      <c r="BE117" s="16" t="s">
        <v>732</v>
      </c>
      <c r="BF117" s="16" t="s">
        <v>1255</v>
      </c>
      <c r="BG117" s="16" t="s">
        <v>1255</v>
      </c>
      <c r="BH117" s="16"/>
      <c r="BI117" s="16"/>
      <c r="BJ117" s="16"/>
      <c r="BK117" s="16" t="s">
        <v>1255</v>
      </c>
      <c r="BL117" s="4"/>
      <c r="BM117" s="4"/>
      <c r="BN117" s="4"/>
    </row>
    <row r="118" spans="1:66" x14ac:dyDescent="0.3">
      <c r="A118" s="16">
        <v>117</v>
      </c>
      <c r="B118" s="54" t="s">
        <v>933</v>
      </c>
      <c r="C118" s="54">
        <v>33432102</v>
      </c>
      <c r="D118" s="54" t="s">
        <v>2878</v>
      </c>
      <c r="E118" s="4" t="s">
        <v>385</v>
      </c>
      <c r="F118" s="4">
        <v>59</v>
      </c>
      <c r="G118" s="211">
        <v>155.30000000000001</v>
      </c>
      <c r="H118" s="211">
        <v>60.75</v>
      </c>
      <c r="I118" s="101">
        <f t="shared" si="1"/>
        <v>25.188561780804363</v>
      </c>
      <c r="J118" s="148">
        <v>22518</v>
      </c>
      <c r="K118" s="4" t="s">
        <v>216</v>
      </c>
      <c r="L118" s="4" t="s">
        <v>357</v>
      </c>
      <c r="M118" s="4" t="s">
        <v>428</v>
      </c>
      <c r="N118" s="4" t="s">
        <v>917</v>
      </c>
      <c r="O118" s="13" t="s">
        <v>20</v>
      </c>
      <c r="P118" s="4" t="s">
        <v>1164</v>
      </c>
      <c r="Q118" s="17" t="s">
        <v>3766</v>
      </c>
      <c r="R118" s="16" t="s">
        <v>1160</v>
      </c>
      <c r="S118" s="211">
        <v>20210610</v>
      </c>
      <c r="T118" s="211">
        <v>20210610</v>
      </c>
      <c r="U118" s="4" t="s">
        <v>1164</v>
      </c>
      <c r="V118" s="16" t="s">
        <v>2818</v>
      </c>
      <c r="W118" s="4">
        <v>80500</v>
      </c>
      <c r="X118" s="4" t="s">
        <v>997</v>
      </c>
      <c r="Y118" s="4" t="s">
        <v>2827</v>
      </c>
      <c r="Z118" s="17"/>
      <c r="AA118" s="4" t="s">
        <v>217</v>
      </c>
      <c r="AB118" s="17"/>
      <c r="AC118" s="16"/>
      <c r="AD118" s="17"/>
      <c r="AE118" s="4" t="s">
        <v>617</v>
      </c>
      <c r="AF118" s="4" t="s">
        <v>666</v>
      </c>
      <c r="AG118" s="4" t="s">
        <v>666</v>
      </c>
      <c r="AH118" s="4" t="s">
        <v>666</v>
      </c>
      <c r="AI118" s="4" t="s">
        <v>666</v>
      </c>
      <c r="AJ118" s="4" t="s">
        <v>666</v>
      </c>
      <c r="AK118" s="4">
        <v>9</v>
      </c>
      <c r="AL118" s="4" t="s">
        <v>417</v>
      </c>
      <c r="AM118" s="4" t="s">
        <v>417</v>
      </c>
      <c r="AN118" s="4" t="s">
        <v>732</v>
      </c>
      <c r="AO118" s="4" t="s">
        <v>417</v>
      </c>
      <c r="AP118" s="4" t="s">
        <v>417</v>
      </c>
      <c r="AQ118" s="4" t="s">
        <v>417</v>
      </c>
      <c r="AR118" s="4" t="s">
        <v>1371</v>
      </c>
      <c r="AS118" s="16" t="s">
        <v>906</v>
      </c>
      <c r="AT118" s="16" t="s">
        <v>906</v>
      </c>
      <c r="AU118" s="16" t="s">
        <v>2152</v>
      </c>
      <c r="AV118" s="16" t="s">
        <v>73</v>
      </c>
      <c r="AW118" s="16" t="s">
        <v>73</v>
      </c>
      <c r="AX118" s="16" t="s">
        <v>732</v>
      </c>
      <c r="AY118" s="16"/>
      <c r="AZ118" s="16"/>
      <c r="BA118" s="16"/>
      <c r="BB118" s="16" t="s">
        <v>906</v>
      </c>
      <c r="BC118" s="16" t="s">
        <v>906</v>
      </c>
      <c r="BD118" s="4"/>
      <c r="BE118" s="16" t="s">
        <v>732</v>
      </c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x14ac:dyDescent="0.3">
      <c r="A119" s="16">
        <v>118</v>
      </c>
      <c r="B119" s="54" t="s">
        <v>934</v>
      </c>
      <c r="C119" s="54">
        <v>33432300</v>
      </c>
      <c r="D119" s="54" t="s">
        <v>4104</v>
      </c>
      <c r="E119" s="4" t="s">
        <v>385</v>
      </c>
      <c r="F119" s="4">
        <v>71</v>
      </c>
      <c r="G119" s="211">
        <v>150</v>
      </c>
      <c r="H119" s="211">
        <v>48.9</v>
      </c>
      <c r="I119" s="101">
        <f t="shared" si="1"/>
        <v>21.733333333333334</v>
      </c>
      <c r="J119" s="148">
        <v>18102</v>
      </c>
      <c r="K119" s="4" t="s">
        <v>214</v>
      </c>
      <c r="L119" s="4" t="s">
        <v>355</v>
      </c>
      <c r="M119" s="4" t="s">
        <v>358</v>
      </c>
      <c r="N119" s="4" t="s">
        <v>917</v>
      </c>
      <c r="O119" s="13" t="s">
        <v>61</v>
      </c>
      <c r="P119" s="16" t="s">
        <v>798</v>
      </c>
      <c r="Q119" s="17" t="s">
        <v>3766</v>
      </c>
      <c r="R119" s="16" t="s">
        <v>788</v>
      </c>
      <c r="S119" s="211">
        <v>20210609</v>
      </c>
      <c r="T119" s="17">
        <v>20111212</v>
      </c>
      <c r="U119" s="16" t="s">
        <v>798</v>
      </c>
      <c r="V119" s="16" t="s">
        <v>831</v>
      </c>
      <c r="W119" s="4">
        <v>80703</v>
      </c>
      <c r="X119" s="4" t="s">
        <v>997</v>
      </c>
      <c r="Y119" s="16" t="s">
        <v>842</v>
      </c>
      <c r="Z119" s="17"/>
      <c r="AA119" s="4" t="s">
        <v>217</v>
      </c>
      <c r="AB119" s="17"/>
      <c r="AC119" s="16" t="s">
        <v>1170</v>
      </c>
      <c r="AD119" s="17"/>
      <c r="AE119" s="95" t="s">
        <v>1321</v>
      </c>
      <c r="AF119" s="4">
        <v>2</v>
      </c>
      <c r="AG119" s="4" t="s">
        <v>241</v>
      </c>
      <c r="AH119" s="4">
        <v>0</v>
      </c>
      <c r="AI119" s="4" t="s">
        <v>1196</v>
      </c>
      <c r="AJ119" s="16">
        <v>2</v>
      </c>
      <c r="AK119" s="4">
        <v>2</v>
      </c>
      <c r="AL119" s="4" t="s">
        <v>1376</v>
      </c>
      <c r="AM119" s="4">
        <v>0.1</v>
      </c>
      <c r="AN119" s="16" t="s">
        <v>2345</v>
      </c>
      <c r="AO119" s="4" t="s">
        <v>622</v>
      </c>
      <c r="AP119" s="4" t="s">
        <v>622</v>
      </c>
      <c r="AQ119" s="4" t="s">
        <v>350</v>
      </c>
      <c r="AR119" s="4" t="s">
        <v>417</v>
      </c>
      <c r="AS119" s="16" t="s">
        <v>906</v>
      </c>
      <c r="AT119" s="16" t="s">
        <v>906</v>
      </c>
      <c r="AU119" s="16" t="s">
        <v>2152</v>
      </c>
      <c r="AV119" s="16" t="s">
        <v>73</v>
      </c>
      <c r="AW119" s="16" t="s">
        <v>73</v>
      </c>
      <c r="AX119" s="16" t="s">
        <v>732</v>
      </c>
      <c r="AY119" s="16"/>
      <c r="AZ119" s="16"/>
      <c r="BA119" s="16"/>
      <c r="BB119" s="16" t="s">
        <v>906</v>
      </c>
      <c r="BC119" s="16" t="s">
        <v>732</v>
      </c>
      <c r="BD119" s="4"/>
      <c r="BE119" s="16" t="s">
        <v>732</v>
      </c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x14ac:dyDescent="0.3">
      <c r="A120" s="16">
        <v>119</v>
      </c>
      <c r="B120" s="54" t="s">
        <v>935</v>
      </c>
      <c r="C120" s="54">
        <v>33433684</v>
      </c>
      <c r="D120" s="54" t="s">
        <v>4105</v>
      </c>
      <c r="E120" s="4" t="s">
        <v>385</v>
      </c>
      <c r="F120" s="4">
        <v>57</v>
      </c>
      <c r="G120" s="211">
        <v>153.6</v>
      </c>
      <c r="H120" s="211">
        <v>62.5</v>
      </c>
      <c r="I120" s="101">
        <f t="shared" si="1"/>
        <v>26.490953233506943</v>
      </c>
      <c r="J120" s="148">
        <v>23385</v>
      </c>
      <c r="K120" s="4" t="s">
        <v>214</v>
      </c>
      <c r="L120" s="4" t="s">
        <v>355</v>
      </c>
      <c r="M120" s="4" t="s">
        <v>358</v>
      </c>
      <c r="N120" s="4" t="s">
        <v>917</v>
      </c>
      <c r="O120" s="13" t="s">
        <v>61</v>
      </c>
      <c r="P120" s="16" t="s">
        <v>794</v>
      </c>
      <c r="Q120" s="17" t="s">
        <v>3768</v>
      </c>
      <c r="R120" s="16" t="s">
        <v>866</v>
      </c>
      <c r="S120" s="211">
        <v>20210621</v>
      </c>
      <c r="T120" s="17">
        <v>20210621</v>
      </c>
      <c r="U120" s="16" t="s">
        <v>794</v>
      </c>
      <c r="V120" s="16" t="s">
        <v>828</v>
      </c>
      <c r="W120" s="4">
        <v>84303</v>
      </c>
      <c r="X120" s="95" t="s">
        <v>1322</v>
      </c>
      <c r="Y120" s="16" t="s">
        <v>845</v>
      </c>
      <c r="Z120" s="17"/>
      <c r="AA120" s="4" t="s">
        <v>217</v>
      </c>
      <c r="AB120" s="17"/>
      <c r="AC120" s="16"/>
      <c r="AD120" s="17"/>
      <c r="AE120" s="95" t="s">
        <v>1185</v>
      </c>
      <c r="AF120" s="4">
        <v>1</v>
      </c>
      <c r="AG120" s="4" t="s">
        <v>241</v>
      </c>
      <c r="AH120" s="4">
        <v>0</v>
      </c>
      <c r="AI120" s="4" t="s">
        <v>1196</v>
      </c>
      <c r="AJ120" s="16">
        <v>1</v>
      </c>
      <c r="AK120" s="33" t="s">
        <v>1126</v>
      </c>
      <c r="AL120" s="4" t="s">
        <v>417</v>
      </c>
      <c r="AM120" s="4" t="s">
        <v>417</v>
      </c>
      <c r="AN120" s="16" t="s">
        <v>2152</v>
      </c>
      <c r="AO120" s="4" t="s">
        <v>350</v>
      </c>
      <c r="AP120" s="4" t="s">
        <v>622</v>
      </c>
      <c r="AQ120" s="4" t="s">
        <v>350</v>
      </c>
      <c r="AR120" s="4" t="s">
        <v>1532</v>
      </c>
      <c r="AS120" s="16" t="s">
        <v>906</v>
      </c>
      <c r="AT120" s="16" t="s">
        <v>906</v>
      </c>
      <c r="AU120" s="16" t="s">
        <v>2152</v>
      </c>
      <c r="AV120" s="16" t="s">
        <v>73</v>
      </c>
      <c r="AW120" s="16" t="s">
        <v>73</v>
      </c>
      <c r="AX120" s="16" t="s">
        <v>732</v>
      </c>
      <c r="AY120" s="16"/>
      <c r="AZ120" s="16"/>
      <c r="BA120" s="16"/>
      <c r="BB120" s="16" t="s">
        <v>732</v>
      </c>
      <c r="BC120" s="16" t="s">
        <v>732</v>
      </c>
      <c r="BD120" s="4"/>
      <c r="BE120" s="16" t="s">
        <v>732</v>
      </c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x14ac:dyDescent="0.3">
      <c r="A121" s="16">
        <v>120</v>
      </c>
      <c r="B121" s="54" t="s">
        <v>936</v>
      </c>
      <c r="C121" s="54">
        <v>33279651</v>
      </c>
      <c r="D121" s="54" t="s">
        <v>4106</v>
      </c>
      <c r="E121" s="4" t="s">
        <v>385</v>
      </c>
      <c r="F121" s="4">
        <v>66</v>
      </c>
      <c r="G121" s="211">
        <v>148.30000000000001</v>
      </c>
      <c r="H121" s="211">
        <v>52.2</v>
      </c>
      <c r="I121" s="101">
        <f t="shared" si="1"/>
        <v>23.734943429444698</v>
      </c>
      <c r="J121" s="148">
        <v>19909</v>
      </c>
      <c r="K121" s="4" t="s">
        <v>92</v>
      </c>
      <c r="L121" s="4" t="s">
        <v>355</v>
      </c>
      <c r="M121" s="4" t="s">
        <v>358</v>
      </c>
      <c r="N121" s="4" t="s">
        <v>917</v>
      </c>
      <c r="O121" s="13" t="s">
        <v>20</v>
      </c>
      <c r="P121" s="16" t="s">
        <v>1156</v>
      </c>
      <c r="Q121" s="17" t="s">
        <v>3767</v>
      </c>
      <c r="R121" s="14" t="s">
        <v>1034</v>
      </c>
      <c r="S121" s="211">
        <v>20210531</v>
      </c>
      <c r="T121" s="17">
        <v>20160516</v>
      </c>
      <c r="U121" s="16" t="s">
        <v>1156</v>
      </c>
      <c r="V121" s="16" t="s">
        <v>1272</v>
      </c>
      <c r="W121" s="4">
        <v>80703</v>
      </c>
      <c r="X121" s="4" t="s">
        <v>997</v>
      </c>
      <c r="Y121" s="16" t="s">
        <v>842</v>
      </c>
      <c r="Z121" s="96" t="s">
        <v>1323</v>
      </c>
      <c r="AA121" s="4" t="s">
        <v>613</v>
      </c>
      <c r="AB121" s="96" t="s">
        <v>1324</v>
      </c>
      <c r="AC121" s="16" t="s">
        <v>1170</v>
      </c>
      <c r="AD121" s="17"/>
      <c r="AE121" s="95" t="s">
        <v>1186</v>
      </c>
      <c r="AF121" s="4" t="s">
        <v>404</v>
      </c>
      <c r="AG121" s="4" t="s">
        <v>1183</v>
      </c>
      <c r="AH121" s="4" t="s">
        <v>101</v>
      </c>
      <c r="AI121" s="4" t="s">
        <v>1183</v>
      </c>
      <c r="AJ121" s="16">
        <v>3</v>
      </c>
      <c r="AK121" s="33">
        <v>1</v>
      </c>
      <c r="AL121" s="4" t="s">
        <v>1377</v>
      </c>
      <c r="AM121" s="4">
        <v>0.2</v>
      </c>
      <c r="AN121" s="17" t="s">
        <v>2152</v>
      </c>
      <c r="AO121" s="4" t="s">
        <v>1375</v>
      </c>
      <c r="AP121" s="4" t="s">
        <v>622</v>
      </c>
      <c r="AQ121" s="4" t="s">
        <v>350</v>
      </c>
      <c r="AR121" s="4" t="s">
        <v>417</v>
      </c>
      <c r="AS121" s="16" t="s">
        <v>732</v>
      </c>
      <c r="AT121" s="16" t="s">
        <v>732</v>
      </c>
      <c r="AU121" s="16" t="s">
        <v>2152</v>
      </c>
      <c r="AV121" s="16" t="s">
        <v>73</v>
      </c>
      <c r="AW121" s="16" t="s">
        <v>73</v>
      </c>
      <c r="AX121" s="16" t="s">
        <v>732</v>
      </c>
      <c r="AY121" s="16"/>
      <c r="AZ121" s="16"/>
      <c r="BA121" s="16"/>
      <c r="BB121" s="16" t="s">
        <v>732</v>
      </c>
      <c r="BC121" s="16" t="s">
        <v>732</v>
      </c>
      <c r="BD121" s="4"/>
      <c r="BE121" s="16" t="s">
        <v>732</v>
      </c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x14ac:dyDescent="0.3">
      <c r="A122" s="16">
        <v>121</v>
      </c>
      <c r="B122" s="54" t="s">
        <v>937</v>
      </c>
      <c r="C122" s="54">
        <v>33433353</v>
      </c>
      <c r="D122" s="54" t="s">
        <v>2879</v>
      </c>
      <c r="E122" s="4" t="s">
        <v>385</v>
      </c>
      <c r="F122" s="4">
        <v>51</v>
      </c>
      <c r="G122" s="211">
        <v>161</v>
      </c>
      <c r="H122" s="211">
        <v>70</v>
      </c>
      <c r="I122" s="101">
        <f t="shared" si="1"/>
        <v>27.005130974885226</v>
      </c>
      <c r="J122" s="148">
        <v>25524</v>
      </c>
      <c r="K122" s="4" t="s">
        <v>214</v>
      </c>
      <c r="L122" s="4" t="s">
        <v>357</v>
      </c>
      <c r="M122" s="4" t="s">
        <v>362</v>
      </c>
      <c r="N122" s="4" t="s">
        <v>917</v>
      </c>
      <c r="O122" s="13" t="s">
        <v>61</v>
      </c>
      <c r="P122" s="16" t="s">
        <v>797</v>
      </c>
      <c r="Q122" s="146">
        <v>44399</v>
      </c>
      <c r="R122" s="16" t="s">
        <v>868</v>
      </c>
      <c r="S122" s="211">
        <v>20210623</v>
      </c>
      <c r="T122" s="17">
        <v>20210607</v>
      </c>
      <c r="U122" s="16" t="s">
        <v>797</v>
      </c>
      <c r="V122" s="16" t="s">
        <v>2818</v>
      </c>
      <c r="W122" s="4">
        <v>80703</v>
      </c>
      <c r="X122" s="4" t="s">
        <v>997</v>
      </c>
      <c r="Y122" s="16" t="s">
        <v>842</v>
      </c>
      <c r="Z122" s="96" t="s">
        <v>1325</v>
      </c>
      <c r="AA122" s="4" t="s">
        <v>613</v>
      </c>
      <c r="AB122" s="96" t="s">
        <v>1326</v>
      </c>
      <c r="AC122" s="16" t="s">
        <v>1170</v>
      </c>
      <c r="AD122" s="17"/>
      <c r="AE122" s="95" t="s">
        <v>1187</v>
      </c>
      <c r="AF122" s="4">
        <v>2</v>
      </c>
      <c r="AG122" s="4" t="s">
        <v>353</v>
      </c>
      <c r="AH122" s="4">
        <v>2</v>
      </c>
      <c r="AI122" s="4" t="s">
        <v>389</v>
      </c>
      <c r="AJ122" s="16">
        <v>2</v>
      </c>
      <c r="AK122" s="4">
        <v>2</v>
      </c>
      <c r="AL122" s="4" t="s">
        <v>1378</v>
      </c>
      <c r="AM122" s="4">
        <v>0.25</v>
      </c>
      <c r="AN122" s="16" t="s">
        <v>2345</v>
      </c>
      <c r="AO122" s="4" t="s">
        <v>622</v>
      </c>
      <c r="AP122" s="4" t="s">
        <v>1375</v>
      </c>
      <c r="AQ122" s="4" t="s">
        <v>1375</v>
      </c>
      <c r="AR122" s="95" t="s">
        <v>1372</v>
      </c>
      <c r="AS122" s="16"/>
      <c r="AT122" s="16"/>
      <c r="AU122" s="16" t="s">
        <v>2152</v>
      </c>
      <c r="AV122" s="16" t="s">
        <v>73</v>
      </c>
      <c r="AW122" s="16" t="s">
        <v>73</v>
      </c>
      <c r="AX122" s="16" t="s">
        <v>732</v>
      </c>
      <c r="AY122" s="16"/>
      <c r="AZ122" s="16"/>
      <c r="BA122" s="16"/>
      <c r="BB122" s="16" t="s">
        <v>906</v>
      </c>
      <c r="BC122" s="16" t="s">
        <v>906</v>
      </c>
      <c r="BD122" s="4"/>
      <c r="BE122" s="16" t="s">
        <v>732</v>
      </c>
      <c r="BF122" s="4"/>
      <c r="BG122" s="4"/>
      <c r="BH122" s="16" t="s">
        <v>4372</v>
      </c>
      <c r="BI122" s="146">
        <v>44609</v>
      </c>
      <c r="BJ122" s="4"/>
      <c r="BK122" s="4"/>
      <c r="BL122" s="4"/>
      <c r="BM122" s="4"/>
      <c r="BN122" s="4"/>
    </row>
    <row r="123" spans="1:66" x14ac:dyDescent="0.3">
      <c r="A123" s="16">
        <v>122</v>
      </c>
      <c r="B123" s="54" t="s">
        <v>938</v>
      </c>
      <c r="C123" s="54">
        <v>33434735</v>
      </c>
      <c r="D123" s="54" t="s">
        <v>4107</v>
      </c>
      <c r="E123" s="4" t="s">
        <v>385</v>
      </c>
      <c r="F123" s="4">
        <v>90</v>
      </c>
      <c r="G123" s="211">
        <v>146.1</v>
      </c>
      <c r="H123" s="211">
        <v>41.5</v>
      </c>
      <c r="I123" s="101">
        <f t="shared" si="1"/>
        <v>19.442301106430911</v>
      </c>
      <c r="J123" s="148">
        <v>11316</v>
      </c>
      <c r="K123" s="4" t="s">
        <v>214</v>
      </c>
      <c r="L123" s="4" t="s">
        <v>440</v>
      </c>
      <c r="M123" s="4" t="s">
        <v>362</v>
      </c>
      <c r="N123" s="4" t="s">
        <v>917</v>
      </c>
      <c r="O123" s="13" t="s">
        <v>61</v>
      </c>
      <c r="P123" s="16" t="s">
        <v>798</v>
      </c>
      <c r="Q123" s="17" t="s">
        <v>3769</v>
      </c>
      <c r="R123" s="16" t="s">
        <v>869</v>
      </c>
      <c r="S123" s="211">
        <v>20210628</v>
      </c>
      <c r="T123" s="17">
        <v>20210628</v>
      </c>
      <c r="U123" s="16" t="s">
        <v>798</v>
      </c>
      <c r="V123" s="16" t="s">
        <v>831</v>
      </c>
      <c r="W123" s="4">
        <v>80703</v>
      </c>
      <c r="X123" s="4" t="s">
        <v>997</v>
      </c>
      <c r="Y123" s="16" t="s">
        <v>842</v>
      </c>
      <c r="Z123" s="17"/>
      <c r="AA123" s="4" t="s">
        <v>217</v>
      </c>
      <c r="AB123" s="17"/>
      <c r="AC123" s="16"/>
      <c r="AD123" s="17"/>
      <c r="AE123" s="95" t="s">
        <v>1188</v>
      </c>
      <c r="AF123" s="4" t="s">
        <v>242</v>
      </c>
      <c r="AG123" s="4" t="s">
        <v>419</v>
      </c>
      <c r="AH123" s="4">
        <v>1</v>
      </c>
      <c r="AI123" s="4" t="s">
        <v>389</v>
      </c>
      <c r="AJ123" s="16">
        <v>4</v>
      </c>
      <c r="AK123" s="4">
        <v>1</v>
      </c>
      <c r="AL123" s="4" t="s">
        <v>1379</v>
      </c>
      <c r="AM123" s="4">
        <v>0.3</v>
      </c>
      <c r="AN123" s="17" t="s">
        <v>2152</v>
      </c>
      <c r="AO123" s="4" t="s">
        <v>1375</v>
      </c>
      <c r="AP123" s="4" t="s">
        <v>350</v>
      </c>
      <c r="AQ123" s="4" t="s">
        <v>622</v>
      </c>
      <c r="AR123" s="4" t="s">
        <v>417</v>
      </c>
      <c r="AS123" s="16" t="s">
        <v>732</v>
      </c>
      <c r="AT123" s="16" t="s">
        <v>732</v>
      </c>
      <c r="AU123" s="16" t="s">
        <v>2152</v>
      </c>
      <c r="AV123" s="16" t="s">
        <v>73</v>
      </c>
      <c r="AW123" s="16" t="s">
        <v>73</v>
      </c>
      <c r="AX123" s="16" t="s">
        <v>732</v>
      </c>
      <c r="AY123" s="16"/>
      <c r="AZ123" s="16"/>
      <c r="BA123" s="16"/>
      <c r="BB123" s="16" t="s">
        <v>732</v>
      </c>
      <c r="BC123" s="16" t="s">
        <v>732</v>
      </c>
      <c r="BD123" s="4"/>
      <c r="BE123" s="16" t="s">
        <v>732</v>
      </c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1:66" x14ac:dyDescent="0.3">
      <c r="A124" s="16">
        <v>123</v>
      </c>
      <c r="B124" s="54" t="s">
        <v>939</v>
      </c>
      <c r="C124" s="54">
        <v>33413589</v>
      </c>
      <c r="D124" s="54" t="s">
        <v>2880</v>
      </c>
      <c r="E124" s="4" t="s">
        <v>407</v>
      </c>
      <c r="F124" s="4">
        <v>29</v>
      </c>
      <c r="G124" s="211">
        <v>169</v>
      </c>
      <c r="H124" s="211">
        <v>86</v>
      </c>
      <c r="I124" s="101">
        <f t="shared" si="1"/>
        <v>30.110990511536716</v>
      </c>
      <c r="J124" s="146">
        <v>33433</v>
      </c>
      <c r="K124" s="16" t="s">
        <v>92</v>
      </c>
      <c r="L124" s="4" t="s">
        <v>357</v>
      </c>
      <c r="M124" s="4" t="s">
        <v>358</v>
      </c>
      <c r="N124" s="4" t="s">
        <v>1146</v>
      </c>
      <c r="O124" s="13" t="s">
        <v>20</v>
      </c>
      <c r="P124" s="16" t="s">
        <v>792</v>
      </c>
      <c r="Q124" s="17" t="s">
        <v>3770</v>
      </c>
      <c r="R124" s="16" t="s">
        <v>2835</v>
      </c>
      <c r="S124" s="16">
        <v>20210624</v>
      </c>
      <c r="T124" s="17">
        <v>20210618</v>
      </c>
      <c r="U124" s="16" t="s">
        <v>792</v>
      </c>
      <c r="V124" s="16" t="s">
        <v>2818</v>
      </c>
      <c r="W124" s="4">
        <v>80703</v>
      </c>
      <c r="X124" s="4" t="s">
        <v>997</v>
      </c>
      <c r="Y124" s="16" t="s">
        <v>842</v>
      </c>
      <c r="Z124" s="16"/>
      <c r="AA124" s="4" t="s">
        <v>217</v>
      </c>
      <c r="AB124" s="16"/>
      <c r="AC124" s="16"/>
      <c r="AD124" s="16"/>
      <c r="AE124" s="95" t="s">
        <v>1185</v>
      </c>
      <c r="AF124" s="16">
        <v>1</v>
      </c>
      <c r="AG124" s="16" t="s">
        <v>241</v>
      </c>
      <c r="AH124" s="16">
        <v>0</v>
      </c>
      <c r="AI124" s="16" t="s">
        <v>241</v>
      </c>
      <c r="AJ124" s="16">
        <v>1</v>
      </c>
      <c r="AK124" s="16">
        <v>1</v>
      </c>
      <c r="AL124" s="16" t="s">
        <v>1380</v>
      </c>
      <c r="AM124" s="16" t="s">
        <v>417</v>
      </c>
      <c r="AN124" s="16" t="s">
        <v>2152</v>
      </c>
      <c r="AO124" s="16" t="s">
        <v>622</v>
      </c>
      <c r="AP124" s="16" t="s">
        <v>622</v>
      </c>
      <c r="AQ124" s="16" t="s">
        <v>622</v>
      </c>
      <c r="AR124" s="16" t="s">
        <v>1532</v>
      </c>
      <c r="AS124" s="16" t="s">
        <v>732</v>
      </c>
      <c r="AT124" s="16" t="s">
        <v>732</v>
      </c>
      <c r="AU124" s="16" t="s">
        <v>2152</v>
      </c>
      <c r="AV124" s="16" t="s">
        <v>73</v>
      </c>
      <c r="AW124" s="16" t="s">
        <v>73</v>
      </c>
      <c r="AX124" s="16" t="s">
        <v>906</v>
      </c>
      <c r="AY124" s="16">
        <v>2</v>
      </c>
      <c r="AZ124" s="16">
        <v>0</v>
      </c>
      <c r="BA124" s="16">
        <v>9</v>
      </c>
      <c r="BB124" s="16" t="s">
        <v>732</v>
      </c>
      <c r="BC124" s="16" t="s">
        <v>732</v>
      </c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 ht="18" customHeight="1" x14ac:dyDescent="0.3">
      <c r="A125" s="162">
        <v>124</v>
      </c>
      <c r="B125" s="171" t="s">
        <v>1013</v>
      </c>
      <c r="C125" s="171">
        <v>31403773</v>
      </c>
      <c r="D125" s="171" t="s">
        <v>2881</v>
      </c>
      <c r="E125" s="164" t="s">
        <v>407</v>
      </c>
      <c r="F125" s="164">
        <v>42</v>
      </c>
      <c r="G125" s="174">
        <v>175.9</v>
      </c>
      <c r="H125" s="174">
        <v>55.8</v>
      </c>
      <c r="I125" s="192">
        <f t="shared" si="1"/>
        <v>18.034434134077287</v>
      </c>
      <c r="J125" s="200">
        <v>28876</v>
      </c>
      <c r="K125" s="164" t="s">
        <v>214</v>
      </c>
      <c r="L125" s="164" t="s">
        <v>355</v>
      </c>
      <c r="M125" s="164" t="s">
        <v>356</v>
      </c>
      <c r="N125" s="164" t="s">
        <v>917</v>
      </c>
      <c r="O125" s="198" t="s">
        <v>20</v>
      </c>
      <c r="P125" s="162" t="s">
        <v>1157</v>
      </c>
      <c r="Q125" s="172" t="s">
        <v>3770</v>
      </c>
      <c r="R125" s="198" t="s">
        <v>2843</v>
      </c>
      <c r="S125" s="162"/>
      <c r="T125" s="172">
        <v>20081112</v>
      </c>
      <c r="U125" s="162" t="s">
        <v>1157</v>
      </c>
      <c r="V125" s="162" t="s">
        <v>2818</v>
      </c>
      <c r="W125" s="162"/>
      <c r="X125" s="162" t="s">
        <v>2054</v>
      </c>
      <c r="Y125" s="162" t="s">
        <v>1159</v>
      </c>
      <c r="Z125" s="162" t="s">
        <v>1327</v>
      </c>
      <c r="AA125" s="164" t="s">
        <v>1328</v>
      </c>
      <c r="AB125" s="162"/>
      <c r="AC125" s="162"/>
      <c r="AD125" s="162"/>
      <c r="AE125" s="197" t="s">
        <v>1189</v>
      </c>
      <c r="AF125" s="162" t="s">
        <v>1193</v>
      </c>
      <c r="AG125" s="162" t="s">
        <v>1195</v>
      </c>
      <c r="AH125" s="162">
        <v>0</v>
      </c>
      <c r="AI125" s="162" t="s">
        <v>241</v>
      </c>
      <c r="AJ125" s="162">
        <v>1</v>
      </c>
      <c r="AK125" s="162">
        <v>2</v>
      </c>
      <c r="AL125" s="162" t="s">
        <v>417</v>
      </c>
      <c r="AM125" s="162" t="s">
        <v>417</v>
      </c>
      <c r="AN125" s="162" t="s">
        <v>2154</v>
      </c>
      <c r="AO125" s="162" t="s">
        <v>1114</v>
      </c>
      <c r="AP125" s="162" t="s">
        <v>417</v>
      </c>
      <c r="AQ125" s="162" t="s">
        <v>417</v>
      </c>
      <c r="AR125" s="162" t="s">
        <v>417</v>
      </c>
      <c r="AS125" s="162"/>
      <c r="AT125" s="162"/>
      <c r="AU125" s="164" t="s">
        <v>352</v>
      </c>
      <c r="AV125" s="162">
        <v>10</v>
      </c>
      <c r="AW125" s="162">
        <v>15</v>
      </c>
      <c r="AX125" s="162" t="s">
        <v>906</v>
      </c>
      <c r="AY125" s="162">
        <v>2</v>
      </c>
      <c r="AZ125" s="162">
        <v>12</v>
      </c>
      <c r="BA125" s="162">
        <v>15</v>
      </c>
      <c r="BB125" s="162"/>
      <c r="BC125" s="162" t="s">
        <v>906</v>
      </c>
      <c r="BD125" s="162"/>
      <c r="BE125" s="162" t="s">
        <v>732</v>
      </c>
      <c r="BF125" s="162"/>
      <c r="BG125" s="162"/>
      <c r="BH125" s="167"/>
      <c r="BI125" s="200"/>
      <c r="BJ125" s="162"/>
      <c r="BK125" s="162"/>
      <c r="BL125" s="162"/>
      <c r="BM125" s="162"/>
      <c r="BN125" s="162"/>
    </row>
    <row r="126" spans="1:66" x14ac:dyDescent="0.3">
      <c r="A126" s="16">
        <v>125</v>
      </c>
      <c r="B126" s="54" t="s">
        <v>1014</v>
      </c>
      <c r="C126" s="54">
        <v>33435692</v>
      </c>
      <c r="D126" s="54" t="s">
        <v>2882</v>
      </c>
      <c r="E126" s="4" t="s">
        <v>407</v>
      </c>
      <c r="F126" s="4">
        <v>56</v>
      </c>
      <c r="G126" s="211">
        <v>169.6</v>
      </c>
      <c r="H126" s="211">
        <v>58.7</v>
      </c>
      <c r="I126" s="101">
        <f t="shared" si="1"/>
        <v>20.40734024563902</v>
      </c>
      <c r="J126" s="146">
        <v>23642</v>
      </c>
      <c r="K126" s="16" t="s">
        <v>216</v>
      </c>
      <c r="L126" s="16"/>
      <c r="M126" s="4" t="s">
        <v>358</v>
      </c>
      <c r="N126" s="16"/>
      <c r="O126" s="13" t="s">
        <v>61</v>
      </c>
      <c r="P126" s="16" t="s">
        <v>1178</v>
      </c>
      <c r="Q126" s="17" t="s">
        <v>3771</v>
      </c>
      <c r="R126" s="16" t="s">
        <v>880</v>
      </c>
      <c r="S126" s="16">
        <v>20210705</v>
      </c>
      <c r="T126" s="16">
        <v>20210705</v>
      </c>
      <c r="U126" s="16" t="s">
        <v>1177</v>
      </c>
      <c r="V126" s="16" t="s">
        <v>2818</v>
      </c>
      <c r="W126" s="4">
        <v>80703</v>
      </c>
      <c r="X126" s="4" t="s">
        <v>997</v>
      </c>
      <c r="Y126" s="16" t="s">
        <v>842</v>
      </c>
      <c r="Z126" s="16"/>
      <c r="AA126" s="4" t="s">
        <v>1330</v>
      </c>
      <c r="AB126" s="96" t="s">
        <v>1329</v>
      </c>
      <c r="AC126" s="16" t="s">
        <v>1170</v>
      </c>
      <c r="AD126" s="16"/>
      <c r="AE126" s="95" t="s">
        <v>1190</v>
      </c>
      <c r="AF126" s="16">
        <v>3</v>
      </c>
      <c r="AG126" s="16" t="s">
        <v>1182</v>
      </c>
      <c r="AH126" s="16">
        <v>2</v>
      </c>
      <c r="AI126" s="16" t="s">
        <v>389</v>
      </c>
      <c r="AJ126" s="16">
        <v>4</v>
      </c>
      <c r="AK126" s="16">
        <v>2</v>
      </c>
      <c r="AL126" s="16" t="s">
        <v>1381</v>
      </c>
      <c r="AM126" s="16">
        <v>0.2</v>
      </c>
      <c r="AN126" s="16" t="s">
        <v>2154</v>
      </c>
      <c r="AO126" s="16" t="s">
        <v>622</v>
      </c>
      <c r="AP126" s="16" t="s">
        <v>1382</v>
      </c>
      <c r="AQ126" s="16" t="s">
        <v>352</v>
      </c>
      <c r="AR126" s="16"/>
      <c r="AS126" s="16" t="s">
        <v>732</v>
      </c>
      <c r="AT126" s="16" t="s">
        <v>732</v>
      </c>
      <c r="AU126" s="4" t="s">
        <v>352</v>
      </c>
      <c r="AV126" s="16">
        <v>20</v>
      </c>
      <c r="AW126" s="16">
        <v>37</v>
      </c>
      <c r="AX126" s="16" t="s">
        <v>732</v>
      </c>
      <c r="AY126" s="16"/>
      <c r="AZ126" s="16"/>
      <c r="BA126" s="16"/>
      <c r="BB126" s="16" t="s">
        <v>732</v>
      </c>
      <c r="BC126" s="16" t="s">
        <v>732</v>
      </c>
      <c r="BD126" s="16"/>
      <c r="BE126" s="16" t="s">
        <v>732</v>
      </c>
      <c r="BF126" s="16"/>
      <c r="BG126" s="16"/>
      <c r="BH126" s="16" t="s">
        <v>4377</v>
      </c>
      <c r="BI126" s="146">
        <v>44732</v>
      </c>
      <c r="BJ126" s="146">
        <v>44801</v>
      </c>
      <c r="BK126" s="16"/>
      <c r="BL126" s="16"/>
      <c r="BM126" s="16"/>
      <c r="BN126" s="16"/>
    </row>
    <row r="127" spans="1:66" x14ac:dyDescent="0.3">
      <c r="A127" s="16">
        <v>126</v>
      </c>
      <c r="B127" s="54" t="s">
        <v>1015</v>
      </c>
      <c r="C127" s="54">
        <v>33435047</v>
      </c>
      <c r="D127" s="54" t="s">
        <v>4108</v>
      </c>
      <c r="E127" s="4" t="s">
        <v>407</v>
      </c>
      <c r="F127" s="16">
        <v>72</v>
      </c>
      <c r="G127" s="16">
        <v>160</v>
      </c>
      <c r="H127" s="16">
        <v>56.9</v>
      </c>
      <c r="I127" s="101">
        <f t="shared" si="1"/>
        <v>22.226562499999996</v>
      </c>
      <c r="J127" s="146">
        <v>18044</v>
      </c>
      <c r="K127" s="16" t="s">
        <v>214</v>
      </c>
      <c r="L127" s="4" t="s">
        <v>357</v>
      </c>
      <c r="M127" s="4" t="s">
        <v>428</v>
      </c>
      <c r="N127" s="4" t="s">
        <v>917</v>
      </c>
      <c r="O127" s="13" t="s">
        <v>27</v>
      </c>
      <c r="P127" s="4" t="s">
        <v>1332</v>
      </c>
      <c r="Q127" s="146">
        <v>44389</v>
      </c>
      <c r="R127" s="13" t="s">
        <v>2836</v>
      </c>
      <c r="S127" s="16">
        <v>20210630</v>
      </c>
      <c r="T127" s="17">
        <v>20210630</v>
      </c>
      <c r="U127" s="4" t="s">
        <v>795</v>
      </c>
      <c r="V127" s="54" t="s">
        <v>359</v>
      </c>
      <c r="W127" s="4">
        <v>80703</v>
      </c>
      <c r="X127" s="4" t="s">
        <v>997</v>
      </c>
      <c r="Y127" s="16" t="s">
        <v>842</v>
      </c>
      <c r="Z127" s="16"/>
      <c r="AA127" s="4" t="s">
        <v>217</v>
      </c>
      <c r="AB127" s="16"/>
      <c r="AC127" s="16"/>
      <c r="AD127" s="16"/>
      <c r="AE127" s="95" t="s">
        <v>1184</v>
      </c>
      <c r="AF127" s="16">
        <v>2</v>
      </c>
      <c r="AG127" s="16" t="s">
        <v>241</v>
      </c>
      <c r="AH127" s="16">
        <v>0</v>
      </c>
      <c r="AI127" s="16" t="s">
        <v>241</v>
      </c>
      <c r="AJ127" s="16">
        <v>2</v>
      </c>
      <c r="AK127" s="16">
        <v>2</v>
      </c>
      <c r="AL127" s="16" t="s">
        <v>1383</v>
      </c>
      <c r="AM127" s="16">
        <v>0.4</v>
      </c>
      <c r="AN127" s="16" t="s">
        <v>2345</v>
      </c>
      <c r="AO127" s="16" t="s">
        <v>622</v>
      </c>
      <c r="AP127" s="16" t="s">
        <v>350</v>
      </c>
      <c r="AQ127" s="16" t="s">
        <v>350</v>
      </c>
      <c r="AR127" s="16" t="s">
        <v>417</v>
      </c>
      <c r="AS127" s="16" t="s">
        <v>906</v>
      </c>
      <c r="AT127" s="16" t="s">
        <v>906</v>
      </c>
      <c r="AU127" s="4" t="s">
        <v>352</v>
      </c>
      <c r="AV127" s="16">
        <v>10</v>
      </c>
      <c r="AW127" s="16">
        <v>10</v>
      </c>
      <c r="AX127" s="16" t="s">
        <v>906</v>
      </c>
      <c r="AY127" s="16">
        <v>1</v>
      </c>
      <c r="AZ127" s="16">
        <v>15</v>
      </c>
      <c r="BA127" s="16">
        <v>53</v>
      </c>
      <c r="BB127" s="16" t="s">
        <v>732</v>
      </c>
      <c r="BC127" s="16" t="s">
        <v>732</v>
      </c>
      <c r="BD127" s="16"/>
      <c r="BE127" s="16" t="s">
        <v>732</v>
      </c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x14ac:dyDescent="0.3">
      <c r="A128" s="16">
        <v>127</v>
      </c>
      <c r="B128" s="54" t="s">
        <v>1016</v>
      </c>
      <c r="C128" s="54">
        <v>33436557</v>
      </c>
      <c r="D128" s="54" t="s">
        <v>4109</v>
      </c>
      <c r="E128" s="16" t="s">
        <v>1090</v>
      </c>
      <c r="F128" s="16">
        <v>61</v>
      </c>
      <c r="G128" s="16">
        <v>163.30000000000001</v>
      </c>
      <c r="H128" s="16">
        <v>56.2</v>
      </c>
      <c r="I128" s="101">
        <f t="shared" si="1"/>
        <v>21.074823498353204</v>
      </c>
      <c r="J128" s="146">
        <v>22034</v>
      </c>
      <c r="K128" s="16" t="s">
        <v>214</v>
      </c>
      <c r="L128" s="4" t="s">
        <v>357</v>
      </c>
      <c r="M128" s="4" t="s">
        <v>362</v>
      </c>
      <c r="N128" s="4" t="s">
        <v>917</v>
      </c>
      <c r="O128" s="13" t="s">
        <v>61</v>
      </c>
      <c r="P128" s="4" t="s">
        <v>1332</v>
      </c>
      <c r="Q128" s="146">
        <v>44392</v>
      </c>
      <c r="R128" s="13" t="s">
        <v>2836</v>
      </c>
      <c r="S128" s="16">
        <v>20210712</v>
      </c>
      <c r="T128" s="17">
        <v>20210712</v>
      </c>
      <c r="U128" s="4" t="s">
        <v>795</v>
      </c>
      <c r="V128" s="54" t="s">
        <v>359</v>
      </c>
      <c r="W128" s="4">
        <v>80703</v>
      </c>
      <c r="X128" s="4" t="s">
        <v>997</v>
      </c>
      <c r="Y128" s="16" t="s">
        <v>842</v>
      </c>
      <c r="Z128" s="16"/>
      <c r="AA128" s="4" t="s">
        <v>217</v>
      </c>
      <c r="AB128" s="16"/>
      <c r="AC128" s="16"/>
      <c r="AD128" s="16"/>
      <c r="AE128" s="95" t="s">
        <v>1191</v>
      </c>
      <c r="AF128" s="16">
        <v>3</v>
      </c>
      <c r="AG128" s="16" t="s">
        <v>743</v>
      </c>
      <c r="AH128" s="16">
        <v>1</v>
      </c>
      <c r="AI128" s="16" t="s">
        <v>389</v>
      </c>
      <c r="AJ128" s="16">
        <v>3</v>
      </c>
      <c r="AK128" s="16">
        <v>1</v>
      </c>
      <c r="AL128" s="16" t="s">
        <v>1384</v>
      </c>
      <c r="AM128" s="16">
        <v>0.2</v>
      </c>
      <c r="AN128" s="16" t="s">
        <v>2354</v>
      </c>
      <c r="AO128" s="16" t="s">
        <v>622</v>
      </c>
      <c r="AP128" s="16" t="s">
        <v>1375</v>
      </c>
      <c r="AQ128" s="16" t="s">
        <v>350</v>
      </c>
      <c r="AR128" s="16" t="s">
        <v>417</v>
      </c>
      <c r="AS128" s="16" t="s">
        <v>906</v>
      </c>
      <c r="AT128" s="16" t="s">
        <v>906</v>
      </c>
      <c r="AU128" s="4" t="s">
        <v>352</v>
      </c>
      <c r="AV128" s="16">
        <v>7</v>
      </c>
      <c r="AW128" s="16">
        <v>17</v>
      </c>
      <c r="AX128" s="16" t="s">
        <v>906</v>
      </c>
      <c r="AY128" s="16">
        <v>1</v>
      </c>
      <c r="AZ128" s="147">
        <v>3</v>
      </c>
      <c r="BA128" s="16">
        <v>37</v>
      </c>
      <c r="BB128" s="16" t="s">
        <v>732</v>
      </c>
      <c r="BC128" s="16" t="s">
        <v>732</v>
      </c>
      <c r="BD128" s="16"/>
      <c r="BE128" s="16" t="s">
        <v>732</v>
      </c>
      <c r="BF128" s="16"/>
      <c r="BG128" s="16"/>
      <c r="BH128" s="16" t="s">
        <v>1267</v>
      </c>
      <c r="BI128" s="146">
        <v>44635</v>
      </c>
      <c r="BJ128" s="146">
        <v>44695</v>
      </c>
      <c r="BK128" s="16"/>
      <c r="BL128" s="16"/>
      <c r="BM128" s="16"/>
      <c r="BN128" s="16"/>
    </row>
    <row r="129" spans="1:66" s="153" customFormat="1" x14ac:dyDescent="0.3">
      <c r="A129" s="16">
        <v>128</v>
      </c>
      <c r="B129" s="54" t="s">
        <v>1017</v>
      </c>
      <c r="C129" s="54">
        <v>20014630</v>
      </c>
      <c r="D129" s="54" t="s">
        <v>4110</v>
      </c>
      <c r="E129" s="4" t="s">
        <v>385</v>
      </c>
      <c r="F129" s="4">
        <v>73</v>
      </c>
      <c r="G129" s="4">
        <v>149.5</v>
      </c>
      <c r="H129" s="4">
        <v>53</v>
      </c>
      <c r="I129" s="101">
        <f t="shared" si="1"/>
        <v>23.713381282088566</v>
      </c>
      <c r="J129" s="148">
        <v>17614</v>
      </c>
      <c r="K129" s="4" t="s">
        <v>467</v>
      </c>
      <c r="L129" s="4" t="s">
        <v>355</v>
      </c>
      <c r="M129" s="4" t="s">
        <v>362</v>
      </c>
      <c r="N129" s="4" t="s">
        <v>917</v>
      </c>
      <c r="O129" s="33" t="s">
        <v>27</v>
      </c>
      <c r="P129" s="4" t="s">
        <v>1332</v>
      </c>
      <c r="Q129" s="148">
        <v>44396</v>
      </c>
      <c r="R129" s="4" t="s">
        <v>29</v>
      </c>
      <c r="S129" s="4">
        <v>20210709</v>
      </c>
      <c r="T129" s="211">
        <v>20210709</v>
      </c>
      <c r="U129" s="4" t="s">
        <v>795</v>
      </c>
      <c r="V129" s="54" t="s">
        <v>359</v>
      </c>
      <c r="W129" s="4">
        <v>80703</v>
      </c>
      <c r="X129" s="4" t="s">
        <v>997</v>
      </c>
      <c r="Y129" s="4" t="s">
        <v>842</v>
      </c>
      <c r="Z129" s="152"/>
      <c r="AA129" s="4" t="s">
        <v>1330</v>
      </c>
      <c r="AB129" s="90" t="s">
        <v>1331</v>
      </c>
      <c r="AC129" s="4" t="s">
        <v>1170</v>
      </c>
      <c r="AD129" s="4"/>
      <c r="AE129" s="97" t="s">
        <v>1192</v>
      </c>
      <c r="AF129" s="4">
        <v>2</v>
      </c>
      <c r="AG129" s="4" t="s">
        <v>1179</v>
      </c>
      <c r="AH129" s="4">
        <v>4</v>
      </c>
      <c r="AI129" s="4" t="s">
        <v>389</v>
      </c>
      <c r="AJ129" s="4">
        <v>4</v>
      </c>
      <c r="AK129" s="4">
        <v>2</v>
      </c>
      <c r="AL129" s="4" t="s">
        <v>1385</v>
      </c>
      <c r="AM129" s="4">
        <v>0.3</v>
      </c>
      <c r="AN129" s="16" t="s">
        <v>2154</v>
      </c>
      <c r="AO129" s="4" t="s">
        <v>622</v>
      </c>
      <c r="AP129" s="4" t="s">
        <v>350</v>
      </c>
      <c r="AQ129" s="4" t="s">
        <v>1375</v>
      </c>
      <c r="AR129" s="4" t="s">
        <v>417</v>
      </c>
      <c r="AS129" s="4" t="s">
        <v>732</v>
      </c>
      <c r="AT129" s="4" t="s">
        <v>732</v>
      </c>
      <c r="AU129" s="4"/>
      <c r="AV129" s="4"/>
      <c r="AW129" s="4"/>
      <c r="AX129" s="4" t="s">
        <v>732</v>
      </c>
      <c r="AY129" s="4"/>
      <c r="AZ129" s="4"/>
      <c r="BA129" s="4"/>
      <c r="BB129" s="4" t="s">
        <v>732</v>
      </c>
      <c r="BC129" s="4" t="s">
        <v>732</v>
      </c>
      <c r="BD129" s="4" t="s">
        <v>732</v>
      </c>
      <c r="BE129" s="4"/>
      <c r="BF129" s="4"/>
      <c r="BG129" s="4"/>
      <c r="BH129" s="33" t="s">
        <v>1544</v>
      </c>
      <c r="BI129" s="148">
        <v>44510</v>
      </c>
      <c r="BJ129" s="4"/>
      <c r="BK129" s="4"/>
      <c r="BL129" s="4"/>
      <c r="BM129" s="4"/>
      <c r="BN129" s="4"/>
    </row>
    <row r="130" spans="1:66" s="153" customFormat="1" x14ac:dyDescent="0.3">
      <c r="A130" s="16">
        <v>129</v>
      </c>
      <c r="B130" s="54" t="s">
        <v>1018</v>
      </c>
      <c r="C130" s="54">
        <v>33436361</v>
      </c>
      <c r="D130" s="54" t="s">
        <v>4111</v>
      </c>
      <c r="E130" s="4" t="s">
        <v>407</v>
      </c>
      <c r="F130" s="4">
        <v>50</v>
      </c>
      <c r="G130" s="4">
        <v>170.8</v>
      </c>
      <c r="H130" s="4">
        <v>59.9</v>
      </c>
      <c r="I130" s="101">
        <f t="shared" ref="I130:I193" si="2">H130/((G130/100)*(G130/100))</f>
        <v>20.532937711499535</v>
      </c>
      <c r="J130" s="148">
        <v>26047</v>
      </c>
      <c r="K130" s="4" t="s">
        <v>467</v>
      </c>
      <c r="L130" s="4" t="s">
        <v>355</v>
      </c>
      <c r="M130" s="4" t="s">
        <v>358</v>
      </c>
      <c r="N130" s="4" t="s">
        <v>955</v>
      </c>
      <c r="O130" s="33" t="s">
        <v>20</v>
      </c>
      <c r="P130" s="4" t="s">
        <v>1332</v>
      </c>
      <c r="Q130" s="148">
        <v>44413</v>
      </c>
      <c r="R130" s="4" t="s">
        <v>29</v>
      </c>
      <c r="S130" s="4">
        <v>20210713</v>
      </c>
      <c r="T130" s="211">
        <v>20210630</v>
      </c>
      <c r="U130" s="4" t="s">
        <v>795</v>
      </c>
      <c r="V130" s="4" t="s">
        <v>829</v>
      </c>
      <c r="W130" s="4">
        <v>80703</v>
      </c>
      <c r="X130" s="4" t="s">
        <v>997</v>
      </c>
      <c r="Y130" s="4" t="s">
        <v>842</v>
      </c>
      <c r="Z130" s="4"/>
      <c r="AA130" s="4" t="s">
        <v>217</v>
      </c>
      <c r="AB130" s="4"/>
      <c r="AC130" s="4"/>
      <c r="AD130" s="4"/>
      <c r="AE130" s="97" t="s">
        <v>1333</v>
      </c>
      <c r="AF130" s="4">
        <v>2</v>
      </c>
      <c r="AG130" s="4" t="s">
        <v>241</v>
      </c>
      <c r="AH130" s="4">
        <v>0</v>
      </c>
      <c r="AI130" s="4" t="s">
        <v>241</v>
      </c>
      <c r="AJ130" s="4">
        <v>2</v>
      </c>
      <c r="AK130" s="4">
        <v>2</v>
      </c>
      <c r="AL130" s="4" t="s">
        <v>1386</v>
      </c>
      <c r="AM130" s="4" t="s">
        <v>417</v>
      </c>
      <c r="AN130" s="4" t="s">
        <v>2152</v>
      </c>
      <c r="AO130" s="4" t="s">
        <v>350</v>
      </c>
      <c r="AP130" s="4" t="s">
        <v>350</v>
      </c>
      <c r="AQ130" s="4" t="s">
        <v>350</v>
      </c>
      <c r="AR130" s="4" t="s">
        <v>417</v>
      </c>
      <c r="AS130" s="4"/>
      <c r="AT130" s="4"/>
      <c r="AU130" s="4" t="s">
        <v>906</v>
      </c>
      <c r="AV130" s="4">
        <v>0.75</v>
      </c>
      <c r="AW130" s="4">
        <v>26</v>
      </c>
      <c r="AX130" s="4" t="s">
        <v>906</v>
      </c>
      <c r="AY130" s="4">
        <v>1.5</v>
      </c>
      <c r="AZ130" s="4">
        <v>4</v>
      </c>
      <c r="BA130" s="4">
        <v>21</v>
      </c>
      <c r="BB130" s="4" t="s">
        <v>906</v>
      </c>
      <c r="BC130" s="4" t="s">
        <v>732</v>
      </c>
      <c r="BD130" s="4" t="s">
        <v>732</v>
      </c>
      <c r="BE130" s="4" t="s">
        <v>732</v>
      </c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1:66" x14ac:dyDescent="0.3">
      <c r="A131" s="16">
        <v>130</v>
      </c>
      <c r="B131" s="54" t="s">
        <v>1019</v>
      </c>
      <c r="C131" s="54">
        <v>33439847</v>
      </c>
      <c r="D131" s="54" t="s">
        <v>4112</v>
      </c>
      <c r="E131" s="16" t="s">
        <v>407</v>
      </c>
      <c r="F131" s="16">
        <v>64</v>
      </c>
      <c r="G131" s="16">
        <v>166.6</v>
      </c>
      <c r="H131" s="16">
        <v>64.849999999999994</v>
      </c>
      <c r="I131" s="101">
        <f t="shared" si="2"/>
        <v>23.364688012059563</v>
      </c>
      <c r="J131" s="146">
        <v>20991</v>
      </c>
      <c r="K131" s="16" t="s">
        <v>227</v>
      </c>
      <c r="L131" s="16" t="s">
        <v>440</v>
      </c>
      <c r="M131" s="16" t="s">
        <v>358</v>
      </c>
      <c r="N131" s="16" t="s">
        <v>1233</v>
      </c>
      <c r="O131" s="13" t="s">
        <v>61</v>
      </c>
      <c r="P131" s="4" t="s">
        <v>1332</v>
      </c>
      <c r="Q131" s="146">
        <v>44420</v>
      </c>
      <c r="R131" s="16" t="s">
        <v>866</v>
      </c>
      <c r="S131" s="16">
        <v>20210809</v>
      </c>
      <c r="T131" s="16">
        <v>20210809</v>
      </c>
      <c r="U131" s="4" t="s">
        <v>795</v>
      </c>
      <c r="V131" s="16" t="s">
        <v>2824</v>
      </c>
      <c r="W131" s="4">
        <v>80703</v>
      </c>
      <c r="X131" s="16" t="s">
        <v>2054</v>
      </c>
      <c r="Y131" s="16" t="s">
        <v>842</v>
      </c>
      <c r="Z131" s="16"/>
      <c r="AA131" s="4" t="s">
        <v>217</v>
      </c>
      <c r="AB131" s="16"/>
      <c r="AC131" s="16"/>
      <c r="AD131" s="16"/>
      <c r="AE131" s="4" t="s">
        <v>617</v>
      </c>
      <c r="AF131" s="4" t="s">
        <v>666</v>
      </c>
      <c r="AG131" s="4" t="s">
        <v>666</v>
      </c>
      <c r="AH131" s="4" t="s">
        <v>666</v>
      </c>
      <c r="AI131" s="4" t="s">
        <v>666</v>
      </c>
      <c r="AJ131" s="4" t="s">
        <v>666</v>
      </c>
      <c r="AK131" s="16">
        <v>9</v>
      </c>
      <c r="AL131" s="16" t="s">
        <v>417</v>
      </c>
      <c r="AM131" s="16" t="s">
        <v>417</v>
      </c>
      <c r="AN131" s="16" t="s">
        <v>732</v>
      </c>
      <c r="AO131" s="16" t="s">
        <v>417</v>
      </c>
      <c r="AP131" s="16" t="s">
        <v>1114</v>
      </c>
      <c r="AQ131" s="16" t="s">
        <v>417</v>
      </c>
      <c r="AR131" s="16" t="s">
        <v>1532</v>
      </c>
      <c r="AS131" s="16"/>
      <c r="AT131" s="16"/>
      <c r="AU131" s="16" t="s">
        <v>732</v>
      </c>
      <c r="AV131" s="16" t="s">
        <v>73</v>
      </c>
      <c r="AW131" s="16" t="s">
        <v>73</v>
      </c>
      <c r="AX131" s="16" t="s">
        <v>906</v>
      </c>
      <c r="AY131" s="16">
        <v>0.2</v>
      </c>
      <c r="AZ131" s="16" t="s">
        <v>1172</v>
      </c>
      <c r="BA131" s="16">
        <v>25</v>
      </c>
      <c r="BB131" s="16" t="s">
        <v>732</v>
      </c>
      <c r="BC131" s="16" t="s">
        <v>732</v>
      </c>
      <c r="BD131" s="16" t="s">
        <v>732</v>
      </c>
      <c r="BE131" s="16" t="s">
        <v>732</v>
      </c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x14ac:dyDescent="0.3">
      <c r="A132" s="16">
        <v>131</v>
      </c>
      <c r="B132" s="54" t="s">
        <v>1038</v>
      </c>
      <c r="C132" s="54">
        <v>33450465</v>
      </c>
      <c r="D132" s="54" t="s">
        <v>2883</v>
      </c>
      <c r="E132" s="16" t="s">
        <v>385</v>
      </c>
      <c r="F132" s="16">
        <v>53</v>
      </c>
      <c r="G132" s="16">
        <v>154.69999999999999</v>
      </c>
      <c r="H132" s="16">
        <v>53.84</v>
      </c>
      <c r="I132" s="101">
        <f t="shared" si="2"/>
        <v>22.496990442539708</v>
      </c>
      <c r="J132" s="146">
        <v>24804</v>
      </c>
      <c r="K132" s="16" t="s">
        <v>216</v>
      </c>
      <c r="L132" s="16" t="s">
        <v>355</v>
      </c>
      <c r="M132" s="16" t="s">
        <v>362</v>
      </c>
      <c r="N132" s="16" t="s">
        <v>917</v>
      </c>
      <c r="O132" s="13" t="s">
        <v>61</v>
      </c>
      <c r="P132" s="16" t="s">
        <v>1334</v>
      </c>
      <c r="Q132" s="146">
        <v>44427</v>
      </c>
      <c r="R132" s="13" t="s">
        <v>87</v>
      </c>
      <c r="S132" s="16">
        <v>20210813</v>
      </c>
      <c r="T132" s="17">
        <v>20210813</v>
      </c>
      <c r="U132" s="16" t="s">
        <v>1334</v>
      </c>
      <c r="V132" s="16" t="s">
        <v>2818</v>
      </c>
      <c r="W132" s="4">
        <v>80703</v>
      </c>
      <c r="X132" s="16" t="s">
        <v>2054</v>
      </c>
      <c r="Y132" s="16" t="s">
        <v>842</v>
      </c>
      <c r="Z132" s="16"/>
      <c r="AA132" s="4" t="s">
        <v>1330</v>
      </c>
      <c r="AB132" s="14" t="s">
        <v>1335</v>
      </c>
      <c r="AC132" s="16" t="s">
        <v>1170</v>
      </c>
      <c r="AD132" s="16"/>
      <c r="AE132" s="95" t="s">
        <v>1336</v>
      </c>
      <c r="AF132" s="16">
        <v>2</v>
      </c>
      <c r="AG132" s="16" t="s">
        <v>1393</v>
      </c>
      <c r="AH132" s="16">
        <v>2</v>
      </c>
      <c r="AI132" s="16" t="s">
        <v>389</v>
      </c>
      <c r="AJ132" s="16">
        <v>4</v>
      </c>
      <c r="AK132" s="16">
        <v>1</v>
      </c>
      <c r="AL132" s="16" t="s">
        <v>1385</v>
      </c>
      <c r="AM132" s="16" t="s">
        <v>417</v>
      </c>
      <c r="AN132" s="16" t="s">
        <v>2154</v>
      </c>
      <c r="AO132" s="16" t="s">
        <v>350</v>
      </c>
      <c r="AP132" s="16" t="s">
        <v>622</v>
      </c>
      <c r="AQ132" s="16" t="s">
        <v>622</v>
      </c>
      <c r="AR132" s="16" t="s">
        <v>417</v>
      </c>
      <c r="AS132" s="16"/>
      <c r="AT132" s="16"/>
      <c r="AU132" s="16" t="s">
        <v>732</v>
      </c>
      <c r="AV132" s="16" t="s">
        <v>73</v>
      </c>
      <c r="AW132" s="16" t="s">
        <v>73</v>
      </c>
      <c r="AX132" s="16" t="s">
        <v>732</v>
      </c>
      <c r="AY132" s="16"/>
      <c r="AZ132" s="16"/>
      <c r="BA132" s="16"/>
      <c r="BB132" s="16" t="s">
        <v>732</v>
      </c>
      <c r="BC132" s="16" t="s">
        <v>732</v>
      </c>
      <c r="BD132" s="16" t="s">
        <v>732</v>
      </c>
      <c r="BE132" s="16" t="s">
        <v>732</v>
      </c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1:66" x14ac:dyDescent="0.3">
      <c r="A133" s="16">
        <v>132</v>
      </c>
      <c r="B133" s="54" t="s">
        <v>1039</v>
      </c>
      <c r="C133" s="54">
        <v>33451492</v>
      </c>
      <c r="D133" s="54" t="s">
        <v>4113</v>
      </c>
      <c r="E133" s="16" t="s">
        <v>385</v>
      </c>
      <c r="F133" s="16">
        <v>77</v>
      </c>
      <c r="G133" s="16">
        <v>147.1</v>
      </c>
      <c r="H133" s="16">
        <v>40.200000000000003</v>
      </c>
      <c r="I133" s="101">
        <f t="shared" si="2"/>
        <v>18.578074821578856</v>
      </c>
      <c r="J133" s="146">
        <v>16027</v>
      </c>
      <c r="K133" s="16" t="s">
        <v>214</v>
      </c>
      <c r="L133" s="16" t="s">
        <v>440</v>
      </c>
      <c r="M133" s="16" t="s">
        <v>362</v>
      </c>
      <c r="N133" s="16" t="s">
        <v>917</v>
      </c>
      <c r="O133" s="13" t="s">
        <v>61</v>
      </c>
      <c r="P133" s="16" t="s">
        <v>1232</v>
      </c>
      <c r="Q133" s="146">
        <v>44434</v>
      </c>
      <c r="R133" s="14" t="s">
        <v>1337</v>
      </c>
      <c r="S133" s="146">
        <v>44431</v>
      </c>
      <c r="T133" s="16">
        <v>20210823</v>
      </c>
      <c r="U133" s="4" t="s">
        <v>795</v>
      </c>
      <c r="V133" s="4" t="s">
        <v>829</v>
      </c>
      <c r="W133" s="4">
        <v>87203</v>
      </c>
      <c r="X133" s="4" t="s">
        <v>185</v>
      </c>
      <c r="Y133" s="16" t="s">
        <v>853</v>
      </c>
      <c r="Z133" s="16"/>
      <c r="AA133" s="4" t="s">
        <v>1330</v>
      </c>
      <c r="AB133" s="14" t="s">
        <v>1338</v>
      </c>
      <c r="AC133" s="16" t="s">
        <v>1170</v>
      </c>
      <c r="AD133" s="16"/>
      <c r="AE133" s="95" t="s">
        <v>1191</v>
      </c>
      <c r="AF133" s="16">
        <v>3</v>
      </c>
      <c r="AG133" s="16" t="s">
        <v>419</v>
      </c>
      <c r="AH133" s="16">
        <v>1</v>
      </c>
      <c r="AI133" s="16" t="s">
        <v>389</v>
      </c>
      <c r="AJ133" s="16">
        <v>3</v>
      </c>
      <c r="AK133" s="16">
        <v>9</v>
      </c>
      <c r="AL133" s="16" t="s">
        <v>1387</v>
      </c>
      <c r="AM133" s="16">
        <v>0.2</v>
      </c>
      <c r="AN133" s="16" t="s">
        <v>2354</v>
      </c>
      <c r="AO133" s="16" t="s">
        <v>622</v>
      </c>
      <c r="AP133" s="16" t="s">
        <v>622</v>
      </c>
      <c r="AQ133" s="16" t="s">
        <v>622</v>
      </c>
      <c r="AR133" s="16" t="s">
        <v>417</v>
      </c>
      <c r="AS133" s="16"/>
      <c r="AT133" s="16"/>
      <c r="AU133" s="16" t="s">
        <v>732</v>
      </c>
      <c r="AV133" s="16" t="s">
        <v>73</v>
      </c>
      <c r="AW133" s="16" t="s">
        <v>73</v>
      </c>
      <c r="AX133" s="16" t="s">
        <v>732</v>
      </c>
      <c r="AY133" s="16"/>
      <c r="AZ133" s="16"/>
      <c r="BA133" s="16"/>
      <c r="BB133" s="16" t="s">
        <v>732</v>
      </c>
      <c r="BC133" s="16" t="s">
        <v>732</v>
      </c>
      <c r="BD133" s="16" t="s">
        <v>732</v>
      </c>
      <c r="BE133" s="16" t="s">
        <v>732</v>
      </c>
      <c r="BF133" s="16"/>
      <c r="BG133" s="16"/>
      <c r="BH133" s="4" t="s">
        <v>1268</v>
      </c>
      <c r="BI133" s="146">
        <v>44536</v>
      </c>
      <c r="BJ133" s="146">
        <v>44777</v>
      </c>
      <c r="BK133" s="16"/>
      <c r="BL133" s="16"/>
      <c r="BM133" s="16"/>
      <c r="BN133" s="16"/>
    </row>
    <row r="134" spans="1:66" x14ac:dyDescent="0.3">
      <c r="A134" s="16">
        <v>133</v>
      </c>
      <c r="B134" s="54" t="s">
        <v>1244</v>
      </c>
      <c r="C134" s="54">
        <v>33452014</v>
      </c>
      <c r="D134" s="54" t="s">
        <v>4114</v>
      </c>
      <c r="E134" s="4" t="s">
        <v>407</v>
      </c>
      <c r="F134" s="4">
        <v>88</v>
      </c>
      <c r="G134" s="4">
        <v>169</v>
      </c>
      <c r="H134" s="4">
        <v>73.900000000000006</v>
      </c>
      <c r="I134" s="101">
        <f t="shared" si="2"/>
        <v>25.874444172122828</v>
      </c>
      <c r="J134" s="148">
        <v>12196</v>
      </c>
      <c r="K134" s="4" t="s">
        <v>1262</v>
      </c>
      <c r="L134" s="4" t="s">
        <v>355</v>
      </c>
      <c r="M134" s="4" t="s">
        <v>362</v>
      </c>
      <c r="N134" s="4" t="s">
        <v>917</v>
      </c>
      <c r="O134" s="33" t="s">
        <v>61</v>
      </c>
      <c r="P134" s="4" t="s">
        <v>798</v>
      </c>
      <c r="Q134" s="148">
        <v>44462</v>
      </c>
      <c r="R134" s="90" t="s">
        <v>1339</v>
      </c>
      <c r="S134" s="4">
        <v>20210901</v>
      </c>
      <c r="T134" s="4">
        <v>20210820</v>
      </c>
      <c r="U134" s="4" t="s">
        <v>798</v>
      </c>
      <c r="V134" s="16" t="s">
        <v>831</v>
      </c>
      <c r="W134" s="4">
        <v>80703</v>
      </c>
      <c r="X134" s="4" t="s">
        <v>2054</v>
      </c>
      <c r="Y134" s="4" t="s">
        <v>842</v>
      </c>
      <c r="Z134" s="4"/>
      <c r="AA134" s="4" t="s">
        <v>217</v>
      </c>
      <c r="AB134" s="4"/>
      <c r="AC134" s="4"/>
      <c r="AD134" s="4"/>
      <c r="AE134" s="97" t="s">
        <v>1340</v>
      </c>
      <c r="AF134" s="4" t="s">
        <v>1394</v>
      </c>
      <c r="AG134" s="4" t="s">
        <v>1195</v>
      </c>
      <c r="AH134" s="4">
        <v>0</v>
      </c>
      <c r="AI134" s="4" t="s">
        <v>241</v>
      </c>
      <c r="AJ134" s="4">
        <v>4</v>
      </c>
      <c r="AK134" s="16">
        <v>2</v>
      </c>
      <c r="AL134" s="16" t="s">
        <v>1388</v>
      </c>
      <c r="AM134" s="16">
        <v>0.3</v>
      </c>
      <c r="AN134" s="4" t="s">
        <v>2348</v>
      </c>
      <c r="AO134" s="16" t="s">
        <v>1375</v>
      </c>
      <c r="AP134" s="16" t="s">
        <v>350</v>
      </c>
      <c r="AQ134" s="16" t="s">
        <v>350</v>
      </c>
      <c r="AR134" s="95" t="s">
        <v>1372</v>
      </c>
      <c r="AS134" s="4"/>
      <c r="AT134" s="4"/>
      <c r="AU134" s="16" t="s">
        <v>360</v>
      </c>
      <c r="AV134" s="16">
        <v>5</v>
      </c>
      <c r="AW134" s="16">
        <v>10</v>
      </c>
      <c r="AX134" s="16" t="s">
        <v>2206</v>
      </c>
      <c r="AY134" s="4"/>
      <c r="AZ134" s="4">
        <v>1</v>
      </c>
      <c r="BA134" s="4">
        <v>38</v>
      </c>
      <c r="BB134" s="16" t="s">
        <v>732</v>
      </c>
      <c r="BC134" s="16" t="s">
        <v>732</v>
      </c>
      <c r="BD134" s="16" t="s">
        <v>732</v>
      </c>
      <c r="BE134" s="16" t="s">
        <v>732</v>
      </c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1:66" x14ac:dyDescent="0.3">
      <c r="A135" s="16">
        <v>134</v>
      </c>
      <c r="B135" s="54" t="s">
        <v>1245</v>
      </c>
      <c r="C135" s="54">
        <v>33451780</v>
      </c>
      <c r="D135" s="54" t="s">
        <v>4115</v>
      </c>
      <c r="E135" s="16" t="s">
        <v>385</v>
      </c>
      <c r="F135" s="16">
        <v>53</v>
      </c>
      <c r="G135" s="16">
        <v>155.19999999999999</v>
      </c>
      <c r="H135" s="16">
        <v>42.2</v>
      </c>
      <c r="I135" s="101">
        <f t="shared" si="2"/>
        <v>17.519794877245197</v>
      </c>
      <c r="J135" s="146">
        <v>24913</v>
      </c>
      <c r="K135" s="16" t="s">
        <v>1262</v>
      </c>
      <c r="L135" s="16" t="s">
        <v>440</v>
      </c>
      <c r="M135" s="16" t="s">
        <v>358</v>
      </c>
      <c r="N135" s="16" t="s">
        <v>917</v>
      </c>
      <c r="O135" s="13" t="s">
        <v>61</v>
      </c>
      <c r="P135" s="13" t="s">
        <v>804</v>
      </c>
      <c r="Q135" s="146">
        <v>44464</v>
      </c>
      <c r="R135" s="16" t="s">
        <v>789</v>
      </c>
      <c r="S135" s="16">
        <v>20210826</v>
      </c>
      <c r="T135" s="16">
        <v>20210806</v>
      </c>
      <c r="U135" s="16" t="s">
        <v>804</v>
      </c>
      <c r="V135" s="16" t="s">
        <v>1341</v>
      </c>
      <c r="W135" s="4">
        <v>80703</v>
      </c>
      <c r="X135" s="16" t="s">
        <v>2054</v>
      </c>
      <c r="Y135" s="16" t="s">
        <v>842</v>
      </c>
      <c r="Z135" s="16"/>
      <c r="AA135" s="4" t="s">
        <v>217</v>
      </c>
      <c r="AB135" s="16"/>
      <c r="AC135" s="16"/>
      <c r="AD135" s="16"/>
      <c r="AE135" s="95" t="s">
        <v>1342</v>
      </c>
      <c r="AF135" s="16">
        <v>3</v>
      </c>
      <c r="AG135" s="4" t="s">
        <v>422</v>
      </c>
      <c r="AH135" s="16">
        <v>4</v>
      </c>
      <c r="AI135" s="16" t="s">
        <v>389</v>
      </c>
      <c r="AJ135" s="16">
        <v>4</v>
      </c>
      <c r="AK135" s="16">
        <v>2</v>
      </c>
      <c r="AL135" s="16" t="s">
        <v>1351</v>
      </c>
      <c r="AM135" s="16">
        <v>0.4</v>
      </c>
      <c r="AN135" s="16" t="s">
        <v>2154</v>
      </c>
      <c r="AO135" s="16" t="s">
        <v>622</v>
      </c>
      <c r="AP135" s="16" t="s">
        <v>622</v>
      </c>
      <c r="AQ135" s="16" t="s">
        <v>352</v>
      </c>
      <c r="AR135" s="16" t="s">
        <v>417</v>
      </c>
      <c r="AS135" s="16"/>
      <c r="AT135" s="16"/>
      <c r="AU135" s="16" t="s">
        <v>2206</v>
      </c>
      <c r="AV135" s="16">
        <v>10</v>
      </c>
      <c r="AW135" s="16">
        <v>24</v>
      </c>
      <c r="AX135" s="16" t="s">
        <v>2206</v>
      </c>
      <c r="AY135" s="16"/>
      <c r="AZ135" s="16">
        <v>8</v>
      </c>
      <c r="BA135" s="16">
        <v>30</v>
      </c>
      <c r="BB135" s="16" t="s">
        <v>732</v>
      </c>
      <c r="BC135" s="16" t="s">
        <v>732</v>
      </c>
      <c r="BD135" s="16" t="s">
        <v>732</v>
      </c>
      <c r="BE135" s="16" t="s">
        <v>732</v>
      </c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 x14ac:dyDescent="0.3">
      <c r="A136" s="16">
        <v>135</v>
      </c>
      <c r="B136" s="54" t="s">
        <v>1098</v>
      </c>
      <c r="C136" s="54">
        <v>33454388</v>
      </c>
      <c r="D136" s="54" t="s">
        <v>4116</v>
      </c>
      <c r="E136" s="4" t="s">
        <v>1278</v>
      </c>
      <c r="F136" s="4">
        <v>64</v>
      </c>
      <c r="G136" s="4">
        <v>170.5</v>
      </c>
      <c r="H136" s="4">
        <v>70.7</v>
      </c>
      <c r="I136" s="101">
        <f t="shared" si="2"/>
        <v>24.320396281421726</v>
      </c>
      <c r="J136" s="148">
        <v>20878</v>
      </c>
      <c r="K136" s="4" t="s">
        <v>216</v>
      </c>
      <c r="L136" s="4" t="s">
        <v>1290</v>
      </c>
      <c r="M136" s="4" t="s">
        <v>358</v>
      </c>
      <c r="N136" s="4" t="s">
        <v>1291</v>
      </c>
      <c r="O136" s="33" t="s">
        <v>61</v>
      </c>
      <c r="P136" s="4" t="s">
        <v>802</v>
      </c>
      <c r="Q136" s="4" t="s">
        <v>3772</v>
      </c>
      <c r="R136" s="4" t="s">
        <v>866</v>
      </c>
      <c r="S136" s="4">
        <v>20210923</v>
      </c>
      <c r="T136" s="4">
        <v>20210923</v>
      </c>
      <c r="U136" s="4" t="s">
        <v>794</v>
      </c>
      <c r="V136" s="16" t="s">
        <v>1345</v>
      </c>
      <c r="W136" s="54">
        <v>80333</v>
      </c>
      <c r="X136" s="97" t="s">
        <v>1343</v>
      </c>
      <c r="Y136" s="54" t="s">
        <v>1525</v>
      </c>
      <c r="Z136" s="4"/>
      <c r="AA136" s="4" t="s">
        <v>217</v>
      </c>
      <c r="AB136" s="4"/>
      <c r="AC136" s="4"/>
      <c r="AD136" s="4"/>
      <c r="AE136" s="97" t="s">
        <v>1344</v>
      </c>
      <c r="AF136" s="4" t="s">
        <v>1394</v>
      </c>
      <c r="AG136" s="4" t="s">
        <v>422</v>
      </c>
      <c r="AH136" s="4">
        <v>4</v>
      </c>
      <c r="AI136" s="4" t="s">
        <v>389</v>
      </c>
      <c r="AJ136" s="4">
        <v>4</v>
      </c>
      <c r="AK136" s="16">
        <v>9</v>
      </c>
      <c r="AL136" s="16" t="s">
        <v>1351</v>
      </c>
      <c r="AM136" s="16">
        <v>0.3</v>
      </c>
      <c r="AN136" s="16" t="s">
        <v>2154</v>
      </c>
      <c r="AO136" s="16" t="s">
        <v>352</v>
      </c>
      <c r="AP136" s="16" t="s">
        <v>622</v>
      </c>
      <c r="AQ136" s="16" t="s">
        <v>350</v>
      </c>
      <c r="AR136" s="16" t="s">
        <v>417</v>
      </c>
      <c r="AS136" s="4"/>
      <c r="AT136" s="4"/>
      <c r="AU136" s="16" t="s">
        <v>732</v>
      </c>
      <c r="AV136" s="16" t="s">
        <v>73</v>
      </c>
      <c r="AW136" s="16" t="s">
        <v>73</v>
      </c>
      <c r="AX136" s="16" t="s">
        <v>732</v>
      </c>
      <c r="AY136" s="4"/>
      <c r="AZ136" s="4"/>
      <c r="BA136" s="4"/>
      <c r="BB136" s="16" t="s">
        <v>732</v>
      </c>
      <c r="BC136" s="16" t="s">
        <v>732</v>
      </c>
      <c r="BD136" s="16" t="s">
        <v>732</v>
      </c>
      <c r="BE136" s="16" t="s">
        <v>732</v>
      </c>
      <c r="BF136" s="4"/>
      <c r="BG136" s="4"/>
      <c r="BH136" s="16" t="s">
        <v>1267</v>
      </c>
      <c r="BI136" s="146">
        <v>44547</v>
      </c>
      <c r="BJ136" s="146">
        <v>44695</v>
      </c>
      <c r="BK136" s="4"/>
      <c r="BL136" s="4"/>
      <c r="BM136" s="4"/>
      <c r="BN136" s="4"/>
    </row>
    <row r="137" spans="1:66" x14ac:dyDescent="0.3">
      <c r="A137" s="16">
        <v>136</v>
      </c>
      <c r="B137" s="54" t="s">
        <v>1099</v>
      </c>
      <c r="C137" s="54">
        <v>33456538</v>
      </c>
      <c r="D137" s="54" t="s">
        <v>4117</v>
      </c>
      <c r="E137" s="4" t="s">
        <v>407</v>
      </c>
      <c r="F137" s="4">
        <v>59</v>
      </c>
      <c r="G137" s="4">
        <v>162.5</v>
      </c>
      <c r="H137" s="4">
        <v>59.4</v>
      </c>
      <c r="I137" s="101">
        <f t="shared" si="2"/>
        <v>22.494674556213017</v>
      </c>
      <c r="J137" s="148">
        <v>22838</v>
      </c>
      <c r="K137" s="4" t="s">
        <v>214</v>
      </c>
      <c r="L137" s="4" t="s">
        <v>1290</v>
      </c>
      <c r="M137" s="4" t="s">
        <v>358</v>
      </c>
      <c r="N137" s="4" t="s">
        <v>1233</v>
      </c>
      <c r="O137" s="33" t="s">
        <v>61</v>
      </c>
      <c r="P137" s="4" t="s">
        <v>1346</v>
      </c>
      <c r="Q137" s="4" t="s">
        <v>3773</v>
      </c>
      <c r="R137" s="33" t="s">
        <v>873</v>
      </c>
      <c r="S137" s="4">
        <v>20211011</v>
      </c>
      <c r="T137" s="4">
        <v>20211011</v>
      </c>
      <c r="U137" s="4" t="s">
        <v>804</v>
      </c>
      <c r="V137" s="16" t="s">
        <v>1341</v>
      </c>
      <c r="W137" s="4">
        <v>80703</v>
      </c>
      <c r="X137" s="4" t="s">
        <v>2054</v>
      </c>
      <c r="Y137" s="4" t="s">
        <v>842</v>
      </c>
      <c r="Z137" s="4"/>
      <c r="AA137" s="4" t="s">
        <v>217</v>
      </c>
      <c r="AB137" s="4"/>
      <c r="AC137" s="4"/>
      <c r="AD137" s="4"/>
      <c r="AE137" s="97" t="s">
        <v>1347</v>
      </c>
      <c r="AF137" s="4">
        <v>3</v>
      </c>
      <c r="AG137" s="4" t="s">
        <v>241</v>
      </c>
      <c r="AH137" s="4">
        <v>0</v>
      </c>
      <c r="AI137" s="4" t="s">
        <v>241</v>
      </c>
      <c r="AJ137" s="4">
        <v>3</v>
      </c>
      <c r="AK137" s="16">
        <v>2</v>
      </c>
      <c r="AL137" s="16" t="s">
        <v>1390</v>
      </c>
      <c r="AM137" s="16" t="s">
        <v>1114</v>
      </c>
      <c r="AN137" s="4" t="s">
        <v>2155</v>
      </c>
      <c r="AO137" s="16" t="s">
        <v>417</v>
      </c>
      <c r="AP137" s="16" t="s">
        <v>352</v>
      </c>
      <c r="AQ137" s="16" t="s">
        <v>1375</v>
      </c>
      <c r="AR137" s="16" t="s">
        <v>417</v>
      </c>
      <c r="AS137" s="4"/>
      <c r="AT137" s="4"/>
      <c r="AU137" s="16" t="s">
        <v>352</v>
      </c>
      <c r="AV137" s="16">
        <v>10</v>
      </c>
      <c r="AW137" s="16">
        <v>1</v>
      </c>
      <c r="AX137" s="16" t="s">
        <v>2206</v>
      </c>
      <c r="AY137" s="4"/>
      <c r="AZ137" s="4">
        <v>8</v>
      </c>
      <c r="BA137" s="4">
        <v>38</v>
      </c>
      <c r="BB137" s="16" t="s">
        <v>732</v>
      </c>
      <c r="BC137" s="16" t="s">
        <v>732</v>
      </c>
      <c r="BD137" s="16" t="s">
        <v>732</v>
      </c>
      <c r="BE137" s="16" t="s">
        <v>732</v>
      </c>
      <c r="BF137" s="4"/>
      <c r="BG137" s="4"/>
      <c r="BH137" s="16" t="s">
        <v>4372</v>
      </c>
      <c r="BI137" s="146">
        <v>44705</v>
      </c>
      <c r="BJ137" s="4"/>
      <c r="BK137" s="4"/>
      <c r="BL137" s="4"/>
      <c r="BM137" s="4"/>
      <c r="BN137" s="4"/>
    </row>
    <row r="138" spans="1:66" s="153" customFormat="1" x14ac:dyDescent="0.3">
      <c r="A138" s="16">
        <v>137</v>
      </c>
      <c r="B138" s="54" t="s">
        <v>1100</v>
      </c>
      <c r="C138" s="54">
        <v>33457433</v>
      </c>
      <c r="D138" s="54" t="s">
        <v>4118</v>
      </c>
      <c r="E138" s="4" t="s">
        <v>385</v>
      </c>
      <c r="F138" s="4">
        <v>74</v>
      </c>
      <c r="G138" s="4">
        <v>147.5</v>
      </c>
      <c r="H138" s="4">
        <v>41.6</v>
      </c>
      <c r="I138" s="101">
        <f t="shared" si="2"/>
        <v>19.120942257971848</v>
      </c>
      <c r="J138" s="148">
        <v>17219</v>
      </c>
      <c r="K138" s="4" t="s">
        <v>227</v>
      </c>
      <c r="L138" s="4" t="s">
        <v>1303</v>
      </c>
      <c r="M138" s="4" t="s">
        <v>364</v>
      </c>
      <c r="N138" s="4" t="s">
        <v>917</v>
      </c>
      <c r="O138" s="33" t="s">
        <v>61</v>
      </c>
      <c r="P138" s="4" t="s">
        <v>1305</v>
      </c>
      <c r="Q138" s="148">
        <v>44497</v>
      </c>
      <c r="R138" s="90" t="s">
        <v>1034</v>
      </c>
      <c r="S138" s="4">
        <v>20211022</v>
      </c>
      <c r="T138" s="4">
        <v>20211022</v>
      </c>
      <c r="U138" s="54" t="s">
        <v>794</v>
      </c>
      <c r="V138" s="4" t="s">
        <v>828</v>
      </c>
      <c r="W138" s="54">
        <v>80703</v>
      </c>
      <c r="X138" s="4" t="s">
        <v>2054</v>
      </c>
      <c r="Y138" s="54" t="s">
        <v>842</v>
      </c>
      <c r="Z138" s="4"/>
      <c r="AA138" s="4" t="s">
        <v>471</v>
      </c>
      <c r="AB138" s="98" t="s">
        <v>1529</v>
      </c>
      <c r="AC138" s="4" t="s">
        <v>1170</v>
      </c>
      <c r="AD138" s="4"/>
      <c r="AE138" s="97" t="s">
        <v>1340</v>
      </c>
      <c r="AF138" s="4" t="s">
        <v>1394</v>
      </c>
      <c r="AG138" s="4" t="s">
        <v>241</v>
      </c>
      <c r="AH138" s="4">
        <v>0</v>
      </c>
      <c r="AI138" s="4" t="s">
        <v>241</v>
      </c>
      <c r="AJ138" s="4">
        <v>4</v>
      </c>
      <c r="AK138" s="4">
        <v>2</v>
      </c>
      <c r="AL138" s="4" t="s">
        <v>1392</v>
      </c>
      <c r="AM138" s="4">
        <v>0.2</v>
      </c>
      <c r="AN138" s="4" t="s">
        <v>2152</v>
      </c>
      <c r="AO138" s="4" t="s">
        <v>352</v>
      </c>
      <c r="AP138" s="4" t="s">
        <v>622</v>
      </c>
      <c r="AQ138" s="4" t="s">
        <v>622</v>
      </c>
      <c r="AR138" s="4" t="s">
        <v>417</v>
      </c>
      <c r="AS138" s="4"/>
      <c r="AT138" s="4"/>
      <c r="AU138" s="4" t="s">
        <v>732</v>
      </c>
      <c r="AV138" s="4" t="s">
        <v>73</v>
      </c>
      <c r="AW138" s="4" t="s">
        <v>73</v>
      </c>
      <c r="AX138" s="4" t="s">
        <v>2206</v>
      </c>
      <c r="AY138" s="4"/>
      <c r="AZ138" s="4">
        <v>3</v>
      </c>
      <c r="BA138" s="4">
        <v>40</v>
      </c>
      <c r="BB138" s="4" t="s">
        <v>732</v>
      </c>
      <c r="BC138" s="4" t="s">
        <v>732</v>
      </c>
      <c r="BD138" s="4" t="s">
        <v>732</v>
      </c>
      <c r="BE138" s="4" t="s">
        <v>732</v>
      </c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s="153" customFormat="1" x14ac:dyDescent="0.3">
      <c r="A139" s="16">
        <v>138</v>
      </c>
      <c r="B139" s="54" t="s">
        <v>1101</v>
      </c>
      <c r="C139" s="54">
        <v>33456765</v>
      </c>
      <c r="D139" s="54" t="s">
        <v>2884</v>
      </c>
      <c r="E139" s="4" t="s">
        <v>407</v>
      </c>
      <c r="F139" s="4">
        <v>49</v>
      </c>
      <c r="G139" s="4">
        <v>171.6</v>
      </c>
      <c r="H139" s="4">
        <v>76.5</v>
      </c>
      <c r="I139" s="101">
        <f t="shared" si="2"/>
        <v>25.979265489755004</v>
      </c>
      <c r="J139" s="148">
        <v>26381</v>
      </c>
      <c r="K139" s="4" t="s">
        <v>92</v>
      </c>
      <c r="L139" s="4" t="s">
        <v>1318</v>
      </c>
      <c r="M139" s="4" t="s">
        <v>358</v>
      </c>
      <c r="N139" s="4" t="s">
        <v>917</v>
      </c>
      <c r="O139" s="33" t="s">
        <v>20</v>
      </c>
      <c r="P139" s="4" t="s">
        <v>1320</v>
      </c>
      <c r="Q139" s="148">
        <v>44501</v>
      </c>
      <c r="R139" s="4" t="s">
        <v>2835</v>
      </c>
      <c r="S139" s="4">
        <v>20211022</v>
      </c>
      <c r="T139" s="4">
        <v>20211015</v>
      </c>
      <c r="U139" s="4" t="s">
        <v>792</v>
      </c>
      <c r="V139" s="4" t="s">
        <v>2818</v>
      </c>
      <c r="W139" s="4">
        <v>80703</v>
      </c>
      <c r="X139" s="4" t="s">
        <v>2054</v>
      </c>
      <c r="Y139" s="4" t="s">
        <v>842</v>
      </c>
      <c r="Z139" s="4"/>
      <c r="AA139" s="4" t="s">
        <v>217</v>
      </c>
      <c r="AB139" s="4"/>
      <c r="AC139" s="4"/>
      <c r="AD139" s="4"/>
      <c r="AE139" s="97" t="s">
        <v>1191</v>
      </c>
      <c r="AF139" s="4">
        <v>3</v>
      </c>
      <c r="AG139" s="4" t="s">
        <v>419</v>
      </c>
      <c r="AH139" s="4">
        <v>1</v>
      </c>
      <c r="AI139" s="4" t="s">
        <v>389</v>
      </c>
      <c r="AJ139" s="4">
        <v>3</v>
      </c>
      <c r="AK139" s="4">
        <v>2</v>
      </c>
      <c r="AL139" s="4">
        <v>14</v>
      </c>
      <c r="AM139" s="4">
        <v>1</v>
      </c>
      <c r="AN139" s="4" t="s">
        <v>2354</v>
      </c>
      <c r="AO139" s="4" t="s">
        <v>350</v>
      </c>
      <c r="AP139" s="4" t="s">
        <v>622</v>
      </c>
      <c r="AQ139" s="4" t="s">
        <v>622</v>
      </c>
      <c r="AR139" s="97" t="s">
        <v>1372</v>
      </c>
      <c r="AS139" s="4"/>
      <c r="AT139" s="4"/>
      <c r="AU139" s="4" t="s">
        <v>352</v>
      </c>
      <c r="AV139" s="4">
        <v>1</v>
      </c>
      <c r="AW139" s="4">
        <v>30</v>
      </c>
      <c r="AX139" s="4" t="s">
        <v>906</v>
      </c>
      <c r="AY139" s="4">
        <v>1</v>
      </c>
      <c r="AZ139" s="4">
        <v>20</v>
      </c>
      <c r="BA139" s="4">
        <v>30</v>
      </c>
      <c r="BB139" s="4" t="s">
        <v>732</v>
      </c>
      <c r="BC139" s="4" t="s">
        <v>732</v>
      </c>
      <c r="BD139" s="4" t="s">
        <v>732</v>
      </c>
      <c r="BE139" s="4" t="s">
        <v>732</v>
      </c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 s="153" customFormat="1" x14ac:dyDescent="0.3">
      <c r="A140" s="162">
        <v>139</v>
      </c>
      <c r="B140" s="171" t="s">
        <v>1102</v>
      </c>
      <c r="C140" s="171">
        <v>33460741</v>
      </c>
      <c r="D140" s="171" t="s">
        <v>4119</v>
      </c>
      <c r="E140" s="164" t="s">
        <v>407</v>
      </c>
      <c r="F140" s="164">
        <v>66</v>
      </c>
      <c r="G140" s="164">
        <v>165.3</v>
      </c>
      <c r="H140" s="164">
        <v>63.4</v>
      </c>
      <c r="I140" s="192">
        <f t="shared" si="2"/>
        <v>23.20296851606037</v>
      </c>
      <c r="J140" s="201">
        <v>20094</v>
      </c>
      <c r="K140" s="164" t="s">
        <v>214</v>
      </c>
      <c r="L140" s="164" t="s">
        <v>403</v>
      </c>
      <c r="M140" s="164" t="s">
        <v>358</v>
      </c>
      <c r="N140" s="164" t="s">
        <v>1530</v>
      </c>
      <c r="O140" s="191" t="s">
        <v>61</v>
      </c>
      <c r="P140" s="191" t="s">
        <v>820</v>
      </c>
      <c r="Q140" s="201">
        <v>44518</v>
      </c>
      <c r="R140" s="164" t="s">
        <v>1528</v>
      </c>
      <c r="S140" s="164">
        <v>20211115</v>
      </c>
      <c r="T140" s="164">
        <v>20211115</v>
      </c>
      <c r="U140" s="164" t="s">
        <v>826</v>
      </c>
      <c r="V140" s="164" t="s">
        <v>840</v>
      </c>
      <c r="W140" s="164">
        <v>85623</v>
      </c>
      <c r="X140" s="164" t="s">
        <v>2837</v>
      </c>
      <c r="Y140" s="164" t="s">
        <v>858</v>
      </c>
      <c r="Z140" s="164"/>
      <c r="AA140" s="164" t="s">
        <v>217</v>
      </c>
      <c r="AB140" s="164"/>
      <c r="AC140" s="164"/>
      <c r="AD140" s="164"/>
      <c r="AE140" s="164" t="s">
        <v>617</v>
      </c>
      <c r="AF140" s="164" t="s">
        <v>666</v>
      </c>
      <c r="AG140" s="164" t="s">
        <v>666</v>
      </c>
      <c r="AH140" s="164" t="s">
        <v>666</v>
      </c>
      <c r="AI140" s="164" t="s">
        <v>666</v>
      </c>
      <c r="AJ140" s="164"/>
      <c r="AK140" s="164" t="s">
        <v>73</v>
      </c>
      <c r="AL140" s="164" t="s">
        <v>73</v>
      </c>
      <c r="AM140" s="164" t="s">
        <v>73</v>
      </c>
      <c r="AN140" s="164" t="s">
        <v>732</v>
      </c>
      <c r="AO140" s="164" t="s">
        <v>73</v>
      </c>
      <c r="AP140" s="164" t="s">
        <v>73</v>
      </c>
      <c r="AQ140" s="164" t="s">
        <v>73</v>
      </c>
      <c r="AR140" s="164" t="s">
        <v>73</v>
      </c>
      <c r="AS140" s="164"/>
      <c r="AT140" s="164"/>
      <c r="AU140" s="164" t="s">
        <v>360</v>
      </c>
      <c r="AV140" s="164">
        <v>0.5</v>
      </c>
      <c r="AW140" s="164">
        <v>17</v>
      </c>
      <c r="AX140" s="164" t="s">
        <v>732</v>
      </c>
      <c r="AY140" s="164"/>
      <c r="AZ140" s="164"/>
      <c r="BA140" s="164"/>
      <c r="BB140" s="164" t="s">
        <v>732</v>
      </c>
      <c r="BC140" s="164" t="s">
        <v>732</v>
      </c>
      <c r="BD140" s="164" t="s">
        <v>732</v>
      </c>
      <c r="BE140" s="164" t="s">
        <v>732</v>
      </c>
      <c r="BF140" s="164"/>
      <c r="BG140" s="164"/>
      <c r="BH140" s="164"/>
      <c r="BI140" s="164"/>
      <c r="BJ140" s="164"/>
      <c r="BK140" s="164"/>
      <c r="BL140" s="164"/>
      <c r="BM140" s="164"/>
      <c r="BN140" s="164"/>
    </row>
    <row r="141" spans="1:66" s="153" customFormat="1" x14ac:dyDescent="0.3">
      <c r="A141" s="16">
        <v>140</v>
      </c>
      <c r="B141" s="54" t="s">
        <v>1103</v>
      </c>
      <c r="C141" s="54">
        <v>33461433</v>
      </c>
      <c r="D141" s="54" t="s">
        <v>2885</v>
      </c>
      <c r="E141" s="4" t="s">
        <v>385</v>
      </c>
      <c r="F141" s="4">
        <v>48</v>
      </c>
      <c r="G141" s="4">
        <v>171.5</v>
      </c>
      <c r="H141" s="4">
        <v>62.3</v>
      </c>
      <c r="I141" s="101">
        <f t="shared" si="2"/>
        <v>21.181650502766701</v>
      </c>
      <c r="J141" s="148">
        <v>26872</v>
      </c>
      <c r="K141" s="4" t="s">
        <v>1772</v>
      </c>
      <c r="L141" s="4" t="s">
        <v>659</v>
      </c>
      <c r="M141" s="4" t="s">
        <v>364</v>
      </c>
      <c r="N141" s="4" t="s">
        <v>1531</v>
      </c>
      <c r="O141" s="33" t="s">
        <v>20</v>
      </c>
      <c r="P141" s="4" t="s">
        <v>792</v>
      </c>
      <c r="Q141" s="4" t="s">
        <v>1777</v>
      </c>
      <c r="R141" s="4" t="s">
        <v>1801</v>
      </c>
      <c r="S141" s="4" t="s">
        <v>1807</v>
      </c>
      <c r="T141" s="4" t="s">
        <v>1824</v>
      </c>
      <c r="U141" s="4" t="s">
        <v>792</v>
      </c>
      <c r="V141" s="4" t="s">
        <v>2818</v>
      </c>
      <c r="W141" s="4">
        <v>80703</v>
      </c>
      <c r="X141" s="4" t="s">
        <v>997</v>
      </c>
      <c r="Y141" s="4" t="s">
        <v>842</v>
      </c>
      <c r="Z141" s="98" t="s">
        <v>1519</v>
      </c>
      <c r="AA141" s="33" t="s">
        <v>1520</v>
      </c>
      <c r="AB141" s="4"/>
      <c r="AC141" s="4"/>
      <c r="AD141" s="4"/>
      <c r="AE141" s="4" t="s">
        <v>617</v>
      </c>
      <c r="AF141" s="4" t="s">
        <v>666</v>
      </c>
      <c r="AG141" s="4" t="s">
        <v>666</v>
      </c>
      <c r="AH141" s="4" t="s">
        <v>666</v>
      </c>
      <c r="AI141" s="4" t="s">
        <v>666</v>
      </c>
      <c r="AJ141" s="4">
        <v>3</v>
      </c>
      <c r="AK141" s="4">
        <v>2</v>
      </c>
      <c r="AL141" s="4">
        <v>5</v>
      </c>
      <c r="AM141" s="4">
        <v>0.6</v>
      </c>
      <c r="AN141" s="4" t="s">
        <v>2154</v>
      </c>
      <c r="AO141" s="4" t="s">
        <v>350</v>
      </c>
      <c r="AP141" s="4" t="s">
        <v>350</v>
      </c>
      <c r="AQ141" s="4" t="s">
        <v>350</v>
      </c>
      <c r="AR141" s="97" t="s">
        <v>2307</v>
      </c>
      <c r="AS141" s="4"/>
      <c r="AT141" s="4"/>
      <c r="AU141" s="4" t="s">
        <v>360</v>
      </c>
      <c r="AV141" s="4">
        <v>1</v>
      </c>
      <c r="AW141" s="4">
        <v>24</v>
      </c>
      <c r="AX141" s="4" t="s">
        <v>732</v>
      </c>
      <c r="AY141" s="4"/>
      <c r="AZ141" s="4"/>
      <c r="BA141" s="4"/>
      <c r="BB141" s="4" t="s">
        <v>906</v>
      </c>
      <c r="BC141" s="4" t="s">
        <v>732</v>
      </c>
      <c r="BD141" s="4" t="s">
        <v>906</v>
      </c>
      <c r="BE141" s="4" t="s">
        <v>732</v>
      </c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 s="153" customFormat="1" x14ac:dyDescent="0.3">
      <c r="A142" s="162">
        <v>141</v>
      </c>
      <c r="B142" s="171" t="s">
        <v>1104</v>
      </c>
      <c r="C142" s="171">
        <v>33461461</v>
      </c>
      <c r="D142" s="171" t="s">
        <v>4120</v>
      </c>
      <c r="E142" s="164" t="s">
        <v>385</v>
      </c>
      <c r="F142" s="164">
        <v>51</v>
      </c>
      <c r="G142" s="164">
        <v>153.30000000000001</v>
      </c>
      <c r="H142" s="164">
        <v>73.5</v>
      </c>
      <c r="I142" s="192">
        <f t="shared" si="2"/>
        <v>31.275411271658214</v>
      </c>
      <c r="J142" s="201">
        <v>25612</v>
      </c>
      <c r="K142" s="164" t="s">
        <v>1773</v>
      </c>
      <c r="L142" s="164" t="s">
        <v>660</v>
      </c>
      <c r="M142" s="164" t="s">
        <v>356</v>
      </c>
      <c r="N142" s="164" t="s">
        <v>884</v>
      </c>
      <c r="O142" s="191" t="s">
        <v>61</v>
      </c>
      <c r="P142" s="164" t="s">
        <v>793</v>
      </c>
      <c r="Q142" s="164" t="s">
        <v>1778</v>
      </c>
      <c r="R142" s="164" t="s">
        <v>865</v>
      </c>
      <c r="S142" s="164" t="s">
        <v>1808</v>
      </c>
      <c r="T142" s="164" t="s">
        <v>1825</v>
      </c>
      <c r="U142" s="164" t="s">
        <v>793</v>
      </c>
      <c r="V142" s="164" t="s">
        <v>827</v>
      </c>
      <c r="W142" s="164">
        <v>84303</v>
      </c>
      <c r="X142" s="164" t="s">
        <v>845</v>
      </c>
      <c r="Y142" s="164" t="s">
        <v>845</v>
      </c>
      <c r="Z142" s="164"/>
      <c r="AA142" s="164" t="s">
        <v>217</v>
      </c>
      <c r="AB142" s="164"/>
      <c r="AC142" s="164"/>
      <c r="AD142" s="164"/>
      <c r="AE142" s="202" t="s">
        <v>1521</v>
      </c>
      <c r="AF142" s="162">
        <v>1</v>
      </c>
      <c r="AG142" s="162" t="s">
        <v>241</v>
      </c>
      <c r="AH142" s="162">
        <v>0</v>
      </c>
      <c r="AI142" s="162" t="s">
        <v>241</v>
      </c>
      <c r="AJ142" s="162">
        <v>1</v>
      </c>
      <c r="AK142" s="191" t="s">
        <v>1126</v>
      </c>
      <c r="AL142" s="164" t="s">
        <v>73</v>
      </c>
      <c r="AM142" s="164">
        <v>0.5</v>
      </c>
      <c r="AN142" s="203" t="s">
        <v>2152</v>
      </c>
      <c r="AO142" s="164" t="s">
        <v>350</v>
      </c>
      <c r="AP142" s="164" t="s">
        <v>350</v>
      </c>
      <c r="AQ142" s="164" t="s">
        <v>350</v>
      </c>
      <c r="AR142" s="164" t="s">
        <v>73</v>
      </c>
      <c r="AS142" s="164"/>
      <c r="AT142" s="164"/>
      <c r="AU142" s="164" t="s">
        <v>732</v>
      </c>
      <c r="AV142" s="164" t="s">
        <v>73</v>
      </c>
      <c r="AW142" s="164" t="s">
        <v>73</v>
      </c>
      <c r="AX142" s="164" t="s">
        <v>732</v>
      </c>
      <c r="AY142" s="164"/>
      <c r="AZ142" s="164"/>
      <c r="BA142" s="164"/>
      <c r="BB142" s="164" t="s">
        <v>732</v>
      </c>
      <c r="BC142" s="164" t="s">
        <v>732</v>
      </c>
      <c r="BD142" s="164" t="s">
        <v>732</v>
      </c>
      <c r="BE142" s="164" t="s">
        <v>732</v>
      </c>
      <c r="BF142" s="164"/>
      <c r="BG142" s="164"/>
      <c r="BH142" s="164"/>
      <c r="BI142" s="164"/>
      <c r="BJ142" s="164"/>
      <c r="BK142" s="164"/>
      <c r="BL142" s="164"/>
      <c r="BM142" s="164"/>
      <c r="BN142" s="164"/>
    </row>
    <row r="143" spans="1:66" s="153" customFormat="1" x14ac:dyDescent="0.3">
      <c r="A143" s="16">
        <v>142</v>
      </c>
      <c r="B143" s="54" t="s">
        <v>1105</v>
      </c>
      <c r="C143" s="54">
        <v>33461604</v>
      </c>
      <c r="D143" s="54" t="s">
        <v>2886</v>
      </c>
      <c r="E143" s="4" t="s">
        <v>407</v>
      </c>
      <c r="F143" s="4">
        <v>65</v>
      </c>
      <c r="G143" s="4">
        <v>177</v>
      </c>
      <c r="H143" s="4">
        <v>81</v>
      </c>
      <c r="I143" s="101">
        <f t="shared" si="2"/>
        <v>25.854639471416256</v>
      </c>
      <c r="J143" s="148">
        <v>20660</v>
      </c>
      <c r="K143" s="4" t="s">
        <v>3652</v>
      </c>
      <c r="L143" s="4"/>
      <c r="M143" s="4"/>
      <c r="N143" s="4"/>
      <c r="O143" s="33" t="s">
        <v>20</v>
      </c>
      <c r="P143" s="4"/>
      <c r="Q143" s="9" t="s">
        <v>73</v>
      </c>
      <c r="R143" s="4" t="s">
        <v>1801</v>
      </c>
      <c r="S143" s="4" t="s">
        <v>1807</v>
      </c>
      <c r="T143" s="4" t="s">
        <v>1779</v>
      </c>
      <c r="U143" s="4" t="s">
        <v>792</v>
      </c>
      <c r="V143" s="4" t="s">
        <v>2818</v>
      </c>
      <c r="W143" s="4">
        <v>80703</v>
      </c>
      <c r="X143" s="4" t="s">
        <v>997</v>
      </c>
      <c r="Y143" s="4" t="s">
        <v>842</v>
      </c>
      <c r="Z143" s="4"/>
      <c r="AA143" s="4"/>
      <c r="AB143" s="4"/>
      <c r="AC143" s="4"/>
      <c r="AD143" s="4"/>
      <c r="AE143" s="4" t="s">
        <v>2846</v>
      </c>
      <c r="AF143" s="4" t="s">
        <v>666</v>
      </c>
      <c r="AG143" s="4" t="s">
        <v>666</v>
      </c>
      <c r="AH143" s="4" t="s">
        <v>666</v>
      </c>
      <c r="AI143" s="4" t="s">
        <v>666</v>
      </c>
      <c r="AJ143" s="4"/>
      <c r="AK143" s="4" t="s">
        <v>73</v>
      </c>
      <c r="AL143" s="4" t="s">
        <v>73</v>
      </c>
      <c r="AM143" s="4" t="s">
        <v>73</v>
      </c>
      <c r="AN143" s="4" t="s">
        <v>666</v>
      </c>
      <c r="AO143" s="4" t="s">
        <v>73</v>
      </c>
      <c r="AP143" s="4" t="s">
        <v>73</v>
      </c>
      <c r="AQ143" s="4" t="s">
        <v>73</v>
      </c>
      <c r="AR143" s="4" t="s">
        <v>73</v>
      </c>
      <c r="AS143" s="4"/>
      <c r="AT143" s="4"/>
      <c r="AU143" s="4" t="s">
        <v>352</v>
      </c>
      <c r="AV143" s="4">
        <v>0.5</v>
      </c>
      <c r="AW143" s="4">
        <v>30</v>
      </c>
      <c r="AX143" s="4" t="s">
        <v>352</v>
      </c>
      <c r="AY143" s="4">
        <v>3</v>
      </c>
      <c r="AZ143" s="4">
        <v>13</v>
      </c>
      <c r="BA143" s="4">
        <v>30</v>
      </c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1:66" s="153" customFormat="1" x14ac:dyDescent="0.3">
      <c r="A144" s="16">
        <v>143</v>
      </c>
      <c r="B144" s="54" t="s">
        <v>1106</v>
      </c>
      <c r="C144" s="54">
        <v>33462262</v>
      </c>
      <c r="D144" s="54" t="s">
        <v>4121</v>
      </c>
      <c r="E144" s="4" t="s">
        <v>385</v>
      </c>
      <c r="F144" s="4">
        <v>68</v>
      </c>
      <c r="G144" s="4">
        <v>153.4</v>
      </c>
      <c r="H144" s="4">
        <v>59.7</v>
      </c>
      <c r="I144" s="101">
        <f t="shared" si="2"/>
        <v>25.370183702227987</v>
      </c>
      <c r="J144" s="148">
        <v>19454</v>
      </c>
      <c r="K144" s="4" t="s">
        <v>1773</v>
      </c>
      <c r="L144" s="4" t="s">
        <v>660</v>
      </c>
      <c r="M144" s="4" t="s">
        <v>358</v>
      </c>
      <c r="N144" s="4" t="s">
        <v>884</v>
      </c>
      <c r="O144" s="4" t="s">
        <v>61</v>
      </c>
      <c r="P144" s="4" t="s">
        <v>794</v>
      </c>
      <c r="Q144" s="4" t="s">
        <v>1780</v>
      </c>
      <c r="R144" s="4" t="s">
        <v>865</v>
      </c>
      <c r="S144" s="4" t="s">
        <v>1809</v>
      </c>
      <c r="T144" s="4" t="s">
        <v>1809</v>
      </c>
      <c r="U144" s="4" t="s">
        <v>794</v>
      </c>
      <c r="V144" s="4" t="s">
        <v>828</v>
      </c>
      <c r="W144" s="4">
        <v>80703</v>
      </c>
      <c r="X144" s="4" t="s">
        <v>997</v>
      </c>
      <c r="Y144" s="4" t="s">
        <v>842</v>
      </c>
      <c r="Z144" s="4"/>
      <c r="AA144" s="4" t="s">
        <v>217</v>
      </c>
      <c r="AB144" s="4"/>
      <c r="AC144" s="4"/>
      <c r="AD144" s="4"/>
      <c r="AE144" s="97" t="s">
        <v>1188</v>
      </c>
      <c r="AF144" s="4">
        <v>4</v>
      </c>
      <c r="AG144" s="4" t="s">
        <v>743</v>
      </c>
      <c r="AH144" s="4">
        <v>1</v>
      </c>
      <c r="AI144" s="4" t="s">
        <v>389</v>
      </c>
      <c r="AJ144" s="4">
        <v>4</v>
      </c>
      <c r="AK144" s="4">
        <v>2</v>
      </c>
      <c r="AL144" s="4">
        <v>15</v>
      </c>
      <c r="AM144" s="4">
        <v>0.5</v>
      </c>
      <c r="AN144" s="4" t="s">
        <v>2354</v>
      </c>
      <c r="AO144" s="4" t="s">
        <v>352</v>
      </c>
      <c r="AP144" s="4" t="s">
        <v>350</v>
      </c>
      <c r="AQ144" s="4" t="s">
        <v>350</v>
      </c>
      <c r="AR144" s="97" t="s">
        <v>2307</v>
      </c>
      <c r="AS144" s="4"/>
      <c r="AT144" s="4"/>
      <c r="AU144" s="4" t="s">
        <v>732</v>
      </c>
      <c r="AV144" s="4" t="s">
        <v>73</v>
      </c>
      <c r="AW144" s="4" t="s">
        <v>73</v>
      </c>
      <c r="AX144" s="4" t="s">
        <v>732</v>
      </c>
      <c r="AY144" s="4"/>
      <c r="AZ144" s="4"/>
      <c r="BA144" s="4"/>
      <c r="BB144" s="4" t="s">
        <v>732</v>
      </c>
      <c r="BC144" s="4" t="s">
        <v>732</v>
      </c>
      <c r="BD144" s="4" t="s">
        <v>732</v>
      </c>
      <c r="BE144" s="4" t="s">
        <v>732</v>
      </c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1:66" s="153" customFormat="1" x14ac:dyDescent="0.3">
      <c r="A145" s="16">
        <v>144</v>
      </c>
      <c r="B145" s="54" t="s">
        <v>1107</v>
      </c>
      <c r="C145" s="54">
        <v>33462611</v>
      </c>
      <c r="D145" s="54" t="s">
        <v>2887</v>
      </c>
      <c r="E145" s="4" t="s">
        <v>385</v>
      </c>
      <c r="F145" s="4">
        <v>39</v>
      </c>
      <c r="G145" s="4">
        <v>159.19999999999999</v>
      </c>
      <c r="H145" s="4">
        <v>79.8</v>
      </c>
      <c r="I145" s="101">
        <f t="shared" si="2"/>
        <v>31.485947324562517</v>
      </c>
      <c r="J145" s="148">
        <v>30065</v>
      </c>
      <c r="K145" s="4" t="s">
        <v>1773</v>
      </c>
      <c r="L145" s="4" t="s">
        <v>659</v>
      </c>
      <c r="M145" s="4" t="s">
        <v>428</v>
      </c>
      <c r="N145" s="4" t="s">
        <v>1535</v>
      </c>
      <c r="O145" s="33" t="s">
        <v>27</v>
      </c>
      <c r="P145" s="4" t="s">
        <v>797</v>
      </c>
      <c r="Q145" s="4" t="s">
        <v>1781</v>
      </c>
      <c r="R145" s="4" t="s">
        <v>868</v>
      </c>
      <c r="S145" s="4" t="s">
        <v>1810</v>
      </c>
      <c r="T145" s="4" t="s">
        <v>1810</v>
      </c>
      <c r="U145" s="4" t="s">
        <v>797</v>
      </c>
      <c r="V145" s="4" t="s">
        <v>2818</v>
      </c>
      <c r="W145" s="4">
        <v>80703</v>
      </c>
      <c r="X145" s="4" t="s">
        <v>997</v>
      </c>
      <c r="Y145" s="4" t="s">
        <v>842</v>
      </c>
      <c r="Z145" s="4"/>
      <c r="AA145" s="4" t="s">
        <v>217</v>
      </c>
      <c r="AB145" s="4"/>
      <c r="AC145" s="4"/>
      <c r="AD145" s="4"/>
      <c r="AE145" s="97" t="s">
        <v>1536</v>
      </c>
      <c r="AF145" s="4">
        <v>1</v>
      </c>
      <c r="AG145" s="4" t="s">
        <v>743</v>
      </c>
      <c r="AH145" s="4">
        <v>1</v>
      </c>
      <c r="AI145" s="4" t="s">
        <v>389</v>
      </c>
      <c r="AJ145" s="4">
        <v>3</v>
      </c>
      <c r="AK145" s="4">
        <v>2</v>
      </c>
      <c r="AL145" s="4">
        <v>5</v>
      </c>
      <c r="AM145" s="4">
        <v>0.5</v>
      </c>
      <c r="AN145" s="4" t="s">
        <v>2354</v>
      </c>
      <c r="AO145" s="4" t="s">
        <v>1537</v>
      </c>
      <c r="AP145" s="4" t="s">
        <v>350</v>
      </c>
      <c r="AQ145" s="4" t="s">
        <v>350</v>
      </c>
      <c r="AR145" s="97" t="s">
        <v>2307</v>
      </c>
      <c r="AS145" s="4"/>
      <c r="AT145" s="4"/>
      <c r="AU145" s="4" t="s">
        <v>732</v>
      </c>
      <c r="AV145" s="4" t="s">
        <v>73</v>
      </c>
      <c r="AW145" s="4" t="s">
        <v>73</v>
      </c>
      <c r="AX145" s="4" t="s">
        <v>2206</v>
      </c>
      <c r="AY145" s="4"/>
      <c r="AZ145" s="4">
        <v>1</v>
      </c>
      <c r="BA145" s="4">
        <v>5</v>
      </c>
      <c r="BB145" s="4" t="s">
        <v>906</v>
      </c>
      <c r="BC145" s="4" t="s">
        <v>906</v>
      </c>
      <c r="BD145" s="4" t="s">
        <v>732</v>
      </c>
      <c r="BE145" s="4" t="s">
        <v>732</v>
      </c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x14ac:dyDescent="0.3">
      <c r="A146" s="16">
        <v>145</v>
      </c>
      <c r="B146" s="14" t="s">
        <v>1493</v>
      </c>
      <c r="C146" s="54">
        <v>33385735</v>
      </c>
      <c r="D146" s="54" t="s">
        <v>4122</v>
      </c>
      <c r="E146" s="16" t="s">
        <v>385</v>
      </c>
      <c r="F146" s="16">
        <v>74</v>
      </c>
      <c r="G146" s="16">
        <v>151.30000000000001</v>
      </c>
      <c r="H146" s="16">
        <v>51.4</v>
      </c>
      <c r="I146" s="101">
        <f t="shared" si="2"/>
        <v>22.453562843110312</v>
      </c>
      <c r="J146" s="146">
        <v>17163</v>
      </c>
      <c r="K146" s="16" t="s">
        <v>1773</v>
      </c>
      <c r="L146" s="16" t="s">
        <v>661</v>
      </c>
      <c r="M146" s="16" t="s">
        <v>1875</v>
      </c>
      <c r="N146" s="16" t="s">
        <v>883</v>
      </c>
      <c r="O146" s="13" t="s">
        <v>61</v>
      </c>
      <c r="P146" s="16" t="s">
        <v>811</v>
      </c>
      <c r="Q146" s="16" t="s">
        <v>1782</v>
      </c>
      <c r="R146" s="16" t="s">
        <v>29</v>
      </c>
      <c r="S146" s="16" t="s">
        <v>1781</v>
      </c>
      <c r="T146" s="16" t="s">
        <v>1781</v>
      </c>
      <c r="U146" s="16" t="s">
        <v>811</v>
      </c>
      <c r="V146" s="16" t="s">
        <v>837</v>
      </c>
      <c r="W146" s="16">
        <v>80513</v>
      </c>
      <c r="X146" s="16" t="s">
        <v>862</v>
      </c>
      <c r="Y146" s="16" t="s">
        <v>862</v>
      </c>
      <c r="Z146" s="16"/>
      <c r="AA146" s="16"/>
      <c r="AB146" s="16"/>
      <c r="AC146" s="16"/>
      <c r="AD146" s="16"/>
      <c r="AE146" s="95" t="s">
        <v>2187</v>
      </c>
      <c r="AF146" s="16">
        <v>1</v>
      </c>
      <c r="AG146" s="16" t="s">
        <v>2124</v>
      </c>
      <c r="AH146" s="4" t="s">
        <v>101</v>
      </c>
      <c r="AI146" s="4" t="s">
        <v>1183</v>
      </c>
      <c r="AJ146" s="16">
        <v>1</v>
      </c>
      <c r="AK146" s="16" t="s">
        <v>73</v>
      </c>
      <c r="AL146" s="16">
        <v>1.5</v>
      </c>
      <c r="AM146" s="16">
        <v>0.5</v>
      </c>
      <c r="AN146" s="4" t="s">
        <v>2152</v>
      </c>
      <c r="AO146" s="16" t="s">
        <v>622</v>
      </c>
      <c r="AP146" s="16" t="s">
        <v>350</v>
      </c>
      <c r="AQ146" s="16" t="s">
        <v>350</v>
      </c>
      <c r="AR146" s="95" t="s">
        <v>2307</v>
      </c>
      <c r="AS146" s="16"/>
      <c r="AT146" s="16"/>
      <c r="AU146" s="16" t="s">
        <v>732</v>
      </c>
      <c r="AV146" s="16" t="s">
        <v>73</v>
      </c>
      <c r="AW146" s="16" t="s">
        <v>73</v>
      </c>
      <c r="AX146" s="16" t="s">
        <v>732</v>
      </c>
      <c r="AY146" s="16"/>
      <c r="AZ146" s="16"/>
      <c r="BA146" s="16"/>
      <c r="BB146" s="16" t="s">
        <v>732</v>
      </c>
      <c r="BC146" s="16" t="s">
        <v>732</v>
      </c>
      <c r="BD146" s="16"/>
      <c r="BE146" s="16" t="s">
        <v>906</v>
      </c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 x14ac:dyDescent="0.3">
      <c r="A147" s="16">
        <v>146</v>
      </c>
      <c r="B147" s="14" t="s">
        <v>1501</v>
      </c>
      <c r="C147" s="54">
        <v>33462271</v>
      </c>
      <c r="D147" s="54" t="s">
        <v>4123</v>
      </c>
      <c r="E147" s="16" t="s">
        <v>385</v>
      </c>
      <c r="F147" s="16">
        <v>56</v>
      </c>
      <c r="G147" s="16">
        <v>157.19999999999999</v>
      </c>
      <c r="H147" s="16">
        <v>50</v>
      </c>
      <c r="I147" s="101">
        <f t="shared" si="2"/>
        <v>20.233216142545437</v>
      </c>
      <c r="J147" s="146">
        <v>23757</v>
      </c>
      <c r="K147" s="16" t="s">
        <v>1772</v>
      </c>
      <c r="L147" s="16" t="s">
        <v>660</v>
      </c>
      <c r="M147" s="16"/>
      <c r="N147" s="16" t="s">
        <v>886</v>
      </c>
      <c r="O147" s="16" t="s">
        <v>61</v>
      </c>
      <c r="P147" s="16" t="s">
        <v>794</v>
      </c>
      <c r="Q147" s="16" t="s">
        <v>1783</v>
      </c>
      <c r="R147" s="16" t="s">
        <v>866</v>
      </c>
      <c r="S147" s="16" t="s">
        <v>1811</v>
      </c>
      <c r="T147" s="16" t="s">
        <v>1826</v>
      </c>
      <c r="U147" s="16" t="s">
        <v>794</v>
      </c>
      <c r="V147" s="16" t="s">
        <v>828</v>
      </c>
      <c r="W147" s="16">
        <v>80703</v>
      </c>
      <c r="X147" s="16" t="s">
        <v>997</v>
      </c>
      <c r="Y147" s="16" t="s">
        <v>842</v>
      </c>
      <c r="Z147" s="16"/>
      <c r="AA147" s="16"/>
      <c r="AB147" s="16"/>
      <c r="AC147" s="16" t="s">
        <v>1170</v>
      </c>
      <c r="AD147" s="16"/>
      <c r="AE147" s="95" t="s">
        <v>2188</v>
      </c>
      <c r="AF147" s="16" t="s">
        <v>242</v>
      </c>
      <c r="AG147" s="16" t="s">
        <v>2198</v>
      </c>
      <c r="AH147" s="16">
        <v>0</v>
      </c>
      <c r="AI147" s="4" t="s">
        <v>241</v>
      </c>
      <c r="AJ147" s="16">
        <v>4</v>
      </c>
      <c r="AK147" s="16">
        <v>2</v>
      </c>
      <c r="AL147" s="95">
        <v>20</v>
      </c>
      <c r="AM147" s="16">
        <v>0.2</v>
      </c>
      <c r="AN147" s="82" t="s">
        <v>2152</v>
      </c>
      <c r="AO147" s="16" t="s">
        <v>352</v>
      </c>
      <c r="AP147" s="16" t="s">
        <v>350</v>
      </c>
      <c r="AQ147" s="16" t="s">
        <v>350</v>
      </c>
      <c r="AR147" s="95" t="s">
        <v>2307</v>
      </c>
      <c r="AS147" s="16"/>
      <c r="AT147" s="16"/>
      <c r="AU147" s="16" t="s">
        <v>732</v>
      </c>
      <c r="AV147" s="16" t="s">
        <v>73</v>
      </c>
      <c r="AW147" s="16" t="s">
        <v>73</v>
      </c>
      <c r="AX147" s="16" t="s">
        <v>732</v>
      </c>
      <c r="AY147" s="16"/>
      <c r="AZ147" s="16"/>
      <c r="BA147" s="16"/>
      <c r="BB147" s="16" t="s">
        <v>732</v>
      </c>
      <c r="BC147" s="16" t="s">
        <v>906</v>
      </c>
      <c r="BD147" s="16" t="s">
        <v>732</v>
      </c>
      <c r="BE147" s="16" t="s">
        <v>732</v>
      </c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 x14ac:dyDescent="0.3">
      <c r="A148" s="16">
        <v>147</v>
      </c>
      <c r="B148" s="14" t="s">
        <v>1503</v>
      </c>
      <c r="C148" s="54">
        <v>33463668</v>
      </c>
      <c r="D148" s="54" t="s">
        <v>4124</v>
      </c>
      <c r="E148" s="16" t="s">
        <v>407</v>
      </c>
      <c r="F148" s="16">
        <v>73</v>
      </c>
      <c r="G148" s="16">
        <v>168</v>
      </c>
      <c r="H148" s="16">
        <v>81.400000000000006</v>
      </c>
      <c r="I148" s="101">
        <f t="shared" si="2"/>
        <v>28.840702947845813</v>
      </c>
      <c r="J148" s="146">
        <v>17664</v>
      </c>
      <c r="K148" s="16" t="s">
        <v>91</v>
      </c>
      <c r="L148" s="16"/>
      <c r="M148" s="16"/>
      <c r="N148" s="16"/>
      <c r="O148" s="16" t="s">
        <v>1538</v>
      </c>
      <c r="P148" s="16" t="s">
        <v>795</v>
      </c>
      <c r="Q148" s="9" t="s">
        <v>73</v>
      </c>
      <c r="R148" s="16" t="s">
        <v>867</v>
      </c>
      <c r="S148" s="16" t="s">
        <v>1782</v>
      </c>
      <c r="T148" s="16" t="s">
        <v>1827</v>
      </c>
      <c r="U148" s="16" t="s">
        <v>795</v>
      </c>
      <c r="V148" s="16" t="s">
        <v>829</v>
      </c>
      <c r="W148" s="16">
        <v>80703</v>
      </c>
      <c r="X148" s="16" t="s">
        <v>997</v>
      </c>
      <c r="Y148" s="16" t="s">
        <v>842</v>
      </c>
      <c r="Z148" s="16"/>
      <c r="AA148" s="16"/>
      <c r="AB148" s="16"/>
      <c r="AC148" s="16" t="s">
        <v>1170</v>
      </c>
      <c r="AD148" s="16"/>
      <c r="AE148" s="54" t="s">
        <v>617</v>
      </c>
      <c r="AF148" s="16" t="s">
        <v>666</v>
      </c>
      <c r="AG148" s="16" t="s">
        <v>666</v>
      </c>
      <c r="AH148" s="16" t="s">
        <v>666</v>
      </c>
      <c r="AI148" s="16" t="s">
        <v>666</v>
      </c>
      <c r="AJ148" s="16">
        <v>4</v>
      </c>
      <c r="AK148" s="16" t="s">
        <v>73</v>
      </c>
      <c r="AL148" s="16" t="s">
        <v>73</v>
      </c>
      <c r="AM148" s="16" t="s">
        <v>73</v>
      </c>
      <c r="AN148" s="4" t="s">
        <v>2154</v>
      </c>
      <c r="AO148" s="16" t="s">
        <v>73</v>
      </c>
      <c r="AP148" s="16" t="s">
        <v>73</v>
      </c>
      <c r="AQ148" s="16" t="s">
        <v>73</v>
      </c>
      <c r="AR148" s="95" t="s">
        <v>2307</v>
      </c>
      <c r="AS148" s="16"/>
      <c r="AT148" s="16"/>
      <c r="AU148" s="16" t="s">
        <v>622</v>
      </c>
      <c r="AV148" s="16" t="s">
        <v>3614</v>
      </c>
      <c r="AW148" s="16" t="s">
        <v>3614</v>
      </c>
      <c r="AX148" s="16" t="s">
        <v>3615</v>
      </c>
      <c r="AY148" s="16" t="s">
        <v>3614</v>
      </c>
      <c r="AZ148" s="16" t="s">
        <v>3614</v>
      </c>
      <c r="BA148" s="16" t="s">
        <v>3614</v>
      </c>
      <c r="BB148" s="16" t="s">
        <v>3615</v>
      </c>
      <c r="BC148" s="16" t="s">
        <v>3615</v>
      </c>
      <c r="BD148" s="16" t="s">
        <v>3615</v>
      </c>
      <c r="BE148" s="16" t="s">
        <v>3615</v>
      </c>
      <c r="BF148" s="16"/>
      <c r="BG148" s="16"/>
      <c r="BH148" s="16" t="s">
        <v>4376</v>
      </c>
      <c r="BI148" s="146">
        <v>44783</v>
      </c>
      <c r="BJ148" s="146">
        <v>45253</v>
      </c>
      <c r="BK148" s="16"/>
      <c r="BL148" s="16"/>
      <c r="BM148" s="16"/>
      <c r="BN148" s="16"/>
    </row>
    <row r="149" spans="1:66" x14ac:dyDescent="0.3">
      <c r="A149" s="16">
        <v>148</v>
      </c>
      <c r="B149" s="14" t="s">
        <v>1504</v>
      </c>
      <c r="C149" s="54">
        <v>33463522</v>
      </c>
      <c r="D149" s="54" t="s">
        <v>2888</v>
      </c>
      <c r="E149" s="16" t="s">
        <v>407</v>
      </c>
      <c r="F149" s="16">
        <v>73</v>
      </c>
      <c r="G149" s="16">
        <v>158.6</v>
      </c>
      <c r="H149" s="16">
        <v>47.7</v>
      </c>
      <c r="I149" s="101">
        <f t="shared" si="2"/>
        <v>18.963216924889764</v>
      </c>
      <c r="J149" s="146">
        <v>17688</v>
      </c>
      <c r="K149" s="16" t="s">
        <v>1773</v>
      </c>
      <c r="L149" s="16" t="s">
        <v>660</v>
      </c>
      <c r="M149" s="16"/>
      <c r="N149" s="16" t="s">
        <v>2223</v>
      </c>
      <c r="O149" s="16" t="s">
        <v>61</v>
      </c>
      <c r="P149" s="16" t="s">
        <v>792</v>
      </c>
      <c r="Q149" s="16" t="s">
        <v>1784</v>
      </c>
      <c r="R149" s="16" t="s">
        <v>788</v>
      </c>
      <c r="S149" s="16" t="s">
        <v>1812</v>
      </c>
      <c r="T149" s="16" t="s">
        <v>1828</v>
      </c>
      <c r="U149" s="16" t="s">
        <v>792</v>
      </c>
      <c r="V149" s="16" t="s">
        <v>2818</v>
      </c>
      <c r="W149" s="16">
        <v>80703</v>
      </c>
      <c r="X149" s="16" t="s">
        <v>997</v>
      </c>
      <c r="Y149" s="16" t="s">
        <v>842</v>
      </c>
      <c r="Z149" s="16"/>
      <c r="AA149" s="16"/>
      <c r="AB149" s="16"/>
      <c r="AC149" s="16"/>
      <c r="AD149" s="16"/>
      <c r="AE149" s="95" t="s">
        <v>1192</v>
      </c>
      <c r="AF149" s="16">
        <v>2</v>
      </c>
      <c r="AG149" s="16" t="s">
        <v>422</v>
      </c>
      <c r="AH149" s="16">
        <v>4</v>
      </c>
      <c r="AI149" s="4" t="s">
        <v>389</v>
      </c>
      <c r="AJ149" s="16">
        <v>4</v>
      </c>
      <c r="AK149" s="16">
        <v>2</v>
      </c>
      <c r="AL149" s="16">
        <v>7</v>
      </c>
      <c r="AM149" s="16">
        <v>0.5</v>
      </c>
      <c r="AN149" s="16" t="s">
        <v>2154</v>
      </c>
      <c r="AO149" s="16" t="s">
        <v>622</v>
      </c>
      <c r="AP149" s="16" t="s">
        <v>352</v>
      </c>
      <c r="AQ149" s="16" t="s">
        <v>622</v>
      </c>
      <c r="AR149" s="95" t="s">
        <v>1372</v>
      </c>
      <c r="AS149" s="16"/>
      <c r="AT149" s="16"/>
      <c r="AU149" s="16" t="s">
        <v>732</v>
      </c>
      <c r="AV149" s="16" t="s">
        <v>73</v>
      </c>
      <c r="AW149" s="16" t="s">
        <v>73</v>
      </c>
      <c r="AX149" s="16" t="s">
        <v>906</v>
      </c>
      <c r="AY149" s="16">
        <v>2</v>
      </c>
      <c r="AZ149" s="16">
        <v>4</v>
      </c>
      <c r="BA149" s="16">
        <v>53</v>
      </c>
      <c r="BB149" s="16" t="s">
        <v>732</v>
      </c>
      <c r="BC149" s="16" t="s">
        <v>732</v>
      </c>
      <c r="BD149" s="16" t="s">
        <v>732</v>
      </c>
      <c r="BE149" s="16" t="s">
        <v>732</v>
      </c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1:66" x14ac:dyDescent="0.3">
      <c r="A150" s="162">
        <v>149</v>
      </c>
      <c r="B150" s="163" t="s">
        <v>1505</v>
      </c>
      <c r="C150" s="171">
        <v>33464227</v>
      </c>
      <c r="D150" s="171" t="s">
        <v>4125</v>
      </c>
      <c r="E150" s="162" t="s">
        <v>385</v>
      </c>
      <c r="F150" s="162">
        <v>74</v>
      </c>
      <c r="G150" s="162">
        <v>155.19999999999999</v>
      </c>
      <c r="H150" s="162">
        <v>64.95</v>
      </c>
      <c r="I150" s="192">
        <f t="shared" si="2"/>
        <v>26.964707992347762</v>
      </c>
      <c r="J150" s="200">
        <v>17188</v>
      </c>
      <c r="K150" s="162" t="s">
        <v>1774</v>
      </c>
      <c r="L150" s="162" t="s">
        <v>663</v>
      </c>
      <c r="M150" s="162"/>
      <c r="N150" s="162" t="s">
        <v>883</v>
      </c>
      <c r="O150" s="162" t="s">
        <v>61</v>
      </c>
      <c r="P150" s="162" t="s">
        <v>807</v>
      </c>
      <c r="Q150" s="162" t="s">
        <v>1785</v>
      </c>
      <c r="R150" s="162" t="s">
        <v>875</v>
      </c>
      <c r="S150" s="162" t="s">
        <v>1813</v>
      </c>
      <c r="T150" s="162" t="s">
        <v>1829</v>
      </c>
      <c r="U150" s="162" t="s">
        <v>807</v>
      </c>
      <c r="V150" s="162" t="s">
        <v>836</v>
      </c>
      <c r="W150" s="162">
        <v>85253</v>
      </c>
      <c r="X150" s="162" t="s">
        <v>1804</v>
      </c>
      <c r="Y150" s="162" t="s">
        <v>1804</v>
      </c>
      <c r="Z150" s="162"/>
      <c r="AA150" s="162"/>
      <c r="AB150" s="162"/>
      <c r="AC150" s="162"/>
      <c r="AD150" s="162"/>
      <c r="AE150" s="171" t="s">
        <v>617</v>
      </c>
      <c r="AF150" s="162" t="s">
        <v>666</v>
      </c>
      <c r="AG150" s="162" t="s">
        <v>666</v>
      </c>
      <c r="AH150" s="162" t="s">
        <v>666</v>
      </c>
      <c r="AI150" s="162" t="s">
        <v>666</v>
      </c>
      <c r="AJ150" s="162"/>
      <c r="AK150" s="162" t="s">
        <v>73</v>
      </c>
      <c r="AL150" s="162" t="s">
        <v>73</v>
      </c>
      <c r="AM150" s="162" t="s">
        <v>73</v>
      </c>
      <c r="AN150" s="162" t="s">
        <v>2354</v>
      </c>
      <c r="AO150" s="162" t="s">
        <v>352</v>
      </c>
      <c r="AP150" s="162" t="s">
        <v>350</v>
      </c>
      <c r="AQ150" s="162" t="s">
        <v>622</v>
      </c>
      <c r="AR150" s="162" t="s">
        <v>73</v>
      </c>
      <c r="AS150" s="162"/>
      <c r="AT150" s="162"/>
      <c r="AU150" s="162" t="s">
        <v>906</v>
      </c>
      <c r="AV150" s="162">
        <v>0.7</v>
      </c>
      <c r="AW150" s="162">
        <v>26</v>
      </c>
      <c r="AX150" s="162" t="s">
        <v>732</v>
      </c>
      <c r="AY150" s="162"/>
      <c r="AZ150" s="162"/>
      <c r="BA150" s="162"/>
      <c r="BB150" s="162" t="s">
        <v>732</v>
      </c>
      <c r="BC150" s="162" t="s">
        <v>732</v>
      </c>
      <c r="BD150" s="162" t="s">
        <v>906</v>
      </c>
      <c r="BE150" s="162" t="s">
        <v>906</v>
      </c>
      <c r="BF150" s="162"/>
      <c r="BG150" s="162"/>
      <c r="BH150" s="162"/>
      <c r="BI150" s="162"/>
      <c r="BJ150" s="162"/>
      <c r="BK150" s="162"/>
      <c r="BL150" s="162"/>
      <c r="BM150" s="162"/>
      <c r="BN150" s="162"/>
    </row>
    <row r="151" spans="1:66" x14ac:dyDescent="0.3">
      <c r="A151" s="16">
        <v>150</v>
      </c>
      <c r="B151" s="14" t="s">
        <v>1506</v>
      </c>
      <c r="C151" s="54">
        <v>33466283</v>
      </c>
      <c r="D151" s="54" t="s">
        <v>2889</v>
      </c>
      <c r="E151" s="16" t="s">
        <v>407</v>
      </c>
      <c r="F151" s="16">
        <v>24</v>
      </c>
      <c r="G151" s="16">
        <v>169</v>
      </c>
      <c r="H151" s="16">
        <v>54.2</v>
      </c>
      <c r="I151" s="101">
        <f t="shared" si="2"/>
        <v>18.976926578201045</v>
      </c>
      <c r="J151" s="146">
        <v>35645</v>
      </c>
      <c r="K151" s="16" t="s">
        <v>1773</v>
      </c>
      <c r="L151" s="16" t="s">
        <v>659</v>
      </c>
      <c r="M151" s="16"/>
      <c r="N151" s="16" t="s">
        <v>1775</v>
      </c>
      <c r="O151" s="16" t="s">
        <v>61</v>
      </c>
      <c r="P151" s="16" t="s">
        <v>797</v>
      </c>
      <c r="Q151" s="16" t="s">
        <v>1786</v>
      </c>
      <c r="R151" s="16" t="s">
        <v>868</v>
      </c>
      <c r="S151" s="16" t="s">
        <v>1814</v>
      </c>
      <c r="T151" s="16" t="s">
        <v>1783</v>
      </c>
      <c r="U151" s="16" t="s">
        <v>797</v>
      </c>
      <c r="V151" s="16" t="s">
        <v>2818</v>
      </c>
      <c r="W151" s="16">
        <v>80703</v>
      </c>
      <c r="X151" s="16" t="s">
        <v>997</v>
      </c>
      <c r="Y151" s="16" t="s">
        <v>842</v>
      </c>
      <c r="Z151" s="16"/>
      <c r="AA151" s="16"/>
      <c r="AB151" s="16"/>
      <c r="AC151" s="16"/>
      <c r="AD151" s="16"/>
      <c r="AE151" s="95" t="s">
        <v>1321</v>
      </c>
      <c r="AF151" s="16">
        <v>2</v>
      </c>
      <c r="AG151" s="16" t="s">
        <v>2124</v>
      </c>
      <c r="AH151" s="4" t="s">
        <v>101</v>
      </c>
      <c r="AI151" s="4" t="s">
        <v>1183</v>
      </c>
      <c r="AJ151" s="16">
        <v>2</v>
      </c>
      <c r="AK151" s="16">
        <v>2</v>
      </c>
      <c r="AL151" s="16">
        <v>6.5</v>
      </c>
      <c r="AM151" s="16">
        <v>0.4</v>
      </c>
      <c r="AN151" s="4" t="s">
        <v>2345</v>
      </c>
      <c r="AO151" s="16" t="s">
        <v>622</v>
      </c>
      <c r="AP151" s="16" t="s">
        <v>622</v>
      </c>
      <c r="AQ151" s="16" t="s">
        <v>622</v>
      </c>
      <c r="AR151" s="95" t="s">
        <v>2309</v>
      </c>
      <c r="AS151" s="16"/>
      <c r="AT151" s="16"/>
      <c r="AU151" s="16" t="s">
        <v>906</v>
      </c>
      <c r="AV151" s="147">
        <v>4</v>
      </c>
      <c r="AW151" s="16">
        <v>5</v>
      </c>
      <c r="AX151" s="16" t="s">
        <v>906</v>
      </c>
      <c r="AY151" s="16">
        <v>2</v>
      </c>
      <c r="AZ151" s="16">
        <v>10</v>
      </c>
      <c r="BA151" s="16">
        <v>5</v>
      </c>
      <c r="BB151" s="16" t="s">
        <v>906</v>
      </c>
      <c r="BC151" s="16" t="s">
        <v>732</v>
      </c>
      <c r="BD151" s="16" t="s">
        <v>732</v>
      </c>
      <c r="BE151" s="16" t="s">
        <v>732</v>
      </c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 x14ac:dyDescent="0.3">
      <c r="A152" s="16">
        <v>151</v>
      </c>
      <c r="B152" s="14" t="s">
        <v>1507</v>
      </c>
      <c r="C152" s="54">
        <v>33458847</v>
      </c>
      <c r="D152" s="54" t="s">
        <v>4126</v>
      </c>
      <c r="E152" s="16" t="s">
        <v>407</v>
      </c>
      <c r="F152" s="16">
        <v>73</v>
      </c>
      <c r="G152" s="16">
        <v>173</v>
      </c>
      <c r="H152" s="16">
        <v>66.5</v>
      </c>
      <c r="I152" s="101">
        <f t="shared" si="2"/>
        <v>22.219252230278325</v>
      </c>
      <c r="J152" s="146">
        <v>17539</v>
      </c>
      <c r="K152" s="16" t="s">
        <v>1772</v>
      </c>
      <c r="L152" s="16" t="s">
        <v>659</v>
      </c>
      <c r="M152" s="16"/>
      <c r="N152" s="16" t="s">
        <v>883</v>
      </c>
      <c r="O152" s="16" t="s">
        <v>20</v>
      </c>
      <c r="P152" s="16" t="s">
        <v>795</v>
      </c>
      <c r="Q152" s="16" t="s">
        <v>1787</v>
      </c>
      <c r="R152" s="16" t="s">
        <v>867</v>
      </c>
      <c r="S152" s="16" t="s">
        <v>1878</v>
      </c>
      <c r="T152" s="16" t="s">
        <v>1830</v>
      </c>
      <c r="U152" s="16" t="s">
        <v>795</v>
      </c>
      <c r="V152" s="16" t="s">
        <v>829</v>
      </c>
      <c r="W152" s="16">
        <v>80703</v>
      </c>
      <c r="X152" s="16" t="s">
        <v>997</v>
      </c>
      <c r="Y152" s="16" t="s">
        <v>842</v>
      </c>
      <c r="Z152" s="16"/>
      <c r="AA152" s="16"/>
      <c r="AB152" s="16"/>
      <c r="AC152" s="16"/>
      <c r="AD152" s="16"/>
      <c r="AE152" s="95" t="s">
        <v>2189</v>
      </c>
      <c r="AF152" s="16" t="s">
        <v>242</v>
      </c>
      <c r="AG152" s="16" t="s">
        <v>422</v>
      </c>
      <c r="AH152" s="16">
        <v>4</v>
      </c>
      <c r="AI152" s="4" t="s">
        <v>389</v>
      </c>
      <c r="AJ152" s="16">
        <v>4</v>
      </c>
      <c r="AK152" s="16">
        <v>2</v>
      </c>
      <c r="AL152" s="16">
        <v>18</v>
      </c>
      <c r="AM152" s="16">
        <v>0.5</v>
      </c>
      <c r="AN152" s="16" t="s">
        <v>2154</v>
      </c>
      <c r="AO152" s="16" t="s">
        <v>73</v>
      </c>
      <c r="AP152" s="16" t="s">
        <v>622</v>
      </c>
      <c r="AQ152" s="16" t="s">
        <v>622</v>
      </c>
      <c r="AR152" s="95" t="s">
        <v>2307</v>
      </c>
      <c r="AS152" s="16"/>
      <c r="AT152" s="16"/>
      <c r="AU152" s="16" t="s">
        <v>732</v>
      </c>
      <c r="AV152" s="16" t="s">
        <v>73</v>
      </c>
      <c r="AW152" s="16" t="s">
        <v>73</v>
      </c>
      <c r="AX152" s="16" t="s">
        <v>360</v>
      </c>
      <c r="AY152" s="16"/>
      <c r="AZ152" s="16">
        <v>1</v>
      </c>
      <c r="BA152" s="16"/>
      <c r="BB152" s="16" t="s">
        <v>732</v>
      </c>
      <c r="BC152" s="16" t="s">
        <v>906</v>
      </c>
      <c r="BD152" s="16" t="s">
        <v>906</v>
      </c>
      <c r="BE152" s="16" t="s">
        <v>732</v>
      </c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 x14ac:dyDescent="0.3">
      <c r="A153" s="16">
        <v>152</v>
      </c>
      <c r="B153" s="14" t="s">
        <v>1559</v>
      </c>
      <c r="C153" s="54">
        <v>20291088</v>
      </c>
      <c r="D153" s="54" t="s">
        <v>2890</v>
      </c>
      <c r="E153" s="16" t="s">
        <v>385</v>
      </c>
      <c r="F153" s="16">
        <v>80</v>
      </c>
      <c r="G153" s="16">
        <v>151.1</v>
      </c>
      <c r="H153" s="16">
        <v>84.2</v>
      </c>
      <c r="I153" s="101">
        <f t="shared" si="2"/>
        <v>36.879341918365263</v>
      </c>
      <c r="J153" s="146">
        <v>15087</v>
      </c>
      <c r="K153" s="16" t="s">
        <v>1774</v>
      </c>
      <c r="L153" s="16" t="s">
        <v>660</v>
      </c>
      <c r="M153" s="16"/>
      <c r="N153" s="16" t="s">
        <v>883</v>
      </c>
      <c r="O153" s="16" t="s">
        <v>20</v>
      </c>
      <c r="P153" s="16" t="s">
        <v>810</v>
      </c>
      <c r="Q153" s="16" t="s">
        <v>1788</v>
      </c>
      <c r="R153" s="16" t="s">
        <v>877</v>
      </c>
      <c r="S153" s="16" t="s">
        <v>1784</v>
      </c>
      <c r="T153" s="16" t="s">
        <v>1784</v>
      </c>
      <c r="U153" s="16" t="s">
        <v>810</v>
      </c>
      <c r="V153" s="16" t="s">
        <v>2818</v>
      </c>
      <c r="W153" s="16">
        <v>80703</v>
      </c>
      <c r="X153" s="16" t="s">
        <v>997</v>
      </c>
      <c r="Y153" s="16" t="s">
        <v>842</v>
      </c>
      <c r="Z153" s="16"/>
      <c r="AA153" s="16"/>
      <c r="AB153" s="16"/>
      <c r="AC153" s="16" t="s">
        <v>1170</v>
      </c>
      <c r="AD153" s="16"/>
      <c r="AE153" s="95" t="s">
        <v>2190</v>
      </c>
      <c r="AF153" s="16">
        <v>3</v>
      </c>
      <c r="AG153" s="16" t="s">
        <v>422</v>
      </c>
      <c r="AH153" s="16">
        <v>4</v>
      </c>
      <c r="AI153" s="4" t="s">
        <v>389</v>
      </c>
      <c r="AJ153" s="16">
        <v>4</v>
      </c>
      <c r="AK153" s="16">
        <v>3</v>
      </c>
      <c r="AL153" s="16">
        <v>24</v>
      </c>
      <c r="AM153" s="95" t="s">
        <v>2314</v>
      </c>
      <c r="AN153" s="16" t="s">
        <v>2154</v>
      </c>
      <c r="AO153" s="16" t="s">
        <v>622</v>
      </c>
      <c r="AP153" s="16" t="s">
        <v>622</v>
      </c>
      <c r="AQ153" s="16" t="s">
        <v>352</v>
      </c>
      <c r="AR153" s="95" t="s">
        <v>2307</v>
      </c>
      <c r="AS153" s="16"/>
      <c r="AT153" s="16"/>
      <c r="AU153" s="16" t="s">
        <v>732</v>
      </c>
      <c r="AV153" s="16" t="s">
        <v>73</v>
      </c>
      <c r="AW153" s="16" t="s">
        <v>73</v>
      </c>
      <c r="AX153" s="16" t="s">
        <v>732</v>
      </c>
      <c r="AY153" s="16"/>
      <c r="AZ153" s="16"/>
      <c r="BA153" s="16"/>
      <c r="BB153" s="16" t="s">
        <v>906</v>
      </c>
      <c r="BC153" s="16" t="s">
        <v>906</v>
      </c>
      <c r="BD153" s="16" t="s">
        <v>732</v>
      </c>
      <c r="BE153" s="16" t="s">
        <v>732</v>
      </c>
      <c r="BF153" s="16"/>
      <c r="BG153" s="16"/>
      <c r="BH153" s="16" t="s">
        <v>4377</v>
      </c>
      <c r="BI153" s="146">
        <v>44777</v>
      </c>
      <c r="BJ153" s="146">
        <v>44798</v>
      </c>
      <c r="BK153" s="16"/>
      <c r="BL153" s="16"/>
      <c r="BM153" s="16"/>
      <c r="BN153" s="16"/>
    </row>
    <row r="154" spans="1:66" x14ac:dyDescent="0.3">
      <c r="A154" s="16">
        <v>153</v>
      </c>
      <c r="B154" s="14" t="s">
        <v>1564</v>
      </c>
      <c r="C154" s="54">
        <v>33467386</v>
      </c>
      <c r="D154" s="54" t="s">
        <v>2891</v>
      </c>
      <c r="E154" s="16" t="s">
        <v>385</v>
      </c>
      <c r="F154" s="16">
        <v>69</v>
      </c>
      <c r="G154" s="16">
        <v>151.5</v>
      </c>
      <c r="H154" s="16">
        <v>77.099999999999994</v>
      </c>
      <c r="I154" s="101">
        <f t="shared" si="2"/>
        <v>33.591477959677157</v>
      </c>
      <c r="J154" s="146">
        <v>19112</v>
      </c>
      <c r="K154" s="16" t="s">
        <v>91</v>
      </c>
      <c r="L154" s="16" t="s">
        <v>663</v>
      </c>
      <c r="M154" s="16"/>
      <c r="N154" s="16" t="s">
        <v>883</v>
      </c>
      <c r="O154" s="16" t="s">
        <v>1572</v>
      </c>
      <c r="P154" s="16" t="s">
        <v>792</v>
      </c>
      <c r="Q154" s="16" t="s">
        <v>1786</v>
      </c>
      <c r="R154" s="16" t="s">
        <v>788</v>
      </c>
      <c r="S154" s="16" t="s">
        <v>1815</v>
      </c>
      <c r="T154" s="16" t="s">
        <v>1815</v>
      </c>
      <c r="U154" s="16" t="s">
        <v>792</v>
      </c>
      <c r="V154" s="16" t="s">
        <v>2818</v>
      </c>
      <c r="W154" s="16">
        <v>80703</v>
      </c>
      <c r="X154" s="16" t="s">
        <v>997</v>
      </c>
      <c r="Y154" s="16" t="s">
        <v>842</v>
      </c>
      <c r="Z154" s="145"/>
      <c r="AA154" s="145"/>
      <c r="AB154" s="145"/>
      <c r="AC154" s="16" t="s">
        <v>1170</v>
      </c>
      <c r="AD154" s="145"/>
      <c r="AE154" s="95" t="s">
        <v>2191</v>
      </c>
      <c r="AF154" s="16">
        <v>1</v>
      </c>
      <c r="AG154" s="16" t="s">
        <v>422</v>
      </c>
      <c r="AH154" s="16">
        <v>4</v>
      </c>
      <c r="AI154" s="4" t="s">
        <v>389</v>
      </c>
      <c r="AJ154" s="16">
        <v>4</v>
      </c>
      <c r="AK154" s="16">
        <v>2</v>
      </c>
      <c r="AL154" s="16">
        <v>4</v>
      </c>
      <c r="AM154" s="16">
        <v>0.3</v>
      </c>
      <c r="AN154" s="4" t="s">
        <v>2154</v>
      </c>
      <c r="AO154" s="16" t="s">
        <v>622</v>
      </c>
      <c r="AP154" s="16" t="s">
        <v>622</v>
      </c>
      <c r="AQ154" s="16" t="s">
        <v>622</v>
      </c>
      <c r="AR154" s="95" t="s">
        <v>2307</v>
      </c>
      <c r="AS154" s="16"/>
      <c r="AT154" s="16"/>
      <c r="AU154" s="16" t="s">
        <v>732</v>
      </c>
      <c r="AV154" s="16" t="s">
        <v>73</v>
      </c>
      <c r="AW154" s="16" t="s">
        <v>73</v>
      </c>
      <c r="AX154" s="16" t="s">
        <v>906</v>
      </c>
      <c r="AY154" s="16">
        <v>0.8</v>
      </c>
      <c r="AZ154" s="16">
        <v>0.1</v>
      </c>
      <c r="BA154" s="16">
        <v>50</v>
      </c>
      <c r="BB154" s="16" t="s">
        <v>732</v>
      </c>
      <c r="BC154" s="16" t="s">
        <v>732</v>
      </c>
      <c r="BD154" s="16" t="s">
        <v>732</v>
      </c>
      <c r="BE154" s="16" t="s">
        <v>732</v>
      </c>
      <c r="BF154" s="145"/>
      <c r="BG154" s="145"/>
      <c r="BH154" s="145"/>
      <c r="BI154" s="16"/>
      <c r="BJ154" s="145"/>
      <c r="BK154" s="145"/>
      <c r="BL154" s="145"/>
      <c r="BM154" s="145"/>
      <c r="BN154" s="145"/>
    </row>
    <row r="155" spans="1:66" x14ac:dyDescent="0.3">
      <c r="A155" s="16">
        <v>154</v>
      </c>
      <c r="B155" s="14" t="s">
        <v>1565</v>
      </c>
      <c r="C155" s="54">
        <v>33467502</v>
      </c>
      <c r="D155" s="54" t="s">
        <v>2892</v>
      </c>
      <c r="E155" s="16" t="s">
        <v>385</v>
      </c>
      <c r="F155" s="16">
        <v>27</v>
      </c>
      <c r="G155" s="16">
        <v>162.4</v>
      </c>
      <c r="H155" s="16">
        <v>69.099999999999994</v>
      </c>
      <c r="I155" s="101">
        <f t="shared" si="2"/>
        <v>26.200283918561475</v>
      </c>
      <c r="J155" s="146">
        <v>34584</v>
      </c>
      <c r="K155" s="16" t="s">
        <v>91</v>
      </c>
      <c r="L155" s="16" t="s">
        <v>659</v>
      </c>
      <c r="M155" s="16"/>
      <c r="N155" s="16" t="s">
        <v>895</v>
      </c>
      <c r="O155" s="16" t="s">
        <v>1575</v>
      </c>
      <c r="P155" s="16" t="s">
        <v>797</v>
      </c>
      <c r="Q155" s="16" t="s">
        <v>1789</v>
      </c>
      <c r="R155" s="16" t="s">
        <v>868</v>
      </c>
      <c r="S155" s="16" t="s">
        <v>1816</v>
      </c>
      <c r="T155" s="16" t="s">
        <v>1831</v>
      </c>
      <c r="U155" s="16" t="s">
        <v>797</v>
      </c>
      <c r="V155" s="16" t="s">
        <v>2818</v>
      </c>
      <c r="W155" s="16">
        <v>80703</v>
      </c>
      <c r="X155" s="16" t="s">
        <v>997</v>
      </c>
      <c r="Y155" s="16" t="s">
        <v>842</v>
      </c>
      <c r="Z155" s="145"/>
      <c r="AA155" s="145"/>
      <c r="AB155" s="145"/>
      <c r="AC155" s="16"/>
      <c r="AD155" s="145"/>
      <c r="AE155" s="54" t="s">
        <v>617</v>
      </c>
      <c r="AF155" s="16" t="s">
        <v>666</v>
      </c>
      <c r="AG155" s="16" t="s">
        <v>666</v>
      </c>
      <c r="AH155" s="16" t="s">
        <v>666</v>
      </c>
      <c r="AI155" s="16" t="s">
        <v>666</v>
      </c>
      <c r="AJ155" s="16">
        <v>2</v>
      </c>
      <c r="AK155" s="16" t="s">
        <v>73</v>
      </c>
      <c r="AL155" s="16" t="s">
        <v>73</v>
      </c>
      <c r="AM155" s="16" t="s">
        <v>73</v>
      </c>
      <c r="AN155" s="16" t="s">
        <v>2154</v>
      </c>
      <c r="AO155" s="16" t="s">
        <v>73</v>
      </c>
      <c r="AP155" s="16" t="s">
        <v>73</v>
      </c>
      <c r="AQ155" s="16" t="s">
        <v>73</v>
      </c>
      <c r="AR155" s="16" t="s">
        <v>73</v>
      </c>
      <c r="AS155" s="16"/>
      <c r="AT155" s="16"/>
      <c r="AU155" s="16" t="s">
        <v>732</v>
      </c>
      <c r="AV155" s="16" t="s">
        <v>73</v>
      </c>
      <c r="AW155" s="16" t="s">
        <v>73</v>
      </c>
      <c r="AX155" s="16" t="s">
        <v>906</v>
      </c>
      <c r="AY155" s="16">
        <v>2</v>
      </c>
      <c r="AZ155" s="16">
        <v>12</v>
      </c>
      <c r="BA155" s="16">
        <v>8</v>
      </c>
      <c r="BB155" s="16" t="s">
        <v>732</v>
      </c>
      <c r="BC155" s="16" t="s">
        <v>732</v>
      </c>
      <c r="BD155" s="16" t="s">
        <v>732</v>
      </c>
      <c r="BE155" s="16" t="s">
        <v>732</v>
      </c>
      <c r="BF155" s="145"/>
      <c r="BG155" s="145"/>
      <c r="BH155" s="145"/>
      <c r="BI155" s="16"/>
      <c r="BJ155" s="145"/>
      <c r="BK155" s="145"/>
      <c r="BL155" s="145"/>
      <c r="BM155" s="145"/>
      <c r="BN155" s="145"/>
    </row>
    <row r="156" spans="1:66" x14ac:dyDescent="0.3">
      <c r="A156" s="16">
        <v>155</v>
      </c>
      <c r="B156" s="14" t="s">
        <v>1579</v>
      </c>
      <c r="C156" s="54">
        <v>33468020</v>
      </c>
      <c r="D156" s="54" t="s">
        <v>4127</v>
      </c>
      <c r="E156" s="16" t="s">
        <v>385</v>
      </c>
      <c r="F156" s="16">
        <v>68</v>
      </c>
      <c r="G156" s="16">
        <v>152.80000000000001</v>
      </c>
      <c r="H156" s="16">
        <v>63.7</v>
      </c>
      <c r="I156" s="101">
        <f t="shared" si="2"/>
        <v>27.283037745675834</v>
      </c>
      <c r="J156" s="146">
        <v>19727</v>
      </c>
      <c r="K156" s="16" t="s">
        <v>1772</v>
      </c>
      <c r="L156" s="16" t="s">
        <v>660</v>
      </c>
      <c r="M156" s="16"/>
      <c r="N156" s="16" t="s">
        <v>886</v>
      </c>
      <c r="O156" s="16" t="s">
        <v>1584</v>
      </c>
      <c r="P156" s="16" t="s">
        <v>811</v>
      </c>
      <c r="Q156" s="16" t="s">
        <v>1790</v>
      </c>
      <c r="R156" s="16" t="s">
        <v>29</v>
      </c>
      <c r="S156" s="16" t="s">
        <v>1789</v>
      </c>
      <c r="T156" s="16" t="s">
        <v>1789</v>
      </c>
      <c r="U156" s="16" t="s">
        <v>811</v>
      </c>
      <c r="V156" s="16" t="s">
        <v>837</v>
      </c>
      <c r="W156" s="16">
        <v>80703</v>
      </c>
      <c r="X156" s="16" t="s">
        <v>997</v>
      </c>
      <c r="Y156" s="16" t="s">
        <v>842</v>
      </c>
      <c r="Z156" s="145"/>
      <c r="AA156" s="145"/>
      <c r="AB156" s="145"/>
      <c r="AC156" s="16"/>
      <c r="AD156" s="145"/>
      <c r="AE156" s="95" t="s">
        <v>1340</v>
      </c>
      <c r="AF156" s="16" t="s">
        <v>242</v>
      </c>
      <c r="AG156" s="16" t="s">
        <v>1985</v>
      </c>
      <c r="AH156" s="16">
        <v>0</v>
      </c>
      <c r="AI156" s="4" t="s">
        <v>241</v>
      </c>
      <c r="AJ156" s="16">
        <v>4</v>
      </c>
      <c r="AK156" s="16">
        <v>2</v>
      </c>
      <c r="AL156" s="16">
        <v>14</v>
      </c>
      <c r="AM156" s="16">
        <v>0.2</v>
      </c>
      <c r="AN156" s="4" t="s">
        <v>2152</v>
      </c>
      <c r="AO156" s="16" t="s">
        <v>352</v>
      </c>
      <c r="AP156" s="16" t="s">
        <v>622</v>
      </c>
      <c r="AQ156" s="16" t="s">
        <v>622</v>
      </c>
      <c r="AR156" s="95" t="s">
        <v>2307</v>
      </c>
      <c r="AS156" s="16"/>
      <c r="AT156" s="16"/>
      <c r="AU156" s="16" t="s">
        <v>732</v>
      </c>
      <c r="AV156" s="16" t="s">
        <v>73</v>
      </c>
      <c r="AW156" s="16" t="s">
        <v>73</v>
      </c>
      <c r="AX156" s="16" t="s">
        <v>732</v>
      </c>
      <c r="AY156" s="16"/>
      <c r="AZ156" s="16"/>
      <c r="BA156" s="16"/>
      <c r="BB156" s="16" t="s">
        <v>732</v>
      </c>
      <c r="BC156" s="16" t="s">
        <v>732</v>
      </c>
      <c r="BD156" s="16" t="s">
        <v>732</v>
      </c>
      <c r="BE156" s="16" t="s">
        <v>732</v>
      </c>
      <c r="BF156" s="145"/>
      <c r="BG156" s="145"/>
      <c r="BH156" s="145"/>
      <c r="BI156" s="16"/>
      <c r="BJ156" s="145"/>
      <c r="BK156" s="145"/>
      <c r="BL156" s="145"/>
      <c r="BM156" s="145"/>
      <c r="BN156" s="145"/>
    </row>
    <row r="157" spans="1:66" x14ac:dyDescent="0.3">
      <c r="A157" s="16">
        <v>156</v>
      </c>
      <c r="B157" s="14" t="s">
        <v>1586</v>
      </c>
      <c r="C157" s="54">
        <v>33468575</v>
      </c>
      <c r="D157" s="54" t="s">
        <v>2893</v>
      </c>
      <c r="E157" s="16" t="s">
        <v>407</v>
      </c>
      <c r="F157" s="16">
        <v>75</v>
      </c>
      <c r="G157" s="16">
        <v>167</v>
      </c>
      <c r="H157" s="16">
        <v>63</v>
      </c>
      <c r="I157" s="101">
        <f t="shared" si="2"/>
        <v>22.589551436050055</v>
      </c>
      <c r="J157" s="146">
        <v>17116</v>
      </c>
      <c r="K157" s="16" t="s">
        <v>1774</v>
      </c>
      <c r="L157" s="16" t="s">
        <v>659</v>
      </c>
      <c r="M157" s="16"/>
      <c r="N157" s="16" t="s">
        <v>895</v>
      </c>
      <c r="O157" s="16" t="s">
        <v>1575</v>
      </c>
      <c r="P157" s="16" t="s">
        <v>797</v>
      </c>
      <c r="Q157" s="16" t="s">
        <v>1791</v>
      </c>
      <c r="R157" s="16" t="s">
        <v>868</v>
      </c>
      <c r="S157" s="16" t="s">
        <v>1817</v>
      </c>
      <c r="T157" s="16" t="s">
        <v>1832</v>
      </c>
      <c r="U157" s="16" t="s">
        <v>797</v>
      </c>
      <c r="V157" s="16" t="s">
        <v>2818</v>
      </c>
      <c r="W157" s="16">
        <v>80703</v>
      </c>
      <c r="X157" s="16" t="s">
        <v>997</v>
      </c>
      <c r="Y157" s="16" t="s">
        <v>842</v>
      </c>
      <c r="Z157" s="145"/>
      <c r="AA157" s="145"/>
      <c r="AB157" s="145"/>
      <c r="AC157" s="16"/>
      <c r="AD157" s="145"/>
      <c r="AE157" s="54" t="s">
        <v>617</v>
      </c>
      <c r="AF157" s="16" t="s">
        <v>666</v>
      </c>
      <c r="AG157" s="16" t="s">
        <v>666</v>
      </c>
      <c r="AH157" s="16" t="s">
        <v>666</v>
      </c>
      <c r="AI157" s="16" t="s">
        <v>666</v>
      </c>
      <c r="AJ157" s="16">
        <v>2</v>
      </c>
      <c r="AK157" s="16">
        <v>2</v>
      </c>
      <c r="AL157" s="16">
        <v>3</v>
      </c>
      <c r="AM157" s="16" t="s">
        <v>73</v>
      </c>
      <c r="AN157" s="4" t="s">
        <v>2354</v>
      </c>
      <c r="AO157" s="16" t="s">
        <v>622</v>
      </c>
      <c r="AP157" s="16" t="s">
        <v>622</v>
      </c>
      <c r="AQ157" s="16" t="s">
        <v>622</v>
      </c>
      <c r="AR157" s="95" t="s">
        <v>2309</v>
      </c>
      <c r="AS157" s="16"/>
      <c r="AT157" s="16"/>
      <c r="AU157" s="16" t="s">
        <v>360</v>
      </c>
      <c r="AV157" s="16">
        <v>15</v>
      </c>
      <c r="AW157" s="16">
        <v>20</v>
      </c>
      <c r="AX157" s="16" t="s">
        <v>2206</v>
      </c>
      <c r="AY157" s="16"/>
      <c r="AZ157" s="16">
        <v>12</v>
      </c>
      <c r="BA157" s="16">
        <v>50</v>
      </c>
      <c r="BB157" s="16" t="s">
        <v>732</v>
      </c>
      <c r="BC157" s="16" t="s">
        <v>732</v>
      </c>
      <c r="BD157" s="16" t="s">
        <v>732</v>
      </c>
      <c r="BE157" s="16" t="s">
        <v>732</v>
      </c>
      <c r="BF157" s="145"/>
      <c r="BG157" s="145"/>
      <c r="BH157" s="16" t="s">
        <v>3093</v>
      </c>
      <c r="BI157" s="146">
        <v>44981</v>
      </c>
      <c r="BJ157" s="145"/>
      <c r="BK157" s="145"/>
      <c r="BL157" s="145"/>
      <c r="BM157" s="145"/>
      <c r="BN157" s="145"/>
    </row>
    <row r="158" spans="1:66" ht="15.75" customHeight="1" x14ac:dyDescent="0.3">
      <c r="A158" s="16">
        <v>157</v>
      </c>
      <c r="B158" s="14" t="s">
        <v>1591</v>
      </c>
      <c r="C158" s="54">
        <v>33467953</v>
      </c>
      <c r="D158" s="54" t="s">
        <v>2894</v>
      </c>
      <c r="E158" s="16" t="s">
        <v>407</v>
      </c>
      <c r="F158" s="16">
        <v>38</v>
      </c>
      <c r="G158" s="16">
        <v>173</v>
      </c>
      <c r="H158" s="16">
        <v>75.599999999999994</v>
      </c>
      <c r="I158" s="101">
        <f t="shared" si="2"/>
        <v>25.259781482842726</v>
      </c>
      <c r="J158" s="146">
        <v>30701</v>
      </c>
      <c r="K158" s="16" t="s">
        <v>1774</v>
      </c>
      <c r="L158" s="16" t="s">
        <v>660</v>
      </c>
      <c r="M158" s="16"/>
      <c r="N158" s="16" t="s">
        <v>885</v>
      </c>
      <c r="O158" s="16" t="s">
        <v>1605</v>
      </c>
      <c r="P158" s="16" t="s">
        <v>792</v>
      </c>
      <c r="Q158" s="16" t="s">
        <v>1792</v>
      </c>
      <c r="R158" s="16" t="s">
        <v>788</v>
      </c>
      <c r="S158" s="16" t="s">
        <v>1789</v>
      </c>
      <c r="T158" s="16" t="s">
        <v>1833</v>
      </c>
      <c r="U158" s="16" t="s">
        <v>792</v>
      </c>
      <c r="V158" s="16" t="s">
        <v>2818</v>
      </c>
      <c r="W158" s="16">
        <v>80703</v>
      </c>
      <c r="X158" s="16" t="s">
        <v>997</v>
      </c>
      <c r="Y158" s="16" t="s">
        <v>842</v>
      </c>
      <c r="Z158" s="145"/>
      <c r="AA158" s="145"/>
      <c r="AB158" s="145"/>
      <c r="AC158" s="16"/>
      <c r="AD158" s="145"/>
      <c r="AE158" s="95" t="s">
        <v>1333</v>
      </c>
      <c r="AF158" s="16">
        <v>2</v>
      </c>
      <c r="AG158" s="16" t="s">
        <v>2204</v>
      </c>
      <c r="AH158" s="16">
        <v>0</v>
      </c>
      <c r="AI158" s="4" t="s">
        <v>241</v>
      </c>
      <c r="AJ158" s="16">
        <v>2</v>
      </c>
      <c r="AK158" s="16">
        <v>2</v>
      </c>
      <c r="AL158" s="16">
        <v>8</v>
      </c>
      <c r="AM158" s="16">
        <v>0.6</v>
      </c>
      <c r="AN158" s="4" t="s">
        <v>2152</v>
      </c>
      <c r="AO158" s="16" t="s">
        <v>622</v>
      </c>
      <c r="AP158" s="16" t="s">
        <v>622</v>
      </c>
      <c r="AQ158" s="16" t="s">
        <v>622</v>
      </c>
      <c r="AR158" s="95" t="s">
        <v>2307</v>
      </c>
      <c r="AS158" s="16"/>
      <c r="AT158" s="16"/>
      <c r="AU158" s="16" t="s">
        <v>906</v>
      </c>
      <c r="AV158" s="147">
        <v>15</v>
      </c>
      <c r="AW158" s="16">
        <v>22</v>
      </c>
      <c r="AX158" s="16" t="s">
        <v>906</v>
      </c>
      <c r="AY158" s="16">
        <v>2</v>
      </c>
      <c r="AZ158" s="16">
        <v>15</v>
      </c>
      <c r="BA158" s="16">
        <v>21</v>
      </c>
      <c r="BB158" s="16" t="s">
        <v>732</v>
      </c>
      <c r="BC158" s="16" t="s">
        <v>732</v>
      </c>
      <c r="BD158" s="16" t="s">
        <v>732</v>
      </c>
      <c r="BE158" s="16" t="s">
        <v>732</v>
      </c>
      <c r="BF158" s="145"/>
      <c r="BG158" s="145"/>
      <c r="BH158" s="145"/>
      <c r="BI158" s="16"/>
      <c r="BJ158" s="145"/>
      <c r="BK158" s="145"/>
      <c r="BL158" s="145"/>
      <c r="BM158" s="145"/>
      <c r="BN158" s="145"/>
    </row>
    <row r="159" spans="1:66" x14ac:dyDescent="0.3">
      <c r="A159" s="16">
        <v>158</v>
      </c>
      <c r="B159" s="90" t="s">
        <v>1599</v>
      </c>
      <c r="C159" s="54">
        <v>33466733</v>
      </c>
      <c r="D159" s="54" t="s">
        <v>4128</v>
      </c>
      <c r="E159" s="4" t="s">
        <v>1604</v>
      </c>
      <c r="F159" s="4">
        <v>65</v>
      </c>
      <c r="G159" s="4">
        <v>153.19999999999999</v>
      </c>
      <c r="H159" s="4">
        <v>66</v>
      </c>
      <c r="I159" s="101">
        <f t="shared" si="2"/>
        <v>28.120717981580086</v>
      </c>
      <c r="J159" s="148">
        <v>20796</v>
      </c>
      <c r="K159" s="4" t="s">
        <v>1772</v>
      </c>
      <c r="L159" s="4" t="s">
        <v>661</v>
      </c>
      <c r="M159" s="4"/>
      <c r="N159" s="4" t="s">
        <v>885</v>
      </c>
      <c r="O159" s="4" t="s">
        <v>1605</v>
      </c>
      <c r="P159" s="4" t="s">
        <v>794</v>
      </c>
      <c r="Q159" s="4" t="s">
        <v>1792</v>
      </c>
      <c r="R159" s="4" t="s">
        <v>866</v>
      </c>
      <c r="S159" s="4" t="s">
        <v>1791</v>
      </c>
      <c r="T159" s="4" t="s">
        <v>1807</v>
      </c>
      <c r="U159" s="4" t="s">
        <v>794</v>
      </c>
      <c r="V159" s="16" t="s">
        <v>828</v>
      </c>
      <c r="W159" s="4">
        <v>80703</v>
      </c>
      <c r="X159" s="4" t="s">
        <v>997</v>
      </c>
      <c r="Y159" s="4" t="s">
        <v>842</v>
      </c>
      <c r="Z159" s="153"/>
      <c r="AA159" s="153"/>
      <c r="AB159" s="153"/>
      <c r="AC159" s="4"/>
      <c r="AD159" s="153"/>
      <c r="AE159" s="97" t="s">
        <v>1186</v>
      </c>
      <c r="AF159" s="4" t="s">
        <v>242</v>
      </c>
      <c r="AG159" s="4" t="s">
        <v>2203</v>
      </c>
      <c r="AH159" s="4" t="s">
        <v>101</v>
      </c>
      <c r="AI159" s="4" t="s">
        <v>1183</v>
      </c>
      <c r="AJ159" s="4">
        <v>4</v>
      </c>
      <c r="AK159" s="16">
        <v>2</v>
      </c>
      <c r="AL159" s="16">
        <v>12</v>
      </c>
      <c r="AM159" s="16">
        <v>0.2</v>
      </c>
      <c r="AN159" s="4" t="s">
        <v>2152</v>
      </c>
      <c r="AO159" s="16" t="s">
        <v>352</v>
      </c>
      <c r="AP159" s="16" t="s">
        <v>622</v>
      </c>
      <c r="AQ159" s="16" t="s">
        <v>622</v>
      </c>
      <c r="AR159" s="95" t="s">
        <v>2310</v>
      </c>
      <c r="AS159" s="4"/>
      <c r="AT159" s="4"/>
      <c r="AU159" s="16" t="s">
        <v>732</v>
      </c>
      <c r="AV159" s="16" t="s">
        <v>73</v>
      </c>
      <c r="AW159" s="16" t="s">
        <v>73</v>
      </c>
      <c r="AX159" s="16" t="s">
        <v>732</v>
      </c>
      <c r="AY159" s="4"/>
      <c r="AZ159" s="4"/>
      <c r="BA159" s="4"/>
      <c r="BB159" s="16" t="s">
        <v>732</v>
      </c>
      <c r="BC159" s="16" t="s">
        <v>732</v>
      </c>
      <c r="BD159" s="16" t="s">
        <v>732</v>
      </c>
      <c r="BE159" s="16" t="s">
        <v>732</v>
      </c>
      <c r="BF159" s="153"/>
      <c r="BG159" s="153"/>
      <c r="BH159" s="153"/>
      <c r="BI159" s="4"/>
      <c r="BJ159" s="153"/>
      <c r="BK159" s="153"/>
      <c r="BL159" s="153"/>
      <c r="BM159" s="153"/>
      <c r="BN159" s="153"/>
    </row>
    <row r="160" spans="1:66" x14ac:dyDescent="0.3">
      <c r="A160" s="16">
        <v>159</v>
      </c>
      <c r="B160" s="14" t="s">
        <v>1607</v>
      </c>
      <c r="C160" s="54">
        <v>33469562</v>
      </c>
      <c r="D160" s="54" t="s">
        <v>2895</v>
      </c>
      <c r="E160" s="16" t="s">
        <v>1611</v>
      </c>
      <c r="F160" s="16">
        <v>45</v>
      </c>
      <c r="G160" s="16">
        <v>161.4</v>
      </c>
      <c r="H160" s="16">
        <v>49.9</v>
      </c>
      <c r="I160" s="101">
        <f t="shared" si="2"/>
        <v>19.155499662955332</v>
      </c>
      <c r="J160" s="146">
        <v>27816</v>
      </c>
      <c r="K160" s="16" t="s">
        <v>1774</v>
      </c>
      <c r="L160" s="16" t="s">
        <v>659</v>
      </c>
      <c r="M160" s="16"/>
      <c r="N160" s="16" t="s">
        <v>895</v>
      </c>
      <c r="O160" s="16" t="s">
        <v>20</v>
      </c>
      <c r="P160" s="16" t="s">
        <v>792</v>
      </c>
      <c r="Q160" s="16" t="s">
        <v>1793</v>
      </c>
      <c r="R160" s="16" t="s">
        <v>788</v>
      </c>
      <c r="S160" s="16" t="s">
        <v>1818</v>
      </c>
      <c r="T160" s="16" t="s">
        <v>1834</v>
      </c>
      <c r="U160" s="16" t="s">
        <v>792</v>
      </c>
      <c r="V160" s="16" t="s">
        <v>2818</v>
      </c>
      <c r="W160" s="16">
        <v>80703</v>
      </c>
      <c r="X160" s="16" t="s">
        <v>997</v>
      </c>
      <c r="Y160" s="16" t="s">
        <v>842</v>
      </c>
      <c r="Z160" s="145"/>
      <c r="AA160" s="145"/>
      <c r="AB160" s="145"/>
      <c r="AC160" s="16"/>
      <c r="AD160" s="145"/>
      <c r="AE160" s="95" t="s">
        <v>1521</v>
      </c>
      <c r="AF160" s="17">
        <v>1</v>
      </c>
      <c r="AG160" s="16" t="s">
        <v>1985</v>
      </c>
      <c r="AH160" s="16">
        <v>0</v>
      </c>
      <c r="AI160" s="4" t="s">
        <v>241</v>
      </c>
      <c r="AJ160" s="16">
        <v>1</v>
      </c>
      <c r="AK160" s="16">
        <v>2</v>
      </c>
      <c r="AL160" s="16">
        <v>6</v>
      </c>
      <c r="AM160" s="16">
        <v>0.8</v>
      </c>
      <c r="AN160" s="4" t="s">
        <v>2345</v>
      </c>
      <c r="AO160" s="16" t="s">
        <v>622</v>
      </c>
      <c r="AP160" s="16" t="s">
        <v>622</v>
      </c>
      <c r="AQ160" s="16" t="s">
        <v>352</v>
      </c>
      <c r="AR160" s="95" t="s">
        <v>2307</v>
      </c>
      <c r="AS160" s="16"/>
      <c r="AT160" s="16"/>
      <c r="AU160" s="16" t="s">
        <v>732</v>
      </c>
      <c r="AV160" s="16" t="s">
        <v>73</v>
      </c>
      <c r="AW160" s="16" t="s">
        <v>73</v>
      </c>
      <c r="AX160" s="16" t="s">
        <v>732</v>
      </c>
      <c r="AY160" s="16"/>
      <c r="AZ160" s="16"/>
      <c r="BA160" s="16"/>
      <c r="BB160" s="16" t="s">
        <v>906</v>
      </c>
      <c r="BC160" s="16" t="s">
        <v>906</v>
      </c>
      <c r="BD160" s="16" t="s">
        <v>732</v>
      </c>
      <c r="BE160" s="16" t="s">
        <v>732</v>
      </c>
      <c r="BF160" s="145"/>
      <c r="BG160" s="145"/>
      <c r="BH160" s="145"/>
      <c r="BI160" s="16"/>
      <c r="BJ160" s="145"/>
      <c r="BK160" s="145"/>
      <c r="BL160" s="145"/>
      <c r="BM160" s="145"/>
      <c r="BN160" s="145"/>
    </row>
    <row r="161" spans="1:66" x14ac:dyDescent="0.3">
      <c r="A161" s="162">
        <v>160</v>
      </c>
      <c r="B161" s="163" t="s">
        <v>1616</v>
      </c>
      <c r="C161" s="171">
        <v>90056563</v>
      </c>
      <c r="D161" s="171" t="s">
        <v>4129</v>
      </c>
      <c r="E161" s="162" t="s">
        <v>407</v>
      </c>
      <c r="F161" s="162">
        <v>57</v>
      </c>
      <c r="G161" s="162">
        <v>166</v>
      </c>
      <c r="H161" s="162">
        <v>74.400000000000006</v>
      </c>
      <c r="I161" s="192">
        <f t="shared" si="2"/>
        <v>26.999564523152856</v>
      </c>
      <c r="J161" s="200">
        <v>23543</v>
      </c>
      <c r="K161" s="162" t="s">
        <v>91</v>
      </c>
      <c r="L161" s="162" t="s">
        <v>659</v>
      </c>
      <c r="M161" s="162"/>
      <c r="N161" s="162" t="s">
        <v>885</v>
      </c>
      <c r="O161" s="162" t="s">
        <v>61</v>
      </c>
      <c r="P161" s="162" t="s">
        <v>813</v>
      </c>
      <c r="Q161" s="162" t="s">
        <v>1794</v>
      </c>
      <c r="R161" s="162" t="s">
        <v>878</v>
      </c>
      <c r="S161" s="162" t="s">
        <v>1814</v>
      </c>
      <c r="T161" s="162" t="s">
        <v>1814</v>
      </c>
      <c r="U161" s="162" t="s">
        <v>813</v>
      </c>
      <c r="V161" s="162" t="s">
        <v>838</v>
      </c>
      <c r="W161" s="162">
        <v>84303</v>
      </c>
      <c r="X161" s="162" t="s">
        <v>845</v>
      </c>
      <c r="Y161" s="162" t="s">
        <v>845</v>
      </c>
      <c r="Z161" s="196"/>
      <c r="AA161" s="196"/>
      <c r="AB161" s="196"/>
      <c r="AC161" s="162"/>
      <c r="AD161" s="196"/>
      <c r="AE161" s="197" t="s">
        <v>1184</v>
      </c>
      <c r="AF161" s="172">
        <v>2</v>
      </c>
      <c r="AG161" s="162" t="s">
        <v>1985</v>
      </c>
      <c r="AH161" s="162">
        <v>0</v>
      </c>
      <c r="AI161" s="164" t="s">
        <v>241</v>
      </c>
      <c r="AJ161" s="162">
        <v>2</v>
      </c>
      <c r="AK161" s="162" t="s">
        <v>73</v>
      </c>
      <c r="AL161" s="162">
        <v>9</v>
      </c>
      <c r="AM161" s="162">
        <v>0.6</v>
      </c>
      <c r="AN161" s="162" t="s">
        <v>2354</v>
      </c>
      <c r="AO161" s="162" t="s">
        <v>622</v>
      </c>
      <c r="AP161" s="162" t="s">
        <v>622</v>
      </c>
      <c r="AQ161" s="162" t="s">
        <v>622</v>
      </c>
      <c r="AR161" s="162" t="s">
        <v>73</v>
      </c>
      <c r="AS161" s="162"/>
      <c r="AT161" s="162"/>
      <c r="AU161" s="162" t="s">
        <v>906</v>
      </c>
      <c r="AV161" s="162">
        <v>1</v>
      </c>
      <c r="AW161" s="162">
        <v>36</v>
      </c>
      <c r="AX161" s="162" t="s">
        <v>906</v>
      </c>
      <c r="AY161" s="162">
        <v>1</v>
      </c>
      <c r="AZ161" s="162">
        <v>2</v>
      </c>
      <c r="BA161" s="162">
        <v>36</v>
      </c>
      <c r="BB161" s="162" t="s">
        <v>732</v>
      </c>
      <c r="BC161" s="162" t="s">
        <v>732</v>
      </c>
      <c r="BD161" s="162" t="s">
        <v>732</v>
      </c>
      <c r="BE161" s="162" t="s">
        <v>732</v>
      </c>
      <c r="BF161" s="196"/>
      <c r="BG161" s="196"/>
      <c r="BH161" s="196"/>
      <c r="BI161" s="162"/>
      <c r="BJ161" s="196"/>
      <c r="BK161" s="196"/>
      <c r="BL161" s="196"/>
      <c r="BM161" s="196"/>
      <c r="BN161" s="196"/>
    </row>
    <row r="162" spans="1:66" x14ac:dyDescent="0.3">
      <c r="A162" s="16">
        <v>161</v>
      </c>
      <c r="B162" s="14" t="s">
        <v>1641</v>
      </c>
      <c r="C162" s="54">
        <v>33468134</v>
      </c>
      <c r="D162" s="54" t="s">
        <v>4130</v>
      </c>
      <c r="E162" s="16" t="s">
        <v>476</v>
      </c>
      <c r="F162" s="16">
        <v>64</v>
      </c>
      <c r="G162" s="16">
        <v>168.4</v>
      </c>
      <c r="H162" s="16">
        <v>52.9</v>
      </c>
      <c r="I162" s="101">
        <f t="shared" si="2"/>
        <v>18.653979609683986</v>
      </c>
      <c r="J162" s="146">
        <v>21095</v>
      </c>
      <c r="K162" s="16" t="s">
        <v>91</v>
      </c>
      <c r="L162" s="16" t="s">
        <v>661</v>
      </c>
      <c r="M162" s="16"/>
      <c r="N162" s="16" t="s">
        <v>883</v>
      </c>
      <c r="O162" s="16" t="s">
        <v>61</v>
      </c>
      <c r="P162" s="16" t="s">
        <v>798</v>
      </c>
      <c r="Q162" s="16" t="s">
        <v>1795</v>
      </c>
      <c r="R162" s="16" t="s">
        <v>869</v>
      </c>
      <c r="S162" s="16" t="s">
        <v>1790</v>
      </c>
      <c r="T162" s="16" t="s">
        <v>1835</v>
      </c>
      <c r="U162" s="16" t="s">
        <v>798</v>
      </c>
      <c r="V162" s="16" t="s">
        <v>831</v>
      </c>
      <c r="W162" s="16">
        <v>80703</v>
      </c>
      <c r="X162" s="16" t="s">
        <v>997</v>
      </c>
      <c r="Y162" s="16" t="s">
        <v>842</v>
      </c>
      <c r="Z162" s="145"/>
      <c r="AA162" s="145"/>
      <c r="AB162" s="145"/>
      <c r="AC162" s="16"/>
      <c r="AD162" s="145"/>
      <c r="AE162" s="95" t="s">
        <v>1185</v>
      </c>
      <c r="AF162" s="17">
        <v>1</v>
      </c>
      <c r="AG162" s="16" t="s">
        <v>1985</v>
      </c>
      <c r="AH162" s="16">
        <v>0</v>
      </c>
      <c r="AI162" s="4" t="s">
        <v>241</v>
      </c>
      <c r="AJ162" s="16">
        <v>1</v>
      </c>
      <c r="AK162" s="16">
        <v>2</v>
      </c>
      <c r="AL162" s="16">
        <v>8</v>
      </c>
      <c r="AM162" s="16">
        <v>0.5</v>
      </c>
      <c r="AN162" s="4" t="s">
        <v>2351</v>
      </c>
      <c r="AO162" s="16" t="s">
        <v>622</v>
      </c>
      <c r="AP162" s="16" t="s">
        <v>622</v>
      </c>
      <c r="AQ162" s="16" t="s">
        <v>622</v>
      </c>
      <c r="AR162" s="95" t="s">
        <v>2307</v>
      </c>
      <c r="AS162" s="16"/>
      <c r="AT162" s="16"/>
      <c r="AU162" s="16" t="s">
        <v>906</v>
      </c>
      <c r="AV162" s="16">
        <v>0.5</v>
      </c>
      <c r="AW162" s="16">
        <v>45</v>
      </c>
      <c r="AX162" s="16" t="s">
        <v>906</v>
      </c>
      <c r="AY162" s="16">
        <v>1</v>
      </c>
      <c r="AZ162" s="16">
        <v>7</v>
      </c>
      <c r="BA162" s="16">
        <v>45</v>
      </c>
      <c r="BB162" s="16" t="s">
        <v>732</v>
      </c>
      <c r="BC162" s="16" t="s">
        <v>732</v>
      </c>
      <c r="BD162" s="16" t="s">
        <v>906</v>
      </c>
      <c r="BE162" s="16" t="s">
        <v>732</v>
      </c>
      <c r="BF162" s="145"/>
      <c r="BG162" s="145"/>
      <c r="BH162" s="145"/>
      <c r="BI162" s="16"/>
      <c r="BJ162" s="145"/>
      <c r="BK162" s="145"/>
      <c r="BL162" s="145"/>
      <c r="BM162" s="145"/>
      <c r="BN162" s="145"/>
    </row>
    <row r="163" spans="1:66" ht="18.75" customHeight="1" x14ac:dyDescent="0.3">
      <c r="A163" s="16">
        <v>162</v>
      </c>
      <c r="B163" s="14" t="s">
        <v>1658</v>
      </c>
      <c r="C163" s="54">
        <v>33472329</v>
      </c>
      <c r="D163" s="54" t="s">
        <v>2896</v>
      </c>
      <c r="E163" s="16" t="s">
        <v>407</v>
      </c>
      <c r="F163" s="16">
        <v>27</v>
      </c>
      <c r="G163" s="16">
        <v>179.4</v>
      </c>
      <c r="H163" s="16">
        <v>81.2</v>
      </c>
      <c r="I163" s="101">
        <f t="shared" si="2"/>
        <v>25.22964570368962</v>
      </c>
      <c r="J163" s="146">
        <v>34498</v>
      </c>
      <c r="K163" s="16" t="s">
        <v>1772</v>
      </c>
      <c r="L163" s="16" t="s">
        <v>662</v>
      </c>
      <c r="M163" s="16"/>
      <c r="N163" s="16" t="s">
        <v>884</v>
      </c>
      <c r="O163" s="16" t="s">
        <v>61</v>
      </c>
      <c r="P163" s="16" t="s">
        <v>1806</v>
      </c>
      <c r="Q163" s="16" t="s">
        <v>1796</v>
      </c>
      <c r="R163" s="16" t="s">
        <v>1802</v>
      </c>
      <c r="S163" s="16" t="s">
        <v>1819</v>
      </c>
      <c r="T163" s="16" t="s">
        <v>1836</v>
      </c>
      <c r="U163" s="16" t="s">
        <v>1806</v>
      </c>
      <c r="V163" s="16" t="s">
        <v>2818</v>
      </c>
      <c r="W163" s="16">
        <v>80703</v>
      </c>
      <c r="X163" s="16" t="s">
        <v>997</v>
      </c>
      <c r="Y163" s="16" t="s">
        <v>842</v>
      </c>
      <c r="Z163" s="145"/>
      <c r="AA163" s="145"/>
      <c r="AB163" s="145"/>
      <c r="AC163" s="16"/>
      <c r="AD163" s="145"/>
      <c r="AE163" s="16" t="s">
        <v>3715</v>
      </c>
      <c r="AF163" s="17">
        <v>2</v>
      </c>
      <c r="AG163" s="16" t="s">
        <v>419</v>
      </c>
      <c r="AH163" s="16">
        <v>1</v>
      </c>
      <c r="AI163" s="4" t="s">
        <v>389</v>
      </c>
      <c r="AJ163" s="16">
        <v>3</v>
      </c>
      <c r="AK163" s="16">
        <v>3</v>
      </c>
      <c r="AL163" s="16">
        <v>14</v>
      </c>
      <c r="AM163" s="16">
        <v>0.6</v>
      </c>
      <c r="AN163" s="4" t="s">
        <v>2161</v>
      </c>
      <c r="AO163" s="16" t="s">
        <v>622</v>
      </c>
      <c r="AP163" s="16" t="s">
        <v>622</v>
      </c>
      <c r="AQ163" s="16" t="s">
        <v>622</v>
      </c>
      <c r="AR163" s="95" t="s">
        <v>2311</v>
      </c>
      <c r="AS163" s="16"/>
      <c r="AT163" s="16"/>
      <c r="AU163" s="16" t="s">
        <v>732</v>
      </c>
      <c r="AV163" s="16" t="s">
        <v>73</v>
      </c>
      <c r="AW163" s="16" t="s">
        <v>73</v>
      </c>
      <c r="AX163" s="16" t="s">
        <v>906</v>
      </c>
      <c r="AY163" s="16">
        <v>2</v>
      </c>
      <c r="AZ163" s="16">
        <v>4</v>
      </c>
      <c r="BA163" s="16">
        <v>8</v>
      </c>
      <c r="BB163" s="16" t="s">
        <v>732</v>
      </c>
      <c r="BC163" s="16" t="s">
        <v>906</v>
      </c>
      <c r="BD163" s="16" t="s">
        <v>732</v>
      </c>
      <c r="BE163" s="16" t="s">
        <v>732</v>
      </c>
      <c r="BF163" s="145"/>
      <c r="BG163" s="145"/>
      <c r="BH163" s="145"/>
      <c r="BI163" s="16"/>
      <c r="BJ163" s="145"/>
      <c r="BK163" s="145"/>
      <c r="BL163" s="145"/>
      <c r="BM163" s="145"/>
      <c r="BN163" s="145"/>
    </row>
    <row r="164" spans="1:66" x14ac:dyDescent="0.3">
      <c r="A164" s="16">
        <v>163</v>
      </c>
      <c r="B164" s="14" t="s">
        <v>1665</v>
      </c>
      <c r="C164" s="54">
        <v>33227641</v>
      </c>
      <c r="D164" s="54" t="s">
        <v>2897</v>
      </c>
      <c r="E164" s="16" t="s">
        <v>385</v>
      </c>
      <c r="F164" s="16">
        <v>76</v>
      </c>
      <c r="G164" s="16">
        <v>158.9</v>
      </c>
      <c r="H164" s="16">
        <v>50.1</v>
      </c>
      <c r="I164" s="101">
        <f t="shared" si="2"/>
        <v>19.842204964036501</v>
      </c>
      <c r="J164" s="146">
        <v>16539</v>
      </c>
      <c r="K164" s="16" t="s">
        <v>1772</v>
      </c>
      <c r="L164" s="16" t="s">
        <v>660</v>
      </c>
      <c r="M164" s="16"/>
      <c r="N164" s="16" t="s">
        <v>883</v>
      </c>
      <c r="O164" s="16" t="s">
        <v>61</v>
      </c>
      <c r="P164" s="16" t="s">
        <v>810</v>
      </c>
      <c r="Q164" s="16" t="s">
        <v>1797</v>
      </c>
      <c r="R164" s="16" t="s">
        <v>877</v>
      </c>
      <c r="S164" s="16">
        <v>20210507</v>
      </c>
      <c r="T164" s="16">
        <v>20210507</v>
      </c>
      <c r="U164" s="16" t="s">
        <v>810</v>
      </c>
      <c r="V164" s="16" t="s">
        <v>2818</v>
      </c>
      <c r="W164" s="16">
        <v>80703</v>
      </c>
      <c r="X164" s="16" t="s">
        <v>997</v>
      </c>
      <c r="Y164" s="16" t="s">
        <v>842</v>
      </c>
      <c r="Z164" s="145"/>
      <c r="AA164" s="145"/>
      <c r="AB164" s="145"/>
      <c r="AC164" s="16"/>
      <c r="AD164" s="145"/>
      <c r="AE164" s="95" t="s">
        <v>1536</v>
      </c>
      <c r="AF164" s="17">
        <v>1</v>
      </c>
      <c r="AG164" s="16" t="s">
        <v>419</v>
      </c>
      <c r="AH164" s="16">
        <v>1</v>
      </c>
      <c r="AI164" s="4" t="s">
        <v>389</v>
      </c>
      <c r="AJ164" s="16">
        <v>1</v>
      </c>
      <c r="AK164" s="16">
        <v>1</v>
      </c>
      <c r="AL164" s="16">
        <v>4</v>
      </c>
      <c r="AM164" s="16" t="s">
        <v>73</v>
      </c>
      <c r="AN164" s="16" t="s">
        <v>2154</v>
      </c>
      <c r="AO164" s="16" t="s">
        <v>622</v>
      </c>
      <c r="AP164" s="16" t="s">
        <v>622</v>
      </c>
      <c r="AQ164" s="16" t="s">
        <v>622</v>
      </c>
      <c r="AR164" s="95" t="s">
        <v>2307</v>
      </c>
      <c r="AS164" s="16"/>
      <c r="AT164" s="16"/>
      <c r="AU164" s="16" t="s">
        <v>732</v>
      </c>
      <c r="AV164" s="16" t="s">
        <v>73</v>
      </c>
      <c r="AW164" s="16" t="s">
        <v>73</v>
      </c>
      <c r="AX164" s="16" t="s">
        <v>732</v>
      </c>
      <c r="AY164" s="16"/>
      <c r="AZ164" s="16"/>
      <c r="BA164" s="16"/>
      <c r="BB164" s="16" t="s">
        <v>732</v>
      </c>
      <c r="BC164" s="16" t="s">
        <v>906</v>
      </c>
      <c r="BD164" s="16" t="s">
        <v>732</v>
      </c>
      <c r="BE164" s="16" t="s">
        <v>732</v>
      </c>
      <c r="BF164" s="145"/>
      <c r="BG164" s="145"/>
      <c r="BH164" s="145"/>
      <c r="BI164" s="16"/>
      <c r="BJ164" s="145"/>
      <c r="BK164" s="145"/>
      <c r="BL164" s="145"/>
      <c r="BM164" s="145"/>
      <c r="BN164" s="145"/>
    </row>
    <row r="165" spans="1:66" x14ac:dyDescent="0.3">
      <c r="A165" s="16">
        <v>164</v>
      </c>
      <c r="B165" s="14" t="s">
        <v>1666</v>
      </c>
      <c r="C165" s="54">
        <v>33473345</v>
      </c>
      <c r="D165" s="54" t="s">
        <v>4131</v>
      </c>
      <c r="E165" s="16" t="s">
        <v>407</v>
      </c>
      <c r="F165" s="16">
        <v>62</v>
      </c>
      <c r="G165" s="16">
        <v>161.19999999999999</v>
      </c>
      <c r="H165" s="16">
        <v>53.7</v>
      </c>
      <c r="I165" s="101">
        <f t="shared" si="2"/>
        <v>20.665418788367646</v>
      </c>
      <c r="J165" s="146">
        <v>21713</v>
      </c>
      <c r="K165" s="16" t="s">
        <v>1773</v>
      </c>
      <c r="L165" s="16" t="s">
        <v>660</v>
      </c>
      <c r="M165" s="16"/>
      <c r="N165" s="16" t="s">
        <v>883</v>
      </c>
      <c r="O165" s="145"/>
      <c r="P165" s="16" t="s">
        <v>1776</v>
      </c>
      <c r="Q165" s="16" t="s">
        <v>2290</v>
      </c>
      <c r="R165" s="16" t="s">
        <v>1803</v>
      </c>
      <c r="S165" s="16" t="s">
        <v>1796</v>
      </c>
      <c r="T165" s="16" t="s">
        <v>1837</v>
      </c>
      <c r="U165" s="16" t="s">
        <v>1776</v>
      </c>
      <c r="V165" s="16" t="s">
        <v>1805</v>
      </c>
      <c r="W165" s="16">
        <v>80703</v>
      </c>
      <c r="X165" s="16" t="s">
        <v>997</v>
      </c>
      <c r="Y165" s="16" t="s">
        <v>842</v>
      </c>
      <c r="Z165" s="145"/>
      <c r="AA165" s="145"/>
      <c r="AB165" s="145"/>
      <c r="AC165" s="16"/>
      <c r="AD165" s="145"/>
      <c r="AE165" s="54" t="s">
        <v>617</v>
      </c>
      <c r="AF165" s="16" t="s">
        <v>666</v>
      </c>
      <c r="AG165" s="16" t="s">
        <v>666</v>
      </c>
      <c r="AH165" s="16" t="s">
        <v>666</v>
      </c>
      <c r="AI165" s="16" t="s">
        <v>666</v>
      </c>
      <c r="AJ165" s="16">
        <v>4</v>
      </c>
      <c r="AK165" s="16">
        <v>1</v>
      </c>
      <c r="AL165" s="16">
        <v>18</v>
      </c>
      <c r="AM165" s="16">
        <v>0.4</v>
      </c>
      <c r="AN165" s="4" t="s">
        <v>2152</v>
      </c>
      <c r="AO165" s="16" t="s">
        <v>622</v>
      </c>
      <c r="AP165" s="16" t="s">
        <v>622</v>
      </c>
      <c r="AQ165" s="16" t="s">
        <v>622</v>
      </c>
      <c r="AR165" s="95" t="s">
        <v>2312</v>
      </c>
      <c r="AS165" s="16"/>
      <c r="AT165" s="16"/>
      <c r="AU165" s="16" t="s">
        <v>906</v>
      </c>
      <c r="AV165" s="16">
        <v>1</v>
      </c>
      <c r="AW165" s="16">
        <v>33</v>
      </c>
      <c r="AX165" s="16" t="s">
        <v>906</v>
      </c>
      <c r="AY165" s="16">
        <v>1</v>
      </c>
      <c r="AZ165" s="16">
        <v>20</v>
      </c>
      <c r="BA165" s="16">
        <v>33</v>
      </c>
      <c r="BB165" s="16" t="s">
        <v>732</v>
      </c>
      <c r="BC165" s="16" t="s">
        <v>732</v>
      </c>
      <c r="BD165" s="16" t="s">
        <v>732</v>
      </c>
      <c r="BE165" s="16" t="s">
        <v>732</v>
      </c>
      <c r="BF165" s="145"/>
      <c r="BG165" s="145"/>
      <c r="BH165" s="145"/>
      <c r="BI165" s="16"/>
      <c r="BJ165" s="145"/>
      <c r="BK165" s="145"/>
      <c r="BL165" s="145"/>
      <c r="BM165" s="145"/>
      <c r="BN165" s="145"/>
    </row>
    <row r="166" spans="1:66" x14ac:dyDescent="0.3">
      <c r="A166" s="16">
        <v>165</v>
      </c>
      <c r="B166" s="14" t="s">
        <v>1677</v>
      </c>
      <c r="C166" s="54">
        <v>33474891</v>
      </c>
      <c r="D166" s="54" t="s">
        <v>4132</v>
      </c>
      <c r="E166" s="16" t="s">
        <v>407</v>
      </c>
      <c r="F166" s="16">
        <v>64</v>
      </c>
      <c r="G166" s="16">
        <v>171.6</v>
      </c>
      <c r="H166" s="16">
        <v>74.849999999999994</v>
      </c>
      <c r="I166" s="101">
        <f t="shared" si="2"/>
        <v>25.418928390956363</v>
      </c>
      <c r="J166" s="146">
        <v>20915</v>
      </c>
      <c r="K166" s="16" t="s">
        <v>91</v>
      </c>
      <c r="L166" s="16" t="s">
        <v>660</v>
      </c>
      <c r="M166" s="16"/>
      <c r="N166" s="16" t="s">
        <v>883</v>
      </c>
      <c r="O166" s="16" t="s">
        <v>61</v>
      </c>
      <c r="P166" s="16" t="s">
        <v>795</v>
      </c>
      <c r="Q166" s="16" t="s">
        <v>1798</v>
      </c>
      <c r="R166" s="16" t="s">
        <v>867</v>
      </c>
      <c r="S166" s="16" t="s">
        <v>1820</v>
      </c>
      <c r="T166" s="16" t="s">
        <v>2217</v>
      </c>
      <c r="U166" s="16" t="s">
        <v>795</v>
      </c>
      <c r="V166" s="16" t="s">
        <v>829</v>
      </c>
      <c r="W166" s="16">
        <v>80703</v>
      </c>
      <c r="X166" s="16" t="s">
        <v>997</v>
      </c>
      <c r="Y166" s="16" t="s">
        <v>842</v>
      </c>
      <c r="Z166" s="145"/>
      <c r="AA166" s="145"/>
      <c r="AB166" s="145"/>
      <c r="AC166" s="16"/>
      <c r="AD166" s="145"/>
      <c r="AE166" s="95" t="s">
        <v>2188</v>
      </c>
      <c r="AF166" s="16" t="s">
        <v>242</v>
      </c>
      <c r="AG166" s="16" t="s">
        <v>1985</v>
      </c>
      <c r="AH166" s="16">
        <v>0</v>
      </c>
      <c r="AI166" s="4" t="s">
        <v>241</v>
      </c>
      <c r="AJ166" s="16">
        <v>1</v>
      </c>
      <c r="AK166" s="16">
        <v>1</v>
      </c>
      <c r="AL166" s="16">
        <v>16</v>
      </c>
      <c r="AM166" s="16">
        <v>0.3</v>
      </c>
      <c r="AN166" s="16" t="s">
        <v>2354</v>
      </c>
      <c r="AO166" s="16" t="s">
        <v>352</v>
      </c>
      <c r="AP166" s="16" t="s">
        <v>622</v>
      </c>
      <c r="AQ166" s="16" t="s">
        <v>622</v>
      </c>
      <c r="AR166" s="95" t="s">
        <v>2307</v>
      </c>
      <c r="AS166" s="16" t="s">
        <v>352</v>
      </c>
      <c r="AT166" s="16" t="s">
        <v>352</v>
      </c>
      <c r="AU166" s="16" t="s">
        <v>732</v>
      </c>
      <c r="AV166" s="16" t="s">
        <v>73</v>
      </c>
      <c r="AW166" s="16" t="s">
        <v>73</v>
      </c>
      <c r="AX166" s="16" t="s">
        <v>732</v>
      </c>
      <c r="AY166" s="16" t="s">
        <v>73</v>
      </c>
      <c r="AZ166" s="16" t="s">
        <v>73</v>
      </c>
      <c r="BA166" s="16" t="s">
        <v>73</v>
      </c>
      <c r="BB166" s="16" t="s">
        <v>906</v>
      </c>
      <c r="BC166" s="16" t="s">
        <v>906</v>
      </c>
      <c r="BD166" s="16" t="s">
        <v>732</v>
      </c>
      <c r="BE166" s="16" t="s">
        <v>732</v>
      </c>
      <c r="BF166" s="145"/>
      <c r="BG166" s="145"/>
      <c r="BH166" s="145"/>
      <c r="BI166" s="16"/>
      <c r="BJ166" s="145"/>
      <c r="BK166" s="145"/>
      <c r="BL166" s="145"/>
      <c r="BM166" s="145"/>
      <c r="BN166" s="145"/>
    </row>
    <row r="167" spans="1:66" x14ac:dyDescent="0.3">
      <c r="A167" s="162">
        <v>166</v>
      </c>
      <c r="B167" s="163" t="s">
        <v>1684</v>
      </c>
      <c r="C167" s="171">
        <v>33475198</v>
      </c>
      <c r="D167" s="171" t="s">
        <v>4133</v>
      </c>
      <c r="E167" s="162" t="s">
        <v>1090</v>
      </c>
      <c r="F167" s="162">
        <v>57</v>
      </c>
      <c r="G167" s="162">
        <v>174</v>
      </c>
      <c r="H167" s="162">
        <v>68.900000000000006</v>
      </c>
      <c r="I167" s="192">
        <f t="shared" si="2"/>
        <v>22.757299511163961</v>
      </c>
      <c r="J167" s="200">
        <v>23498</v>
      </c>
      <c r="K167" s="162" t="s">
        <v>1772</v>
      </c>
      <c r="L167" s="162" t="s">
        <v>660</v>
      </c>
      <c r="M167" s="162"/>
      <c r="N167" s="162" t="s">
        <v>884</v>
      </c>
      <c r="O167" s="162" t="s">
        <v>61</v>
      </c>
      <c r="P167" s="162" t="s">
        <v>1873</v>
      </c>
      <c r="Q167" s="162" t="s">
        <v>1799</v>
      </c>
      <c r="R167" s="162" t="s">
        <v>2226</v>
      </c>
      <c r="S167" s="162" t="s">
        <v>1798</v>
      </c>
      <c r="T167" s="162" t="s">
        <v>1871</v>
      </c>
      <c r="U167" s="162" t="s">
        <v>1873</v>
      </c>
      <c r="V167" s="162" t="s">
        <v>1874</v>
      </c>
      <c r="W167" s="162">
        <v>80853</v>
      </c>
      <c r="X167" s="162" t="s">
        <v>997</v>
      </c>
      <c r="Y167" s="162" t="s">
        <v>842</v>
      </c>
      <c r="Z167" s="196"/>
      <c r="AA167" s="196"/>
      <c r="AB167" s="196"/>
      <c r="AC167" s="162"/>
      <c r="AD167" s="196"/>
      <c r="AE167" s="171" t="s">
        <v>617</v>
      </c>
      <c r="AF167" s="162" t="s">
        <v>666</v>
      </c>
      <c r="AG167" s="162" t="s">
        <v>666</v>
      </c>
      <c r="AH167" s="162" t="s">
        <v>666</v>
      </c>
      <c r="AI167" s="162" t="s">
        <v>666</v>
      </c>
      <c r="AJ167" s="162">
        <v>1</v>
      </c>
      <c r="AK167" s="162" t="s">
        <v>73</v>
      </c>
      <c r="AL167" s="162" t="s">
        <v>73</v>
      </c>
      <c r="AM167" s="162" t="s">
        <v>73</v>
      </c>
      <c r="AN167" s="162" t="s">
        <v>2354</v>
      </c>
      <c r="AO167" s="162" t="s">
        <v>73</v>
      </c>
      <c r="AP167" s="162" t="s">
        <v>73</v>
      </c>
      <c r="AQ167" s="162" t="s">
        <v>73</v>
      </c>
      <c r="AR167" s="197" t="s">
        <v>2311</v>
      </c>
      <c r="AS167" s="162" t="s">
        <v>352</v>
      </c>
      <c r="AT167" s="162" t="s">
        <v>352</v>
      </c>
      <c r="AU167" s="162" t="s">
        <v>906</v>
      </c>
      <c r="AV167" s="162">
        <v>1</v>
      </c>
      <c r="AW167" s="162">
        <v>40</v>
      </c>
      <c r="AX167" s="162" t="s">
        <v>906</v>
      </c>
      <c r="AY167" s="162">
        <v>2</v>
      </c>
      <c r="AZ167" s="162">
        <v>4</v>
      </c>
      <c r="BA167" s="162">
        <v>40</v>
      </c>
      <c r="BB167" s="162" t="s">
        <v>906</v>
      </c>
      <c r="BC167" s="162" t="s">
        <v>732</v>
      </c>
      <c r="BD167" s="162" t="s">
        <v>732</v>
      </c>
      <c r="BE167" s="162" t="s">
        <v>732</v>
      </c>
      <c r="BF167" s="196"/>
      <c r="BG167" s="196"/>
      <c r="BH167" s="196"/>
      <c r="BI167" s="162"/>
      <c r="BJ167" s="196"/>
      <c r="BK167" s="196"/>
      <c r="BL167" s="196"/>
      <c r="BM167" s="196"/>
      <c r="BN167" s="196"/>
    </row>
    <row r="168" spans="1:66" x14ac:dyDescent="0.3">
      <c r="A168" s="16">
        <v>167</v>
      </c>
      <c r="B168" s="14" t="s">
        <v>1693</v>
      </c>
      <c r="C168" s="54">
        <v>33475519</v>
      </c>
      <c r="D168" s="54" t="s">
        <v>2898</v>
      </c>
      <c r="E168" s="16" t="s">
        <v>407</v>
      </c>
      <c r="F168" s="16">
        <v>55</v>
      </c>
      <c r="G168" s="16">
        <v>157</v>
      </c>
      <c r="H168" s="16">
        <v>59</v>
      </c>
      <c r="I168" s="101">
        <f t="shared" si="2"/>
        <v>23.936062314901211</v>
      </c>
      <c r="J168" s="146">
        <v>24471</v>
      </c>
      <c r="K168" s="16" t="s">
        <v>1773</v>
      </c>
      <c r="L168" s="16" t="s">
        <v>659</v>
      </c>
      <c r="M168" s="16"/>
      <c r="N168" s="16" t="s">
        <v>2224</v>
      </c>
      <c r="O168" s="16" t="s">
        <v>20</v>
      </c>
      <c r="P168" s="16" t="s">
        <v>797</v>
      </c>
      <c r="Q168" s="16" t="s">
        <v>1800</v>
      </c>
      <c r="R168" s="16" t="s">
        <v>868</v>
      </c>
      <c r="S168" s="16" t="s">
        <v>1821</v>
      </c>
      <c r="T168" s="16" t="s">
        <v>1872</v>
      </c>
      <c r="U168" s="16" t="s">
        <v>797</v>
      </c>
      <c r="V168" s="16" t="s">
        <v>2818</v>
      </c>
      <c r="W168" s="16">
        <v>80703</v>
      </c>
      <c r="X168" s="16" t="s">
        <v>997</v>
      </c>
      <c r="Y168" s="16" t="s">
        <v>842</v>
      </c>
      <c r="Z168" s="145"/>
      <c r="AA168" s="145"/>
      <c r="AB168" s="145"/>
      <c r="AC168" s="16"/>
      <c r="AD168" s="145"/>
      <c r="AE168" s="95" t="s">
        <v>1333</v>
      </c>
      <c r="AF168" s="17">
        <v>2</v>
      </c>
      <c r="AG168" s="16" t="s">
        <v>1985</v>
      </c>
      <c r="AH168" s="16">
        <v>0</v>
      </c>
      <c r="AI168" s="4" t="s">
        <v>241</v>
      </c>
      <c r="AJ168" s="16">
        <v>2</v>
      </c>
      <c r="AK168" s="16">
        <v>1</v>
      </c>
      <c r="AL168" s="16">
        <v>4</v>
      </c>
      <c r="AM168" s="16">
        <v>0.6</v>
      </c>
      <c r="AN168" s="4" t="s">
        <v>2345</v>
      </c>
      <c r="AO168" s="16" t="s">
        <v>622</v>
      </c>
      <c r="AP168" s="16" t="s">
        <v>622</v>
      </c>
      <c r="AQ168" s="16" t="s">
        <v>622</v>
      </c>
      <c r="AR168" s="95" t="s">
        <v>2307</v>
      </c>
      <c r="AS168" s="16" t="s">
        <v>732</v>
      </c>
      <c r="AT168" s="16" t="s">
        <v>732</v>
      </c>
      <c r="AU168" s="16" t="s">
        <v>360</v>
      </c>
      <c r="AV168" s="16">
        <v>20</v>
      </c>
      <c r="AW168" s="16">
        <v>35.5</v>
      </c>
      <c r="AX168" s="16" t="s">
        <v>2206</v>
      </c>
      <c r="AY168" s="16" t="s">
        <v>73</v>
      </c>
      <c r="AZ168" s="16">
        <v>12</v>
      </c>
      <c r="BA168" s="16">
        <v>13</v>
      </c>
      <c r="BB168" s="16" t="s">
        <v>906</v>
      </c>
      <c r="BC168" s="16" t="s">
        <v>732</v>
      </c>
      <c r="BD168" s="16" t="s">
        <v>906</v>
      </c>
      <c r="BE168" s="16" t="s">
        <v>732</v>
      </c>
      <c r="BF168" s="145"/>
      <c r="BG168" s="145"/>
      <c r="BH168" s="145"/>
      <c r="BI168" s="16"/>
      <c r="BJ168" s="145"/>
      <c r="BK168" s="145"/>
      <c r="BL168" s="145"/>
      <c r="BM168" s="145"/>
      <c r="BN168" s="145"/>
    </row>
    <row r="169" spans="1:66" ht="17.25" customHeight="1" x14ac:dyDescent="0.3">
      <c r="A169" s="16">
        <v>168</v>
      </c>
      <c r="B169" s="14" t="s">
        <v>1699</v>
      </c>
      <c r="C169" s="54">
        <v>33476095</v>
      </c>
      <c r="D169" s="54" t="s">
        <v>4134</v>
      </c>
      <c r="E169" s="16" t="s">
        <v>407</v>
      </c>
      <c r="F169" s="16">
        <v>72</v>
      </c>
      <c r="G169" s="16">
        <v>166</v>
      </c>
      <c r="H169" s="16">
        <v>69</v>
      </c>
      <c r="I169" s="101">
        <f t="shared" si="2"/>
        <v>25.039918710988534</v>
      </c>
      <c r="J169" s="146">
        <v>18150</v>
      </c>
      <c r="K169" s="16" t="s">
        <v>91</v>
      </c>
      <c r="L169" s="16" t="s">
        <v>660</v>
      </c>
      <c r="M169" s="16"/>
      <c r="N169" s="16" t="s">
        <v>883</v>
      </c>
      <c r="O169" s="16" t="s">
        <v>20</v>
      </c>
      <c r="P169" s="16" t="s">
        <v>793</v>
      </c>
      <c r="Q169" s="16" t="s">
        <v>2291</v>
      </c>
      <c r="R169" s="16" t="s">
        <v>865</v>
      </c>
      <c r="S169" s="16" t="s">
        <v>1822</v>
      </c>
      <c r="T169" s="16" t="s">
        <v>1872</v>
      </c>
      <c r="U169" s="16" t="s">
        <v>793</v>
      </c>
      <c r="V169" s="16" t="s">
        <v>827</v>
      </c>
      <c r="W169" s="16">
        <v>80703</v>
      </c>
      <c r="X169" s="16" t="s">
        <v>997</v>
      </c>
      <c r="Y169" s="16" t="s">
        <v>842</v>
      </c>
      <c r="Z169" s="145"/>
      <c r="AA169" s="145"/>
      <c r="AB169" s="145"/>
      <c r="AC169" s="16" t="s">
        <v>1170</v>
      </c>
      <c r="AD169" s="145"/>
      <c r="AE169" s="95" t="s">
        <v>2192</v>
      </c>
      <c r="AF169" s="16" t="s">
        <v>242</v>
      </c>
      <c r="AG169" s="16" t="s">
        <v>2201</v>
      </c>
      <c r="AH169" s="4">
        <v>2</v>
      </c>
      <c r="AI169" s="4" t="s">
        <v>389</v>
      </c>
      <c r="AJ169" s="16">
        <v>4</v>
      </c>
      <c r="AK169" s="16">
        <v>2</v>
      </c>
      <c r="AL169" s="16">
        <v>30</v>
      </c>
      <c r="AM169" s="16">
        <v>0.6</v>
      </c>
      <c r="AN169" s="4" t="s">
        <v>2154</v>
      </c>
      <c r="AO169" s="16" t="s">
        <v>352</v>
      </c>
      <c r="AP169" s="16" t="s">
        <v>622</v>
      </c>
      <c r="AQ169" s="16" t="s">
        <v>622</v>
      </c>
      <c r="AR169" s="95" t="s">
        <v>2312</v>
      </c>
      <c r="AS169" s="16" t="s">
        <v>352</v>
      </c>
      <c r="AT169" s="16" t="s">
        <v>352</v>
      </c>
      <c r="AU169" s="16" t="s">
        <v>732</v>
      </c>
      <c r="AV169" s="16" t="s">
        <v>73</v>
      </c>
      <c r="AW169" s="16" t="s">
        <v>73</v>
      </c>
      <c r="AX169" s="16" t="s">
        <v>2206</v>
      </c>
      <c r="AY169" s="16" t="s">
        <v>73</v>
      </c>
      <c r="AZ169" s="16">
        <v>8</v>
      </c>
      <c r="BA169" s="16">
        <v>35</v>
      </c>
      <c r="BB169" s="16" t="s">
        <v>732</v>
      </c>
      <c r="BC169" s="16" t="s">
        <v>732</v>
      </c>
      <c r="BD169" s="16" t="s">
        <v>732</v>
      </c>
      <c r="BE169" s="16" t="s">
        <v>732</v>
      </c>
      <c r="BF169" s="145"/>
      <c r="BG169" s="145"/>
      <c r="BH169" s="16" t="s">
        <v>1267</v>
      </c>
      <c r="BI169" s="146">
        <v>44875</v>
      </c>
      <c r="BJ169" s="146">
        <v>44929</v>
      </c>
      <c r="BK169" s="145"/>
      <c r="BL169" s="145"/>
      <c r="BM169" s="145"/>
      <c r="BN169" s="145"/>
    </row>
    <row r="170" spans="1:66" x14ac:dyDescent="0.3">
      <c r="A170" s="16">
        <v>169</v>
      </c>
      <c r="B170" s="14" t="s">
        <v>1716</v>
      </c>
      <c r="C170" s="54">
        <v>33476653</v>
      </c>
      <c r="D170" s="54" t="s">
        <v>4135</v>
      </c>
      <c r="E170" s="16" t="s">
        <v>385</v>
      </c>
      <c r="F170" s="16">
        <v>33</v>
      </c>
      <c r="G170" s="16">
        <v>159.1</v>
      </c>
      <c r="H170" s="16">
        <v>49.6</v>
      </c>
      <c r="I170" s="101">
        <f t="shared" si="2"/>
        <v>19.594821752306441</v>
      </c>
      <c r="J170" s="146">
        <v>32281</v>
      </c>
      <c r="K170" s="16" t="s">
        <v>1774</v>
      </c>
      <c r="L170" s="16" t="s">
        <v>662</v>
      </c>
      <c r="M170" s="16"/>
      <c r="N170" s="16" t="s">
        <v>883</v>
      </c>
      <c r="O170" s="16" t="s">
        <v>61</v>
      </c>
      <c r="P170" s="16" t="s">
        <v>793</v>
      </c>
      <c r="Q170" s="16" t="s">
        <v>1882</v>
      </c>
      <c r="R170" s="16" t="s">
        <v>865</v>
      </c>
      <c r="S170" s="16" t="s">
        <v>1823</v>
      </c>
      <c r="T170" s="16" t="s">
        <v>1820</v>
      </c>
      <c r="U170" s="16" t="s">
        <v>793</v>
      </c>
      <c r="V170" s="16" t="s">
        <v>827</v>
      </c>
      <c r="W170" s="16">
        <v>80703</v>
      </c>
      <c r="X170" s="16" t="s">
        <v>997</v>
      </c>
      <c r="Y170" s="16" t="s">
        <v>842</v>
      </c>
      <c r="Z170" s="145"/>
      <c r="AA170" s="145"/>
      <c r="AB170" s="145"/>
      <c r="AC170" s="16"/>
      <c r="AD170" s="145"/>
      <c r="AE170" s="95" t="s">
        <v>2192</v>
      </c>
      <c r="AF170" s="16" t="s">
        <v>242</v>
      </c>
      <c r="AG170" s="16" t="s">
        <v>2201</v>
      </c>
      <c r="AH170" s="4">
        <v>2</v>
      </c>
      <c r="AI170" s="4" t="s">
        <v>389</v>
      </c>
      <c r="AJ170" s="16">
        <v>4</v>
      </c>
      <c r="AK170" s="16">
        <v>1</v>
      </c>
      <c r="AL170" s="16">
        <v>6</v>
      </c>
      <c r="AM170" s="16">
        <v>0.7</v>
      </c>
      <c r="AN170" s="4" t="s">
        <v>2152</v>
      </c>
      <c r="AO170" s="16" t="s">
        <v>352</v>
      </c>
      <c r="AP170" s="16" t="s">
        <v>622</v>
      </c>
      <c r="AQ170" s="16" t="s">
        <v>622</v>
      </c>
      <c r="AR170" s="95" t="s">
        <v>2307</v>
      </c>
      <c r="AS170" s="16" t="s">
        <v>352</v>
      </c>
      <c r="AT170" s="16" t="s">
        <v>352</v>
      </c>
      <c r="AU170" s="16" t="s">
        <v>732</v>
      </c>
      <c r="AV170" s="16" t="s">
        <v>73</v>
      </c>
      <c r="AW170" s="16" t="s">
        <v>73</v>
      </c>
      <c r="AX170" s="16" t="s">
        <v>2206</v>
      </c>
      <c r="AY170" s="16" t="s">
        <v>73</v>
      </c>
      <c r="AZ170" s="16">
        <v>1</v>
      </c>
      <c r="BA170" s="16" t="s">
        <v>73</v>
      </c>
      <c r="BB170" s="16" t="s">
        <v>732</v>
      </c>
      <c r="BC170" s="16" t="s">
        <v>732</v>
      </c>
      <c r="BD170" s="16" t="s">
        <v>732</v>
      </c>
      <c r="BE170" s="16" t="s">
        <v>732</v>
      </c>
      <c r="BF170" s="145"/>
      <c r="BG170" s="145"/>
      <c r="BH170" s="145"/>
      <c r="BI170" s="16"/>
      <c r="BJ170" s="145"/>
      <c r="BK170" s="145"/>
      <c r="BL170" s="145"/>
      <c r="BM170" s="145"/>
      <c r="BN170" s="145"/>
    </row>
    <row r="171" spans="1:66" x14ac:dyDescent="0.3">
      <c r="A171" s="162">
        <v>170</v>
      </c>
      <c r="B171" s="163" t="s">
        <v>1726</v>
      </c>
      <c r="C171" s="171">
        <v>33477758</v>
      </c>
      <c r="D171" s="171" t="s">
        <v>2899</v>
      </c>
      <c r="E171" s="162" t="s">
        <v>407</v>
      </c>
      <c r="F171" s="162">
        <v>60</v>
      </c>
      <c r="G171" s="162">
        <v>160.4</v>
      </c>
      <c r="H171" s="162">
        <v>45.8</v>
      </c>
      <c r="I171" s="192">
        <f t="shared" si="2"/>
        <v>17.801506209538495</v>
      </c>
      <c r="J171" s="200">
        <v>22722</v>
      </c>
      <c r="K171" s="162" t="s">
        <v>1772</v>
      </c>
      <c r="L171" s="162" t="s">
        <v>659</v>
      </c>
      <c r="M171" s="162"/>
      <c r="N171" s="162" t="s">
        <v>884</v>
      </c>
      <c r="O171" s="162" t="s">
        <v>20</v>
      </c>
      <c r="P171" s="162" t="s">
        <v>792</v>
      </c>
      <c r="Q171" s="162" t="s">
        <v>1883</v>
      </c>
      <c r="R171" s="162" t="s">
        <v>788</v>
      </c>
      <c r="S171" s="162" t="s">
        <v>1879</v>
      </c>
      <c r="T171" s="162" t="s">
        <v>2218</v>
      </c>
      <c r="U171" s="162" t="s">
        <v>792</v>
      </c>
      <c r="V171" s="162" t="s">
        <v>2818</v>
      </c>
      <c r="W171" s="162">
        <v>80703</v>
      </c>
      <c r="X171" s="162" t="s">
        <v>997</v>
      </c>
      <c r="Y171" s="162" t="s">
        <v>842</v>
      </c>
      <c r="Z171" s="196"/>
      <c r="AA171" s="196"/>
      <c r="AB171" s="196"/>
      <c r="AC171" s="162" t="s">
        <v>1170</v>
      </c>
      <c r="AD171" s="196"/>
      <c r="AE171" s="197" t="s">
        <v>1333</v>
      </c>
      <c r="AF171" s="172">
        <v>2</v>
      </c>
      <c r="AG171" s="162" t="s">
        <v>1985</v>
      </c>
      <c r="AH171" s="162">
        <v>0</v>
      </c>
      <c r="AI171" s="164" t="s">
        <v>241</v>
      </c>
      <c r="AJ171" s="162">
        <v>1</v>
      </c>
      <c r="AK171" s="162">
        <v>2</v>
      </c>
      <c r="AL171" s="162">
        <v>7</v>
      </c>
      <c r="AM171" s="162">
        <v>0.7</v>
      </c>
      <c r="AN171" s="164" t="s">
        <v>2152</v>
      </c>
      <c r="AO171" s="162" t="s">
        <v>622</v>
      </c>
      <c r="AP171" s="162" t="s">
        <v>622</v>
      </c>
      <c r="AQ171" s="162" t="s">
        <v>622</v>
      </c>
      <c r="AR171" s="197" t="s">
        <v>2307</v>
      </c>
      <c r="AS171" s="162" t="s">
        <v>352</v>
      </c>
      <c r="AT171" s="162" t="s">
        <v>352</v>
      </c>
      <c r="AU171" s="162" t="s">
        <v>352</v>
      </c>
      <c r="AV171" s="162">
        <v>20</v>
      </c>
      <c r="AW171" s="162">
        <v>35</v>
      </c>
      <c r="AX171" s="162" t="s">
        <v>906</v>
      </c>
      <c r="AY171" s="162">
        <v>1</v>
      </c>
      <c r="AZ171" s="162">
        <v>2</v>
      </c>
      <c r="BA171" s="162">
        <v>41</v>
      </c>
      <c r="BB171" s="162" t="s">
        <v>906</v>
      </c>
      <c r="BC171" s="162" t="s">
        <v>732</v>
      </c>
      <c r="BD171" s="162" t="s">
        <v>906</v>
      </c>
      <c r="BE171" s="162" t="s">
        <v>732</v>
      </c>
      <c r="BF171" s="196"/>
      <c r="BG171" s="196"/>
      <c r="BH171" s="196"/>
      <c r="BI171" s="162"/>
      <c r="BJ171" s="196"/>
      <c r="BK171" s="196"/>
      <c r="BL171" s="196"/>
      <c r="BM171" s="196"/>
      <c r="BN171" s="196"/>
    </row>
    <row r="172" spans="1:66" x14ac:dyDescent="0.3">
      <c r="A172" s="16">
        <v>171</v>
      </c>
      <c r="B172" s="14" t="s">
        <v>1733</v>
      </c>
      <c r="C172" s="54">
        <v>33478053</v>
      </c>
      <c r="D172" s="54" t="s">
        <v>4136</v>
      </c>
      <c r="E172" s="16" t="s">
        <v>385</v>
      </c>
      <c r="F172" s="16">
        <v>67</v>
      </c>
      <c r="G172" s="16">
        <v>164</v>
      </c>
      <c r="H172" s="16">
        <v>57</v>
      </c>
      <c r="I172" s="101">
        <f t="shared" si="2"/>
        <v>21.192742415229034</v>
      </c>
      <c r="J172" s="146">
        <v>19944</v>
      </c>
      <c r="K172" s="16" t="s">
        <v>1774</v>
      </c>
      <c r="L172" s="16" t="s">
        <v>660</v>
      </c>
      <c r="M172" s="16"/>
      <c r="N172" s="16" t="s">
        <v>886</v>
      </c>
      <c r="O172" s="16" t="s">
        <v>61</v>
      </c>
      <c r="P172" s="16" t="s">
        <v>794</v>
      </c>
      <c r="Q172" s="16" t="s">
        <v>1884</v>
      </c>
      <c r="R172" s="16" t="s">
        <v>866</v>
      </c>
      <c r="S172" s="16" t="s">
        <v>1880</v>
      </c>
      <c r="T172" s="16" t="s">
        <v>1799</v>
      </c>
      <c r="U172" s="16" t="s">
        <v>794</v>
      </c>
      <c r="V172" s="16" t="s">
        <v>828</v>
      </c>
      <c r="W172" s="16">
        <v>80703</v>
      </c>
      <c r="X172" s="16" t="s">
        <v>997</v>
      </c>
      <c r="Y172" s="16" t="s">
        <v>842</v>
      </c>
      <c r="Z172" s="145"/>
      <c r="AA172" s="145"/>
      <c r="AB172" s="145"/>
      <c r="AC172" s="16"/>
      <c r="AD172" s="145"/>
      <c r="AE172" s="95" t="s">
        <v>2193</v>
      </c>
      <c r="AF172" s="17">
        <v>1</v>
      </c>
      <c r="AG172" s="16" t="s">
        <v>2201</v>
      </c>
      <c r="AH172" s="4">
        <v>2</v>
      </c>
      <c r="AI172" s="4" t="s">
        <v>389</v>
      </c>
      <c r="AJ172" s="16">
        <v>4</v>
      </c>
      <c r="AK172" s="16">
        <v>3</v>
      </c>
      <c r="AL172" s="16">
        <v>4.5</v>
      </c>
      <c r="AM172" s="16">
        <v>0.6</v>
      </c>
      <c r="AN172" s="4" t="s">
        <v>2161</v>
      </c>
      <c r="AO172" s="16" t="s">
        <v>622</v>
      </c>
      <c r="AP172" s="16" t="s">
        <v>622</v>
      </c>
      <c r="AQ172" s="16" t="s">
        <v>622</v>
      </c>
      <c r="AR172" s="95" t="s">
        <v>2307</v>
      </c>
      <c r="AS172" s="16" t="s">
        <v>352</v>
      </c>
      <c r="AT172" s="16" t="s">
        <v>352</v>
      </c>
      <c r="AU172" s="16" t="s">
        <v>732</v>
      </c>
      <c r="AV172" s="16" t="s">
        <v>73</v>
      </c>
      <c r="AW172" s="16" t="s">
        <v>73</v>
      </c>
      <c r="AX172" s="16" t="s">
        <v>732</v>
      </c>
      <c r="AY172" s="16" t="s">
        <v>73</v>
      </c>
      <c r="AZ172" s="16" t="s">
        <v>73</v>
      </c>
      <c r="BA172" s="16" t="s">
        <v>73</v>
      </c>
      <c r="BB172" s="16" t="s">
        <v>732</v>
      </c>
      <c r="BC172" s="16" t="s">
        <v>732</v>
      </c>
      <c r="BD172" s="16" t="s">
        <v>906</v>
      </c>
      <c r="BE172" s="16" t="s">
        <v>732</v>
      </c>
      <c r="BF172" s="145"/>
      <c r="BG172" s="145"/>
      <c r="BH172" s="145"/>
      <c r="BI172" s="16"/>
      <c r="BJ172" s="145"/>
      <c r="BK172" s="145"/>
      <c r="BL172" s="145"/>
      <c r="BM172" s="145"/>
      <c r="BN172" s="145"/>
    </row>
    <row r="173" spans="1:66" x14ac:dyDescent="0.3">
      <c r="A173" s="16">
        <v>172</v>
      </c>
      <c r="B173" s="90" t="s">
        <v>1741</v>
      </c>
      <c r="C173" s="54">
        <v>20475545</v>
      </c>
      <c r="D173" s="54" t="s">
        <v>4137</v>
      </c>
      <c r="E173" s="4" t="s">
        <v>385</v>
      </c>
      <c r="F173" s="4">
        <v>58</v>
      </c>
      <c r="G173" s="4">
        <v>160.69999999999999</v>
      </c>
      <c r="H173" s="4">
        <v>47.5</v>
      </c>
      <c r="I173" s="101">
        <f t="shared" si="2"/>
        <v>18.393393248037039</v>
      </c>
      <c r="J173" s="148">
        <v>23124</v>
      </c>
      <c r="K173" s="4" t="s">
        <v>91</v>
      </c>
      <c r="L173" s="4" t="s">
        <v>660</v>
      </c>
      <c r="M173" s="4"/>
      <c r="N173" s="4" t="s">
        <v>886</v>
      </c>
      <c r="O173" s="4" t="s">
        <v>61</v>
      </c>
      <c r="P173" s="4" t="s">
        <v>1886</v>
      </c>
      <c r="Q173" s="4" t="s">
        <v>1885</v>
      </c>
      <c r="R173" s="4" t="s">
        <v>2227</v>
      </c>
      <c r="S173" s="4">
        <v>20220419</v>
      </c>
      <c r="T173" s="4" t="s">
        <v>1881</v>
      </c>
      <c r="U173" s="4" t="s">
        <v>1886</v>
      </c>
      <c r="V173" s="16" t="s">
        <v>1887</v>
      </c>
      <c r="W173" s="4">
        <v>85003</v>
      </c>
      <c r="X173" s="4" t="s">
        <v>997</v>
      </c>
      <c r="Y173" s="4" t="s">
        <v>849</v>
      </c>
      <c r="Z173" s="153"/>
      <c r="AA173" s="153"/>
      <c r="AB173" s="153"/>
      <c r="AC173" s="4"/>
      <c r="AD173" s="153"/>
      <c r="AE173" s="97" t="s">
        <v>2194</v>
      </c>
      <c r="AF173" s="211">
        <v>1</v>
      </c>
      <c r="AG173" s="4" t="s">
        <v>1985</v>
      </c>
      <c r="AH173" s="4">
        <v>0</v>
      </c>
      <c r="AI173" s="4" t="s">
        <v>241</v>
      </c>
      <c r="AJ173" s="4">
        <v>1</v>
      </c>
      <c r="AK173" s="16">
        <v>1</v>
      </c>
      <c r="AL173" s="16">
        <v>1</v>
      </c>
      <c r="AM173" s="16">
        <v>0.8</v>
      </c>
      <c r="AN173" s="4" t="s">
        <v>2152</v>
      </c>
      <c r="AO173" s="16" t="s">
        <v>622</v>
      </c>
      <c r="AP173" s="16" t="s">
        <v>622</v>
      </c>
      <c r="AQ173" s="16" t="s">
        <v>622</v>
      </c>
      <c r="AR173" s="95" t="s">
        <v>2312</v>
      </c>
      <c r="AS173" s="4" t="s">
        <v>352</v>
      </c>
      <c r="AT173" s="4" t="s">
        <v>352</v>
      </c>
      <c r="AU173" s="16" t="s">
        <v>906</v>
      </c>
      <c r="AV173" s="17">
        <v>0.25</v>
      </c>
      <c r="AW173" s="16">
        <v>32</v>
      </c>
      <c r="AX173" s="16" t="s">
        <v>906</v>
      </c>
      <c r="AY173" s="4" t="s">
        <v>73</v>
      </c>
      <c r="AZ173" s="4">
        <v>1</v>
      </c>
      <c r="BA173" s="4" t="s">
        <v>73</v>
      </c>
      <c r="BB173" s="16" t="s">
        <v>732</v>
      </c>
      <c r="BC173" s="16" t="s">
        <v>732</v>
      </c>
      <c r="BD173" s="16" t="s">
        <v>732</v>
      </c>
      <c r="BE173" s="16" t="s">
        <v>732</v>
      </c>
      <c r="BF173" s="153"/>
      <c r="BG173" s="153"/>
      <c r="BH173" s="153"/>
      <c r="BI173" s="4"/>
      <c r="BJ173" s="153"/>
      <c r="BK173" s="153"/>
      <c r="BL173" s="153"/>
      <c r="BM173" s="153"/>
      <c r="BN173" s="153"/>
    </row>
    <row r="174" spans="1:66" x14ac:dyDescent="0.3">
      <c r="A174" s="16">
        <v>173</v>
      </c>
      <c r="B174" s="14" t="s">
        <v>1752</v>
      </c>
      <c r="C174" s="54">
        <v>33479640</v>
      </c>
      <c r="D174" s="54" t="s">
        <v>2900</v>
      </c>
      <c r="E174" s="16" t="s">
        <v>407</v>
      </c>
      <c r="F174" s="16">
        <v>54</v>
      </c>
      <c r="G174" s="16">
        <v>168.2</v>
      </c>
      <c r="H174" s="16">
        <v>68.3</v>
      </c>
      <c r="I174" s="101">
        <f t="shared" si="2"/>
        <v>24.14174847055131</v>
      </c>
      <c r="J174" s="146">
        <v>24940</v>
      </c>
      <c r="K174" s="16" t="s">
        <v>91</v>
      </c>
      <c r="L174" s="16" t="s">
        <v>659</v>
      </c>
      <c r="M174" s="16"/>
      <c r="N174" s="16" t="s">
        <v>884</v>
      </c>
      <c r="O174" s="16" t="s">
        <v>61</v>
      </c>
      <c r="P174" s="16" t="s">
        <v>792</v>
      </c>
      <c r="Q174" s="16" t="s">
        <v>2292</v>
      </c>
      <c r="R174" s="16" t="s">
        <v>788</v>
      </c>
      <c r="S174" s="16">
        <v>20220425</v>
      </c>
      <c r="T174" s="16" t="s">
        <v>1800</v>
      </c>
      <c r="U174" s="16" t="s">
        <v>792</v>
      </c>
      <c r="V174" s="16" t="s">
        <v>2818</v>
      </c>
      <c r="W174" s="16">
        <v>80863</v>
      </c>
      <c r="X174" s="16" t="s">
        <v>997</v>
      </c>
      <c r="Y174" s="16" t="s">
        <v>842</v>
      </c>
      <c r="Z174" s="145"/>
      <c r="AA174" s="145"/>
      <c r="AB174" s="145"/>
      <c r="AC174" s="16"/>
      <c r="AD174" s="145"/>
      <c r="AE174" s="95" t="s">
        <v>1185</v>
      </c>
      <c r="AF174" s="17">
        <v>1</v>
      </c>
      <c r="AG174" s="16" t="s">
        <v>1985</v>
      </c>
      <c r="AH174" s="16">
        <v>0</v>
      </c>
      <c r="AI174" s="4" t="s">
        <v>241</v>
      </c>
      <c r="AJ174" s="16">
        <v>1</v>
      </c>
      <c r="AK174" s="16">
        <v>1</v>
      </c>
      <c r="AL174" s="16">
        <v>3</v>
      </c>
      <c r="AM174" s="16">
        <v>0.7</v>
      </c>
      <c r="AN174" s="4" t="s">
        <v>2345</v>
      </c>
      <c r="AO174" s="16" t="s">
        <v>622</v>
      </c>
      <c r="AP174" s="16" t="s">
        <v>622</v>
      </c>
      <c r="AQ174" s="16" t="s">
        <v>622</v>
      </c>
      <c r="AR174" s="95" t="s">
        <v>2312</v>
      </c>
      <c r="AS174" s="16" t="s">
        <v>352</v>
      </c>
      <c r="AT174" s="16" t="s">
        <v>352</v>
      </c>
      <c r="AU174" s="16" t="s">
        <v>906</v>
      </c>
      <c r="AV174" s="16">
        <v>0.5</v>
      </c>
      <c r="AW174" s="16">
        <v>38</v>
      </c>
      <c r="AX174" s="16" t="s">
        <v>906</v>
      </c>
      <c r="AY174" s="16">
        <v>1</v>
      </c>
      <c r="AZ174" s="16">
        <v>12</v>
      </c>
      <c r="BA174" s="16">
        <v>38</v>
      </c>
      <c r="BB174" s="16" t="s">
        <v>732</v>
      </c>
      <c r="BC174" s="16" t="s">
        <v>906</v>
      </c>
      <c r="BD174" s="16" t="s">
        <v>732</v>
      </c>
      <c r="BE174" s="16" t="s">
        <v>732</v>
      </c>
      <c r="BF174" s="145"/>
      <c r="BG174" s="145"/>
      <c r="BH174" s="145"/>
      <c r="BI174" s="16"/>
      <c r="BJ174" s="145"/>
      <c r="BK174" s="145"/>
      <c r="BL174" s="145"/>
      <c r="BM174" s="145"/>
      <c r="BN174" s="145"/>
    </row>
    <row r="175" spans="1:66" x14ac:dyDescent="0.3">
      <c r="A175" s="16">
        <v>174</v>
      </c>
      <c r="B175" s="90" t="s">
        <v>1763</v>
      </c>
      <c r="C175" s="54">
        <v>33480118</v>
      </c>
      <c r="D175" s="54" t="s">
        <v>2901</v>
      </c>
      <c r="E175" s="4" t="s">
        <v>385</v>
      </c>
      <c r="F175" s="4">
        <v>47</v>
      </c>
      <c r="G175" s="4">
        <v>162.6</v>
      </c>
      <c r="H175" s="4">
        <v>58.5</v>
      </c>
      <c r="I175" s="101">
        <f t="shared" si="2"/>
        <v>22.126605029887941</v>
      </c>
      <c r="J175" s="148">
        <v>27231</v>
      </c>
      <c r="K175" s="4" t="s">
        <v>1773</v>
      </c>
      <c r="L175" s="4" t="s">
        <v>660</v>
      </c>
      <c r="M175" s="4"/>
      <c r="N175" s="4" t="s">
        <v>886</v>
      </c>
      <c r="O175" s="4" t="s">
        <v>61</v>
      </c>
      <c r="P175" s="4" t="s">
        <v>792</v>
      </c>
      <c r="Q175" s="4" t="s">
        <v>2293</v>
      </c>
      <c r="R175" s="4" t="s">
        <v>788</v>
      </c>
      <c r="S175" s="4">
        <v>20220427</v>
      </c>
      <c r="T175" s="4" t="s">
        <v>2219</v>
      </c>
      <c r="U175" s="4" t="s">
        <v>792</v>
      </c>
      <c r="V175" s="16" t="s">
        <v>2818</v>
      </c>
      <c r="W175" s="4">
        <v>80703</v>
      </c>
      <c r="X175" s="4" t="s">
        <v>997</v>
      </c>
      <c r="Y175" s="4" t="s">
        <v>842</v>
      </c>
      <c r="Z175" s="153"/>
      <c r="AA175" s="153"/>
      <c r="AB175" s="153"/>
      <c r="AC175" s="4"/>
      <c r="AD175" s="153"/>
      <c r="AE175" s="95" t="s">
        <v>1333</v>
      </c>
      <c r="AF175" s="211">
        <v>2</v>
      </c>
      <c r="AG175" s="4" t="s">
        <v>1985</v>
      </c>
      <c r="AH175" s="4">
        <v>0</v>
      </c>
      <c r="AI175" s="4" t="s">
        <v>241</v>
      </c>
      <c r="AJ175" s="4">
        <v>2</v>
      </c>
      <c r="AK175" s="16">
        <v>3</v>
      </c>
      <c r="AL175" s="16">
        <v>9</v>
      </c>
      <c r="AM175" s="16">
        <v>0.5</v>
      </c>
      <c r="AN175" s="4" t="s">
        <v>2152</v>
      </c>
      <c r="AO175" s="16" t="s">
        <v>622</v>
      </c>
      <c r="AP175" s="16" t="s">
        <v>622</v>
      </c>
      <c r="AQ175" s="16" t="s">
        <v>622</v>
      </c>
      <c r="AR175" s="95" t="s">
        <v>2312</v>
      </c>
      <c r="AS175" s="4" t="s">
        <v>352</v>
      </c>
      <c r="AT175" s="4" t="s">
        <v>352</v>
      </c>
      <c r="AU175" s="16" t="s">
        <v>732</v>
      </c>
      <c r="AV175" s="16" t="s">
        <v>73</v>
      </c>
      <c r="AW175" s="16" t="s">
        <v>73</v>
      </c>
      <c r="AX175" s="16" t="s">
        <v>732</v>
      </c>
      <c r="AY175" s="4" t="s">
        <v>73</v>
      </c>
      <c r="AZ175" s="4" t="s">
        <v>73</v>
      </c>
      <c r="BA175" s="4" t="s">
        <v>73</v>
      </c>
      <c r="BB175" s="16" t="s">
        <v>732</v>
      </c>
      <c r="BC175" s="16" t="s">
        <v>906</v>
      </c>
      <c r="BD175" s="16" t="s">
        <v>732</v>
      </c>
      <c r="BE175" s="16" t="s">
        <v>732</v>
      </c>
      <c r="BF175" s="153"/>
      <c r="BG175" s="153"/>
      <c r="BH175" s="153"/>
      <c r="BI175" s="4"/>
      <c r="BJ175" s="153"/>
      <c r="BK175" s="153"/>
      <c r="BL175" s="153"/>
      <c r="BM175" s="153"/>
      <c r="BN175" s="153"/>
    </row>
    <row r="176" spans="1:66" x14ac:dyDescent="0.3">
      <c r="A176" s="16">
        <v>175</v>
      </c>
      <c r="B176" s="90" t="s">
        <v>1767</v>
      </c>
      <c r="C176" s="54">
        <v>33479071</v>
      </c>
      <c r="D176" s="54" t="s">
        <v>2902</v>
      </c>
      <c r="E176" s="4" t="s">
        <v>407</v>
      </c>
      <c r="F176" s="4">
        <v>58</v>
      </c>
      <c r="G176" s="4">
        <v>173</v>
      </c>
      <c r="H176" s="4">
        <v>74</v>
      </c>
      <c r="I176" s="101">
        <f t="shared" si="2"/>
        <v>24.725182932941294</v>
      </c>
      <c r="J176" s="148">
        <v>23379</v>
      </c>
      <c r="K176" s="4" t="s">
        <v>1774</v>
      </c>
      <c r="L176" s="4" t="s">
        <v>659</v>
      </c>
      <c r="M176" s="4"/>
      <c r="N176" s="4" t="s">
        <v>883</v>
      </c>
      <c r="O176" s="4" t="s">
        <v>20</v>
      </c>
      <c r="P176" s="4" t="s">
        <v>810</v>
      </c>
      <c r="Q176" s="4" t="s">
        <v>2294</v>
      </c>
      <c r="R176" s="4" t="s">
        <v>877</v>
      </c>
      <c r="S176" s="4">
        <v>20220426</v>
      </c>
      <c r="T176" s="4" t="s">
        <v>2220</v>
      </c>
      <c r="U176" s="4" t="s">
        <v>810</v>
      </c>
      <c r="V176" s="16" t="s">
        <v>2818</v>
      </c>
      <c r="W176" s="4">
        <v>80703</v>
      </c>
      <c r="X176" s="4" t="s">
        <v>997</v>
      </c>
      <c r="Y176" s="4" t="s">
        <v>842</v>
      </c>
      <c r="Z176" s="153"/>
      <c r="AA176" s="153"/>
      <c r="AB176" s="153"/>
      <c r="AC176" s="4"/>
      <c r="AD176" s="153"/>
      <c r="AE176" s="95" t="s">
        <v>1185</v>
      </c>
      <c r="AF176" s="211">
        <v>1</v>
      </c>
      <c r="AG176" s="4" t="s">
        <v>1985</v>
      </c>
      <c r="AH176" s="4">
        <v>0</v>
      </c>
      <c r="AI176" s="4" t="s">
        <v>241</v>
      </c>
      <c r="AJ176" s="4">
        <v>1</v>
      </c>
      <c r="AK176" s="16">
        <v>2</v>
      </c>
      <c r="AL176" s="16">
        <v>3</v>
      </c>
      <c r="AM176" s="16">
        <v>0.5</v>
      </c>
      <c r="AN176" s="4" t="s">
        <v>2152</v>
      </c>
      <c r="AO176" s="16" t="s">
        <v>622</v>
      </c>
      <c r="AP176" s="16" t="s">
        <v>622</v>
      </c>
      <c r="AQ176" s="16" t="s">
        <v>622</v>
      </c>
      <c r="AR176" s="95" t="s">
        <v>1200</v>
      </c>
      <c r="AS176" s="4" t="s">
        <v>352</v>
      </c>
      <c r="AT176" s="4" t="s">
        <v>352</v>
      </c>
      <c r="AU176" s="16" t="s">
        <v>906</v>
      </c>
      <c r="AV176" s="16">
        <v>1</v>
      </c>
      <c r="AW176" s="16">
        <v>39</v>
      </c>
      <c r="AX176" s="16" t="s">
        <v>906</v>
      </c>
      <c r="AY176" s="4">
        <v>2</v>
      </c>
      <c r="AZ176" s="4">
        <v>15</v>
      </c>
      <c r="BA176" s="4">
        <v>39</v>
      </c>
      <c r="BB176" s="16" t="s">
        <v>906</v>
      </c>
      <c r="BC176" s="16" t="s">
        <v>732</v>
      </c>
      <c r="BD176" s="16" t="s">
        <v>732</v>
      </c>
      <c r="BE176" s="16" t="s">
        <v>732</v>
      </c>
      <c r="BF176" s="153"/>
      <c r="BG176" s="153"/>
      <c r="BH176" s="153"/>
      <c r="BI176" s="4"/>
      <c r="BJ176" s="153"/>
      <c r="BK176" s="153"/>
      <c r="BL176" s="153"/>
      <c r="BM176" s="153"/>
      <c r="BN176" s="153"/>
    </row>
    <row r="177" spans="1:66" x14ac:dyDescent="0.3">
      <c r="A177" s="16">
        <v>176</v>
      </c>
      <c r="B177" s="14" t="s">
        <v>1843</v>
      </c>
      <c r="C177" s="54">
        <v>33454697</v>
      </c>
      <c r="D177" s="54" t="s">
        <v>2903</v>
      </c>
      <c r="E177" s="16" t="s">
        <v>407</v>
      </c>
      <c r="F177" s="16">
        <v>77</v>
      </c>
      <c r="G177" s="16">
        <v>156</v>
      </c>
      <c r="H177" s="16">
        <v>53</v>
      </c>
      <c r="I177" s="101">
        <f t="shared" si="2"/>
        <v>21.7784352399737</v>
      </c>
      <c r="J177" s="146">
        <v>16259</v>
      </c>
      <c r="K177" s="16" t="s">
        <v>918</v>
      </c>
      <c r="L177" s="16"/>
      <c r="M177" s="16"/>
      <c r="N177" s="16"/>
      <c r="O177" s="13" t="s">
        <v>20</v>
      </c>
      <c r="P177" s="16"/>
      <c r="Q177" s="9" t="s">
        <v>73</v>
      </c>
      <c r="R177" s="16" t="s">
        <v>1801</v>
      </c>
      <c r="S177" s="16">
        <v>20220118</v>
      </c>
      <c r="T177" s="16">
        <v>20220118</v>
      </c>
      <c r="U177" s="16" t="s">
        <v>792</v>
      </c>
      <c r="V177" s="16" t="s">
        <v>2818</v>
      </c>
      <c r="W177" s="16"/>
      <c r="X177" s="16" t="s">
        <v>997</v>
      </c>
      <c r="Y177" s="16" t="s">
        <v>842</v>
      </c>
      <c r="Z177" s="145"/>
      <c r="AA177" s="145"/>
      <c r="AB177" s="145"/>
      <c r="AC177" s="16"/>
      <c r="AD177" s="145"/>
      <c r="AE177" s="54" t="s">
        <v>617</v>
      </c>
      <c r="AF177" s="16" t="s">
        <v>666</v>
      </c>
      <c r="AG177" s="16" t="s">
        <v>666</v>
      </c>
      <c r="AH177" s="16" t="s">
        <v>666</v>
      </c>
      <c r="AI177" s="16" t="s">
        <v>666</v>
      </c>
      <c r="AJ177" s="16"/>
      <c r="AK177" s="16" t="s">
        <v>73</v>
      </c>
      <c r="AL177" s="16" t="s">
        <v>73</v>
      </c>
      <c r="AM177" s="16" t="s">
        <v>73</v>
      </c>
      <c r="AN177" s="16" t="s">
        <v>666</v>
      </c>
      <c r="AO177" s="16" t="s">
        <v>73</v>
      </c>
      <c r="AP177" s="16" t="s">
        <v>73</v>
      </c>
      <c r="AQ177" s="16" t="s">
        <v>73</v>
      </c>
      <c r="AR177" s="16" t="s">
        <v>73</v>
      </c>
      <c r="AS177" s="16" t="s">
        <v>73</v>
      </c>
      <c r="AT177" s="16" t="s">
        <v>73</v>
      </c>
      <c r="AU177" s="16" t="s">
        <v>2152</v>
      </c>
      <c r="AV177" s="16" t="s">
        <v>73</v>
      </c>
      <c r="AW177" s="16" t="s">
        <v>73</v>
      </c>
      <c r="AX177" s="16" t="s">
        <v>622</v>
      </c>
      <c r="AY177" s="16" t="s">
        <v>73</v>
      </c>
      <c r="AZ177" s="16"/>
      <c r="BA177" s="16" t="s">
        <v>73</v>
      </c>
      <c r="BB177" s="16" t="s">
        <v>73</v>
      </c>
      <c r="BC177" s="16" t="s">
        <v>73</v>
      </c>
      <c r="BD177" s="16" t="s">
        <v>73</v>
      </c>
      <c r="BE177" s="16" t="s">
        <v>73</v>
      </c>
      <c r="BF177" s="145"/>
      <c r="BG177" s="145"/>
      <c r="BH177" s="145"/>
      <c r="BI177" s="16"/>
      <c r="BJ177" s="145"/>
      <c r="BK177" s="145"/>
      <c r="BL177" s="145"/>
      <c r="BM177" s="145"/>
      <c r="BN177" s="145"/>
    </row>
    <row r="178" spans="1:66" x14ac:dyDescent="0.3">
      <c r="A178" s="16">
        <v>177</v>
      </c>
      <c r="B178" s="90" t="s">
        <v>1851</v>
      </c>
      <c r="C178" s="54">
        <v>33481550</v>
      </c>
      <c r="D178" s="54" t="s">
        <v>4138</v>
      </c>
      <c r="E178" s="4" t="s">
        <v>407</v>
      </c>
      <c r="F178" s="4">
        <v>69</v>
      </c>
      <c r="G178" s="4">
        <v>164.7</v>
      </c>
      <c r="H178" s="4">
        <v>66.8</v>
      </c>
      <c r="I178" s="101">
        <f t="shared" si="2"/>
        <v>24.625738541750771</v>
      </c>
      <c r="J178" s="148">
        <v>19158</v>
      </c>
      <c r="K178" s="4" t="s">
        <v>1773</v>
      </c>
      <c r="L178" s="4" t="s">
        <v>661</v>
      </c>
      <c r="M178" s="4"/>
      <c r="N178" s="4" t="s">
        <v>883</v>
      </c>
      <c r="O178" s="4" t="s">
        <v>27</v>
      </c>
      <c r="P178" s="4" t="s">
        <v>794</v>
      </c>
      <c r="Q178" s="4" t="s">
        <v>2295</v>
      </c>
      <c r="R178" s="4" t="s">
        <v>866</v>
      </c>
      <c r="S178" s="4">
        <v>20220509</v>
      </c>
      <c r="T178" s="4" t="s">
        <v>2219</v>
      </c>
      <c r="U178" s="4" t="s">
        <v>794</v>
      </c>
      <c r="V178" s="16" t="s">
        <v>828</v>
      </c>
      <c r="W178" s="4">
        <v>80703</v>
      </c>
      <c r="X178" s="4" t="s">
        <v>997</v>
      </c>
      <c r="Y178" s="4" t="s">
        <v>842</v>
      </c>
      <c r="Z178" s="153"/>
      <c r="AA178" s="153"/>
      <c r="AB178" s="153"/>
      <c r="AC178" s="4"/>
      <c r="AD178" s="153"/>
      <c r="AE178" s="97" t="s">
        <v>2195</v>
      </c>
      <c r="AF178" s="4" t="s">
        <v>242</v>
      </c>
      <c r="AG178" s="4" t="s">
        <v>1985</v>
      </c>
      <c r="AH178" s="4">
        <v>0</v>
      </c>
      <c r="AI178" s="4" t="s">
        <v>241</v>
      </c>
      <c r="AJ178" s="4">
        <v>4</v>
      </c>
      <c r="AK178" s="16">
        <v>2</v>
      </c>
      <c r="AL178" s="16">
        <v>7</v>
      </c>
      <c r="AM178" s="16">
        <v>0.7</v>
      </c>
      <c r="AN178" s="4" t="s">
        <v>2345</v>
      </c>
      <c r="AO178" s="16" t="s">
        <v>352</v>
      </c>
      <c r="AP178" s="16" t="s">
        <v>622</v>
      </c>
      <c r="AQ178" s="16" t="s">
        <v>622</v>
      </c>
      <c r="AR178" s="95" t="s">
        <v>2307</v>
      </c>
      <c r="AS178" s="4" t="s">
        <v>352</v>
      </c>
      <c r="AT178" s="4" t="s">
        <v>352</v>
      </c>
      <c r="AU178" s="16" t="s">
        <v>732</v>
      </c>
      <c r="AV178" s="16" t="s">
        <v>73</v>
      </c>
      <c r="AW178" s="16" t="s">
        <v>73</v>
      </c>
      <c r="AX178" s="16" t="s">
        <v>732</v>
      </c>
      <c r="AY178" s="4" t="s">
        <v>73</v>
      </c>
      <c r="AZ178" s="4" t="s">
        <v>73</v>
      </c>
      <c r="BA178" s="4" t="s">
        <v>73</v>
      </c>
      <c r="BB178" s="16" t="s">
        <v>732</v>
      </c>
      <c r="BC178" s="16" t="s">
        <v>732</v>
      </c>
      <c r="BD178" s="16" t="s">
        <v>732</v>
      </c>
      <c r="BE178" s="16" t="s">
        <v>732</v>
      </c>
      <c r="BF178" s="153"/>
      <c r="BG178" s="153"/>
      <c r="BH178" s="153"/>
      <c r="BI178" s="4"/>
      <c r="BJ178" s="153"/>
      <c r="BK178" s="153"/>
      <c r="BL178" s="153"/>
      <c r="BM178" s="153"/>
      <c r="BN178" s="153"/>
    </row>
    <row r="179" spans="1:66" x14ac:dyDescent="0.3">
      <c r="A179" s="16">
        <v>178</v>
      </c>
      <c r="B179" s="14" t="s">
        <v>1866</v>
      </c>
      <c r="C179" s="54">
        <v>33482162</v>
      </c>
      <c r="D179" s="54" t="s">
        <v>4139</v>
      </c>
      <c r="E179" s="16" t="s">
        <v>407</v>
      </c>
      <c r="F179" s="16">
        <v>57</v>
      </c>
      <c r="G179" s="16">
        <v>154.19999999999999</v>
      </c>
      <c r="H179" s="16">
        <v>50</v>
      </c>
      <c r="I179" s="101">
        <f t="shared" si="2"/>
        <v>21.028159228586187</v>
      </c>
      <c r="J179" s="146">
        <v>23703</v>
      </c>
      <c r="K179" s="16" t="s">
        <v>91</v>
      </c>
      <c r="L179" s="16" t="s">
        <v>661</v>
      </c>
      <c r="M179" s="16"/>
      <c r="N179" s="16" t="s">
        <v>2225</v>
      </c>
      <c r="O179" s="16" t="s">
        <v>20</v>
      </c>
      <c r="P179" s="16" t="s">
        <v>795</v>
      </c>
      <c r="Q179" s="16" t="s">
        <v>2296</v>
      </c>
      <c r="R179" s="16" t="s">
        <v>867</v>
      </c>
      <c r="S179" s="4">
        <v>20220517</v>
      </c>
      <c r="T179" s="16" t="s">
        <v>2221</v>
      </c>
      <c r="U179" s="16" t="s">
        <v>795</v>
      </c>
      <c r="V179" s="16" t="s">
        <v>829</v>
      </c>
      <c r="W179" s="16">
        <v>80703</v>
      </c>
      <c r="X179" s="16" t="s">
        <v>997</v>
      </c>
      <c r="Y179" s="16" t="s">
        <v>842</v>
      </c>
      <c r="Z179" s="145"/>
      <c r="AA179" s="145"/>
      <c r="AB179" s="145"/>
      <c r="AC179" s="16"/>
      <c r="AD179" s="145"/>
      <c r="AE179" s="95" t="s">
        <v>2188</v>
      </c>
      <c r="AF179" s="16" t="s">
        <v>242</v>
      </c>
      <c r="AG179" s="16" t="s">
        <v>1985</v>
      </c>
      <c r="AH179" s="16">
        <v>0</v>
      </c>
      <c r="AI179" s="4" t="s">
        <v>241</v>
      </c>
      <c r="AJ179" s="16">
        <v>4</v>
      </c>
      <c r="AK179" s="16">
        <v>1</v>
      </c>
      <c r="AL179" s="16">
        <v>14</v>
      </c>
      <c r="AM179" s="16">
        <v>0.4</v>
      </c>
      <c r="AN179" s="4" t="s">
        <v>2345</v>
      </c>
      <c r="AO179" s="16" t="s">
        <v>352</v>
      </c>
      <c r="AP179" s="16" t="s">
        <v>622</v>
      </c>
      <c r="AQ179" s="16" t="s">
        <v>622</v>
      </c>
      <c r="AR179" s="95" t="s">
        <v>2312</v>
      </c>
      <c r="AS179" s="16" t="s">
        <v>732</v>
      </c>
      <c r="AT179" s="16" t="s">
        <v>732</v>
      </c>
      <c r="AU179" s="16" t="s">
        <v>906</v>
      </c>
      <c r="AV179" s="16">
        <v>1</v>
      </c>
      <c r="AW179" s="16">
        <v>34</v>
      </c>
      <c r="AX179" s="16" t="s">
        <v>906</v>
      </c>
      <c r="AY179" s="16">
        <v>1</v>
      </c>
      <c r="AZ179" s="16">
        <v>8</v>
      </c>
      <c r="BA179" s="16">
        <v>34</v>
      </c>
      <c r="BB179" s="16" t="s">
        <v>732</v>
      </c>
      <c r="BC179" s="16" t="s">
        <v>732</v>
      </c>
      <c r="BD179" s="16" t="s">
        <v>732</v>
      </c>
      <c r="BE179" s="16" t="s">
        <v>732</v>
      </c>
      <c r="BF179" s="145"/>
      <c r="BG179" s="145"/>
      <c r="BH179" s="145"/>
      <c r="BI179" s="16"/>
      <c r="BJ179" s="145"/>
      <c r="BK179" s="145"/>
      <c r="BL179" s="145"/>
      <c r="BM179" s="145"/>
      <c r="BN179" s="145"/>
    </row>
    <row r="180" spans="1:66" x14ac:dyDescent="0.3">
      <c r="A180" s="16">
        <v>179</v>
      </c>
      <c r="B180" s="14" t="s">
        <v>1894</v>
      </c>
      <c r="C180" s="54">
        <v>30521313</v>
      </c>
      <c r="D180" s="54" t="s">
        <v>4140</v>
      </c>
      <c r="E180" s="16" t="s">
        <v>407</v>
      </c>
      <c r="F180" s="16">
        <v>45</v>
      </c>
      <c r="G180" s="16">
        <v>173.4</v>
      </c>
      <c r="H180" s="16">
        <v>76.5</v>
      </c>
      <c r="I180" s="101">
        <f t="shared" si="2"/>
        <v>25.442703032770204</v>
      </c>
      <c r="J180" s="146">
        <v>28093</v>
      </c>
      <c r="K180" s="16" t="s">
        <v>1773</v>
      </c>
      <c r="L180" s="16" t="s">
        <v>660</v>
      </c>
      <c r="M180" s="16"/>
      <c r="N180" s="16" t="s">
        <v>883</v>
      </c>
      <c r="O180" s="16" t="s">
        <v>20</v>
      </c>
      <c r="P180" s="16" t="s">
        <v>798</v>
      </c>
      <c r="Q180" s="16" t="s">
        <v>2297</v>
      </c>
      <c r="R180" s="16" t="s">
        <v>869</v>
      </c>
      <c r="S180" s="4">
        <v>20220517</v>
      </c>
      <c r="T180" s="16" t="s">
        <v>2221</v>
      </c>
      <c r="U180" s="16" t="s">
        <v>798</v>
      </c>
      <c r="V180" s="16" t="s">
        <v>831</v>
      </c>
      <c r="W180" s="16">
        <v>80703</v>
      </c>
      <c r="X180" s="16" t="s">
        <v>997</v>
      </c>
      <c r="Y180" s="16" t="s">
        <v>842</v>
      </c>
      <c r="Z180" s="145"/>
      <c r="AA180" s="145"/>
      <c r="AB180" s="145"/>
      <c r="AC180" s="16"/>
      <c r="AD180" s="145"/>
      <c r="AE180" s="54" t="s">
        <v>617</v>
      </c>
      <c r="AF180" s="16" t="s">
        <v>666</v>
      </c>
      <c r="AG180" s="16" t="s">
        <v>666</v>
      </c>
      <c r="AH180" s="16" t="s">
        <v>666</v>
      </c>
      <c r="AI180" s="16" t="s">
        <v>666</v>
      </c>
      <c r="AJ180" s="16">
        <v>3</v>
      </c>
      <c r="AK180" s="16">
        <v>1</v>
      </c>
      <c r="AL180" s="16">
        <v>4</v>
      </c>
      <c r="AM180" s="16">
        <v>0.7</v>
      </c>
      <c r="AN180" s="4" t="s">
        <v>2152</v>
      </c>
      <c r="AO180" s="16" t="s">
        <v>622</v>
      </c>
      <c r="AP180" s="16" t="s">
        <v>622</v>
      </c>
      <c r="AQ180" s="16" t="s">
        <v>622</v>
      </c>
      <c r="AR180" s="95" t="s">
        <v>2312</v>
      </c>
      <c r="AS180" s="16" t="s">
        <v>352</v>
      </c>
      <c r="AT180" s="16" t="s">
        <v>352</v>
      </c>
      <c r="AU180" s="16" t="s">
        <v>906</v>
      </c>
      <c r="AV180" s="16">
        <v>0.5</v>
      </c>
      <c r="AW180" s="16">
        <v>26</v>
      </c>
      <c r="AX180" s="16" t="s">
        <v>906</v>
      </c>
      <c r="AY180" s="16" t="s">
        <v>73</v>
      </c>
      <c r="AZ180" s="16">
        <v>8</v>
      </c>
      <c r="BA180" s="16">
        <v>27</v>
      </c>
      <c r="BB180" s="16" t="s">
        <v>906</v>
      </c>
      <c r="BC180" s="16" t="s">
        <v>732</v>
      </c>
      <c r="BD180" s="16" t="s">
        <v>906</v>
      </c>
      <c r="BE180" s="16" t="s">
        <v>732</v>
      </c>
      <c r="BF180" s="145"/>
      <c r="BG180" s="145"/>
      <c r="BH180" s="145"/>
      <c r="BI180" s="16"/>
      <c r="BJ180" s="145"/>
      <c r="BK180" s="145"/>
      <c r="BL180" s="145"/>
      <c r="BM180" s="145"/>
      <c r="BN180" s="145"/>
    </row>
    <row r="181" spans="1:66" x14ac:dyDescent="0.3">
      <c r="A181" s="16">
        <v>180</v>
      </c>
      <c r="B181" s="14" t="s">
        <v>1908</v>
      </c>
      <c r="C181" s="54">
        <v>33485037</v>
      </c>
      <c r="D181" s="54" t="s">
        <v>4141</v>
      </c>
      <c r="E181" s="16" t="s">
        <v>407</v>
      </c>
      <c r="F181" s="16">
        <v>63</v>
      </c>
      <c r="G181" s="16">
        <v>170.5</v>
      </c>
      <c r="H181" s="16">
        <v>72.099999999999994</v>
      </c>
      <c r="I181" s="101">
        <f t="shared" si="2"/>
        <v>24.80198828699443</v>
      </c>
      <c r="J181" s="146">
        <v>21430</v>
      </c>
      <c r="K181" s="16" t="s">
        <v>91</v>
      </c>
      <c r="L181" s="16" t="s">
        <v>659</v>
      </c>
      <c r="M181" s="16" t="s">
        <v>358</v>
      </c>
      <c r="N181" s="16" t="s">
        <v>895</v>
      </c>
      <c r="O181" s="16" t="s">
        <v>1912</v>
      </c>
      <c r="P181" s="16" t="s">
        <v>811</v>
      </c>
      <c r="Q181" s="16" t="s">
        <v>2298</v>
      </c>
      <c r="R181" s="14" t="s">
        <v>393</v>
      </c>
      <c r="S181" s="16">
        <v>20220606</v>
      </c>
      <c r="T181" s="16">
        <v>20220606</v>
      </c>
      <c r="U181" s="4" t="s">
        <v>794</v>
      </c>
      <c r="V181" s="16" t="s">
        <v>2824</v>
      </c>
      <c r="W181" s="16"/>
      <c r="X181" s="16" t="s">
        <v>997</v>
      </c>
      <c r="Y181" s="16" t="s">
        <v>842</v>
      </c>
      <c r="Z181" s="145"/>
      <c r="AA181" s="145"/>
      <c r="AB181" s="145"/>
      <c r="AC181" s="16"/>
      <c r="AD181" s="145"/>
      <c r="AE181" s="95" t="s">
        <v>1340</v>
      </c>
      <c r="AF181" s="16" t="s">
        <v>242</v>
      </c>
      <c r="AG181" s="16" t="s">
        <v>1985</v>
      </c>
      <c r="AH181" s="16">
        <v>0</v>
      </c>
      <c r="AI181" s="4" t="s">
        <v>241</v>
      </c>
      <c r="AJ181" s="16">
        <v>4</v>
      </c>
      <c r="AK181" s="16">
        <v>1</v>
      </c>
      <c r="AL181" s="16">
        <v>9</v>
      </c>
      <c r="AM181" s="16">
        <v>0.4</v>
      </c>
      <c r="AN181" s="4" t="s">
        <v>2345</v>
      </c>
      <c r="AO181" s="16" t="s">
        <v>352</v>
      </c>
      <c r="AP181" s="16" t="s">
        <v>622</v>
      </c>
      <c r="AQ181" s="16" t="s">
        <v>622</v>
      </c>
      <c r="AR181" s="95" t="s">
        <v>2307</v>
      </c>
      <c r="AS181" s="16" t="s">
        <v>352</v>
      </c>
      <c r="AT181" s="16" t="s">
        <v>352</v>
      </c>
      <c r="AU181" s="16" t="s">
        <v>360</v>
      </c>
      <c r="AV181" s="16">
        <v>20</v>
      </c>
      <c r="AW181" s="16">
        <v>20</v>
      </c>
      <c r="AX181" s="16" t="s">
        <v>2206</v>
      </c>
      <c r="AY181" s="16" t="s">
        <v>73</v>
      </c>
      <c r="AZ181" s="16">
        <v>1</v>
      </c>
      <c r="BA181" s="16">
        <v>30</v>
      </c>
      <c r="BB181" s="16" t="s">
        <v>732</v>
      </c>
      <c r="BC181" s="16" t="s">
        <v>732</v>
      </c>
      <c r="BD181" s="16" t="s">
        <v>732</v>
      </c>
      <c r="BE181" s="16" t="s">
        <v>732</v>
      </c>
      <c r="BF181" s="145"/>
      <c r="BG181" s="145"/>
      <c r="BH181" s="145"/>
      <c r="BI181" s="16"/>
      <c r="BJ181" s="145"/>
      <c r="BK181" s="145"/>
      <c r="BL181" s="145"/>
      <c r="BM181" s="145"/>
      <c r="BN181" s="145"/>
    </row>
    <row r="182" spans="1:66" x14ac:dyDescent="0.3">
      <c r="A182" s="16">
        <v>181</v>
      </c>
      <c r="B182" s="14" t="s">
        <v>1919</v>
      </c>
      <c r="C182" s="54">
        <v>33486023</v>
      </c>
      <c r="D182" s="54" t="s">
        <v>4142</v>
      </c>
      <c r="E182" s="16" t="s">
        <v>407</v>
      </c>
      <c r="F182" s="16">
        <v>62</v>
      </c>
      <c r="G182" s="16">
        <v>173.5</v>
      </c>
      <c r="H182" s="16">
        <v>63.7</v>
      </c>
      <c r="I182" s="101">
        <f t="shared" si="2"/>
        <v>21.161208879734904</v>
      </c>
      <c r="J182" s="146">
        <v>21870</v>
      </c>
      <c r="K182" s="16" t="s">
        <v>1772</v>
      </c>
      <c r="L182" s="16" t="s">
        <v>660</v>
      </c>
      <c r="M182" s="16"/>
      <c r="N182" s="16" t="s">
        <v>883</v>
      </c>
      <c r="O182" s="16" t="s">
        <v>61</v>
      </c>
      <c r="P182" s="16" t="s">
        <v>804</v>
      </c>
      <c r="Q182" s="16" t="s">
        <v>2299</v>
      </c>
      <c r="R182" s="14" t="s">
        <v>2383</v>
      </c>
      <c r="S182" s="16">
        <v>20220613</v>
      </c>
      <c r="T182" s="16" t="s">
        <v>3306</v>
      </c>
      <c r="U182" s="16" t="s">
        <v>804</v>
      </c>
      <c r="V182" s="16" t="s">
        <v>835</v>
      </c>
      <c r="W182" s="16">
        <v>80703</v>
      </c>
      <c r="X182" s="16" t="s">
        <v>997</v>
      </c>
      <c r="Y182" s="16" t="s">
        <v>842</v>
      </c>
      <c r="Z182" s="145"/>
      <c r="AA182" s="145"/>
      <c r="AB182" s="145"/>
      <c r="AC182" s="16"/>
      <c r="AD182" s="145"/>
      <c r="AE182" s="95" t="s">
        <v>1333</v>
      </c>
      <c r="AF182" s="17">
        <v>2</v>
      </c>
      <c r="AG182" s="16" t="s">
        <v>1985</v>
      </c>
      <c r="AH182" s="16">
        <v>0</v>
      </c>
      <c r="AI182" s="4" t="s">
        <v>241</v>
      </c>
      <c r="AJ182" s="16">
        <v>2</v>
      </c>
      <c r="AK182" s="16">
        <v>3</v>
      </c>
      <c r="AL182" s="16">
        <v>7</v>
      </c>
      <c r="AM182" s="16">
        <v>0.3</v>
      </c>
      <c r="AN182" s="4" t="s">
        <v>2152</v>
      </c>
      <c r="AO182" s="16" t="s">
        <v>622</v>
      </c>
      <c r="AP182" s="16" t="s">
        <v>622</v>
      </c>
      <c r="AQ182" s="16" t="s">
        <v>622</v>
      </c>
      <c r="AR182" s="95" t="s">
        <v>2312</v>
      </c>
      <c r="AS182" s="16" t="s">
        <v>732</v>
      </c>
      <c r="AT182" s="16" t="s">
        <v>732</v>
      </c>
      <c r="AU182" s="16" t="s">
        <v>906</v>
      </c>
      <c r="AV182" s="16">
        <v>0.5</v>
      </c>
      <c r="AW182" s="16">
        <v>38</v>
      </c>
      <c r="AX182" s="16" t="s">
        <v>906</v>
      </c>
      <c r="AY182" s="16">
        <v>1</v>
      </c>
      <c r="AZ182" s="16">
        <v>12</v>
      </c>
      <c r="BA182" s="16">
        <v>38</v>
      </c>
      <c r="BB182" s="16" t="s">
        <v>906</v>
      </c>
      <c r="BC182" s="16" t="s">
        <v>906</v>
      </c>
      <c r="BD182" s="16" t="s">
        <v>732</v>
      </c>
      <c r="BE182" s="16" t="s">
        <v>732</v>
      </c>
      <c r="BF182" s="145"/>
      <c r="BG182" s="145"/>
      <c r="BH182" s="145"/>
      <c r="BI182" s="16"/>
      <c r="BJ182" s="145"/>
      <c r="BK182" s="145"/>
      <c r="BL182" s="145"/>
      <c r="BM182" s="145"/>
      <c r="BN182" s="145"/>
    </row>
    <row r="183" spans="1:66" ht="17.25" x14ac:dyDescent="0.3">
      <c r="A183" s="162">
        <v>182</v>
      </c>
      <c r="B183" s="163" t="s">
        <v>1928</v>
      </c>
      <c r="C183" s="171">
        <v>33486461</v>
      </c>
      <c r="D183" s="171" t="s">
        <v>4143</v>
      </c>
      <c r="E183" s="162" t="s">
        <v>385</v>
      </c>
      <c r="F183" s="162">
        <v>60</v>
      </c>
      <c r="G183" s="162">
        <v>158</v>
      </c>
      <c r="H183" s="162">
        <v>53</v>
      </c>
      <c r="I183" s="192">
        <f t="shared" si="2"/>
        <v>21.230572023714146</v>
      </c>
      <c r="J183" s="200">
        <v>22584</v>
      </c>
      <c r="K183" s="162" t="s">
        <v>1773</v>
      </c>
      <c r="L183" s="162" t="s">
        <v>660</v>
      </c>
      <c r="M183" s="162"/>
      <c r="N183" s="162"/>
      <c r="O183" s="162" t="s">
        <v>61</v>
      </c>
      <c r="P183" s="162" t="s">
        <v>805</v>
      </c>
      <c r="Q183" s="162" t="s">
        <v>3774</v>
      </c>
      <c r="R183" s="163" t="s">
        <v>2437</v>
      </c>
      <c r="S183" s="162">
        <v>20220616</v>
      </c>
      <c r="T183" s="162" t="s">
        <v>3307</v>
      </c>
      <c r="U183" s="191" t="s">
        <v>823</v>
      </c>
      <c r="V183" s="162" t="s">
        <v>3349</v>
      </c>
      <c r="W183" s="162" t="s">
        <v>3353</v>
      </c>
      <c r="X183" s="204" t="s">
        <v>1953</v>
      </c>
      <c r="Y183" s="162" t="s">
        <v>2828</v>
      </c>
      <c r="Z183" s="196"/>
      <c r="AA183" s="196"/>
      <c r="AB183" s="196"/>
      <c r="AC183" s="162"/>
      <c r="AD183" s="196"/>
      <c r="AE183" s="171" t="s">
        <v>617</v>
      </c>
      <c r="AF183" s="162" t="s">
        <v>666</v>
      </c>
      <c r="AG183" s="162" t="s">
        <v>666</v>
      </c>
      <c r="AH183" s="162" t="s">
        <v>666</v>
      </c>
      <c r="AI183" s="162" t="s">
        <v>666</v>
      </c>
      <c r="AJ183" s="162"/>
      <c r="AK183" s="162" t="s">
        <v>73</v>
      </c>
      <c r="AL183" s="162" t="s">
        <v>73</v>
      </c>
      <c r="AM183" s="162" t="s">
        <v>73</v>
      </c>
      <c r="AN183" s="162" t="s">
        <v>666</v>
      </c>
      <c r="AO183" s="162" t="s">
        <v>73</v>
      </c>
      <c r="AP183" s="162" t="s">
        <v>73</v>
      </c>
      <c r="AQ183" s="162" t="s">
        <v>73</v>
      </c>
      <c r="AR183" s="162" t="s">
        <v>73</v>
      </c>
      <c r="AS183" s="162" t="s">
        <v>352</v>
      </c>
      <c r="AT183" s="162" t="s">
        <v>352</v>
      </c>
      <c r="AU183" s="162" t="s">
        <v>732</v>
      </c>
      <c r="AV183" s="162" t="s">
        <v>73</v>
      </c>
      <c r="AW183" s="162" t="s">
        <v>73</v>
      </c>
      <c r="AX183" s="162" t="s">
        <v>2206</v>
      </c>
      <c r="AY183" s="162" t="s">
        <v>73</v>
      </c>
      <c r="AZ183" s="162">
        <v>4</v>
      </c>
      <c r="BA183" s="162" t="s">
        <v>73</v>
      </c>
      <c r="BB183" s="162" t="s">
        <v>732</v>
      </c>
      <c r="BC183" s="162" t="s">
        <v>732</v>
      </c>
      <c r="BD183" s="162" t="s">
        <v>732</v>
      </c>
      <c r="BE183" s="162" t="s">
        <v>732</v>
      </c>
      <c r="BF183" s="196"/>
      <c r="BG183" s="196"/>
      <c r="BH183" s="196"/>
      <c r="BI183" s="162"/>
      <c r="BJ183" s="196"/>
      <c r="BK183" s="196"/>
      <c r="BL183" s="196"/>
      <c r="BM183" s="196"/>
      <c r="BN183" s="196"/>
    </row>
    <row r="184" spans="1:66" x14ac:dyDescent="0.3">
      <c r="A184" s="16">
        <v>183</v>
      </c>
      <c r="B184" s="14" t="s">
        <v>1931</v>
      </c>
      <c r="C184" s="54">
        <v>33219317</v>
      </c>
      <c r="D184" s="54" t="s">
        <v>2904</v>
      </c>
      <c r="E184" s="16" t="s">
        <v>385</v>
      </c>
      <c r="F184" s="16">
        <v>54</v>
      </c>
      <c r="G184" s="16">
        <v>156.5</v>
      </c>
      <c r="H184" s="16">
        <v>60.6</v>
      </c>
      <c r="I184" s="101">
        <f t="shared" si="2"/>
        <v>24.742520593248887</v>
      </c>
      <c r="J184" s="146">
        <v>24869</v>
      </c>
      <c r="K184" s="16" t="s">
        <v>1772</v>
      </c>
      <c r="L184" s="16" t="s">
        <v>660</v>
      </c>
      <c r="M184" s="16"/>
      <c r="N184" s="16" t="s">
        <v>884</v>
      </c>
      <c r="O184" s="16" t="s">
        <v>20</v>
      </c>
      <c r="P184" s="16" t="s">
        <v>3347</v>
      </c>
      <c r="Q184" s="16" t="s">
        <v>3310</v>
      </c>
      <c r="R184" s="16" t="s">
        <v>2228</v>
      </c>
      <c r="S184" s="16">
        <v>20220617</v>
      </c>
      <c r="T184" s="16" t="s">
        <v>2222</v>
      </c>
      <c r="U184" s="16" t="s">
        <v>1886</v>
      </c>
      <c r="V184" s="16" t="s">
        <v>1887</v>
      </c>
      <c r="W184" s="16">
        <v>85003</v>
      </c>
      <c r="X184" s="16" t="s">
        <v>997</v>
      </c>
      <c r="Y184" s="16" t="s">
        <v>842</v>
      </c>
      <c r="Z184" s="145"/>
      <c r="AA184" s="145"/>
      <c r="AB184" s="145"/>
      <c r="AC184" s="16"/>
      <c r="AD184" s="145"/>
      <c r="AE184" s="95" t="s">
        <v>2196</v>
      </c>
      <c r="AF184" s="17">
        <v>1</v>
      </c>
      <c r="AG184" s="16" t="s">
        <v>2202</v>
      </c>
      <c r="AH184" s="4" t="s">
        <v>101</v>
      </c>
      <c r="AI184" s="4" t="s">
        <v>1183</v>
      </c>
      <c r="AJ184" s="16">
        <v>1</v>
      </c>
      <c r="AK184" s="16">
        <v>1</v>
      </c>
      <c r="AL184" s="16">
        <v>3</v>
      </c>
      <c r="AM184" s="16">
        <v>0.7</v>
      </c>
      <c r="AN184" s="16" t="s">
        <v>622</v>
      </c>
      <c r="AO184" s="16" t="s">
        <v>622</v>
      </c>
      <c r="AP184" s="16" t="s">
        <v>622</v>
      </c>
      <c r="AQ184" s="16" t="s">
        <v>622</v>
      </c>
      <c r="AR184" s="95" t="s">
        <v>2307</v>
      </c>
      <c r="AS184" s="16" t="s">
        <v>352</v>
      </c>
      <c r="AT184" s="16" t="s">
        <v>352</v>
      </c>
      <c r="AU184" s="16" t="s">
        <v>732</v>
      </c>
      <c r="AV184" s="16" t="s">
        <v>73</v>
      </c>
      <c r="AW184" s="16" t="s">
        <v>73</v>
      </c>
      <c r="AX184" s="16" t="s">
        <v>2206</v>
      </c>
      <c r="AY184" s="16" t="s">
        <v>73</v>
      </c>
      <c r="AZ184" s="16">
        <v>12</v>
      </c>
      <c r="BA184" s="16">
        <v>25</v>
      </c>
      <c r="BB184" s="16" t="s">
        <v>732</v>
      </c>
      <c r="BC184" s="16" t="s">
        <v>906</v>
      </c>
      <c r="BD184" s="16" t="s">
        <v>732</v>
      </c>
      <c r="BE184" s="16" t="s">
        <v>732</v>
      </c>
      <c r="BF184" s="145"/>
      <c r="BG184" s="145"/>
      <c r="BH184" s="145"/>
      <c r="BI184" s="16"/>
      <c r="BJ184" s="145"/>
      <c r="BK184" s="145"/>
      <c r="BL184" s="145"/>
      <c r="BM184" s="145"/>
      <c r="BN184" s="145"/>
    </row>
    <row r="185" spans="1:66" x14ac:dyDescent="0.3">
      <c r="A185" s="16">
        <v>184</v>
      </c>
      <c r="B185" s="14" t="s">
        <v>2067</v>
      </c>
      <c r="C185" s="54">
        <v>33488040</v>
      </c>
      <c r="D185" s="54" t="s">
        <v>4144</v>
      </c>
      <c r="E185" s="16" t="s">
        <v>407</v>
      </c>
      <c r="F185" s="16">
        <v>51</v>
      </c>
      <c r="G185" s="16">
        <v>168</v>
      </c>
      <c r="H185" s="16">
        <v>74</v>
      </c>
      <c r="I185" s="101">
        <f t="shared" si="2"/>
        <v>26.218820861678008</v>
      </c>
      <c r="J185" s="146">
        <v>26002</v>
      </c>
      <c r="K185" s="16" t="s">
        <v>91</v>
      </c>
      <c r="L185" s="16" t="s">
        <v>355</v>
      </c>
      <c r="M185" s="16"/>
      <c r="N185" s="16" t="s">
        <v>955</v>
      </c>
      <c r="O185" s="16" t="s">
        <v>61</v>
      </c>
      <c r="P185" s="16" t="s">
        <v>794</v>
      </c>
      <c r="Q185" s="16" t="s">
        <v>3775</v>
      </c>
      <c r="R185" s="4" t="s">
        <v>866</v>
      </c>
      <c r="S185" s="16">
        <v>20220630</v>
      </c>
      <c r="T185" s="16" t="s">
        <v>3308</v>
      </c>
      <c r="U185" s="4" t="s">
        <v>794</v>
      </c>
      <c r="V185" s="16" t="s">
        <v>828</v>
      </c>
      <c r="W185" s="16">
        <v>80703</v>
      </c>
      <c r="X185" s="16" t="s">
        <v>997</v>
      </c>
      <c r="Y185" s="16" t="s">
        <v>842</v>
      </c>
      <c r="Z185" s="145"/>
      <c r="AA185" s="145"/>
      <c r="AB185" s="145"/>
      <c r="AC185" s="145"/>
      <c r="AD185" s="145"/>
      <c r="AE185" s="14" t="s">
        <v>2070</v>
      </c>
      <c r="AF185" s="17">
        <v>4</v>
      </c>
      <c r="AG185" s="16" t="s">
        <v>353</v>
      </c>
      <c r="AH185" s="4">
        <v>2</v>
      </c>
      <c r="AI185" s="4" t="s">
        <v>389</v>
      </c>
      <c r="AJ185" s="16">
        <v>4</v>
      </c>
      <c r="AK185" s="16">
        <v>2</v>
      </c>
      <c r="AL185" s="16">
        <v>15</v>
      </c>
      <c r="AM185" s="16">
        <v>0.5</v>
      </c>
      <c r="AN185" s="4" t="s">
        <v>2152</v>
      </c>
      <c r="AO185" s="16" t="s">
        <v>352</v>
      </c>
      <c r="AP185" s="16" t="s">
        <v>622</v>
      </c>
      <c r="AQ185" s="16" t="s">
        <v>622</v>
      </c>
      <c r="AR185" s="95" t="s">
        <v>2307</v>
      </c>
      <c r="AS185" s="16" t="s">
        <v>732</v>
      </c>
      <c r="AT185" s="16" t="s">
        <v>732</v>
      </c>
      <c r="AU185" s="16" t="s">
        <v>906</v>
      </c>
      <c r="AV185" s="16">
        <v>20</v>
      </c>
      <c r="AW185" s="16">
        <v>20</v>
      </c>
      <c r="AX185" s="16" t="s">
        <v>906</v>
      </c>
      <c r="AY185" s="16"/>
      <c r="AZ185" s="16">
        <v>12</v>
      </c>
      <c r="BA185" s="16">
        <v>30</v>
      </c>
      <c r="BB185" s="16" t="s">
        <v>732</v>
      </c>
      <c r="BC185" s="16" t="s">
        <v>732</v>
      </c>
      <c r="BD185" s="16" t="s">
        <v>732</v>
      </c>
      <c r="BE185" s="16" t="s">
        <v>732</v>
      </c>
      <c r="BF185" s="145"/>
      <c r="BG185" s="145"/>
      <c r="BH185" s="145"/>
      <c r="BI185" s="16"/>
      <c r="BJ185" s="145"/>
      <c r="BK185" s="145"/>
      <c r="BL185" s="145"/>
      <c r="BM185" s="145"/>
      <c r="BN185" s="145"/>
    </row>
    <row r="186" spans="1:66" x14ac:dyDescent="0.3">
      <c r="A186" s="16">
        <v>185</v>
      </c>
      <c r="B186" s="14" t="s">
        <v>2073</v>
      </c>
      <c r="C186" s="54">
        <v>33487426</v>
      </c>
      <c r="D186" s="54" t="s">
        <v>4145</v>
      </c>
      <c r="E186" s="16" t="s">
        <v>407</v>
      </c>
      <c r="F186" s="16">
        <v>59</v>
      </c>
      <c r="G186" s="16">
        <v>169.6</v>
      </c>
      <c r="H186" s="16">
        <v>84.4</v>
      </c>
      <c r="I186" s="101">
        <f t="shared" si="2"/>
        <v>29.342070131719478</v>
      </c>
      <c r="J186" s="146">
        <v>23122</v>
      </c>
      <c r="K186" s="16" t="s">
        <v>91</v>
      </c>
      <c r="L186" s="16" t="s">
        <v>2168</v>
      </c>
      <c r="M186" s="16" t="s">
        <v>2169</v>
      </c>
      <c r="N186" s="16" t="s">
        <v>2170</v>
      </c>
      <c r="O186" s="16" t="s">
        <v>61</v>
      </c>
      <c r="P186" s="16" t="s">
        <v>1776</v>
      </c>
      <c r="Q186" s="16" t="s">
        <v>3775</v>
      </c>
      <c r="R186" s="14" t="s">
        <v>2383</v>
      </c>
      <c r="S186" s="16">
        <v>20220630</v>
      </c>
      <c r="T186" s="16" t="s">
        <v>2296</v>
      </c>
      <c r="U186" s="16" t="s">
        <v>1776</v>
      </c>
      <c r="V186" s="16" t="s">
        <v>1805</v>
      </c>
      <c r="W186" s="16">
        <v>80703</v>
      </c>
      <c r="X186" s="16" t="s">
        <v>997</v>
      </c>
      <c r="Y186" s="16" t="s">
        <v>842</v>
      </c>
      <c r="Z186" s="145"/>
      <c r="AA186" s="145"/>
      <c r="AB186" s="145"/>
      <c r="AC186" s="145"/>
      <c r="AD186" s="145"/>
      <c r="AE186" s="14" t="s">
        <v>2414</v>
      </c>
      <c r="AF186" s="17">
        <v>1</v>
      </c>
      <c r="AG186" s="16" t="s">
        <v>1985</v>
      </c>
      <c r="AH186" s="16">
        <v>0</v>
      </c>
      <c r="AI186" s="4" t="s">
        <v>241</v>
      </c>
      <c r="AJ186" s="16">
        <v>1</v>
      </c>
      <c r="AK186" s="16">
        <v>3</v>
      </c>
      <c r="AL186" s="16">
        <v>7</v>
      </c>
      <c r="AM186" s="16">
        <v>0.5</v>
      </c>
      <c r="AN186" s="4" t="s">
        <v>2152</v>
      </c>
      <c r="AO186" s="16" t="s">
        <v>622</v>
      </c>
      <c r="AP186" s="16" t="s">
        <v>622</v>
      </c>
      <c r="AQ186" s="16" t="s">
        <v>622</v>
      </c>
      <c r="AR186" s="95" t="s">
        <v>2312</v>
      </c>
      <c r="AS186" s="16" t="s">
        <v>732</v>
      </c>
      <c r="AT186" s="16" t="s">
        <v>732</v>
      </c>
      <c r="AU186" s="16" t="s">
        <v>906</v>
      </c>
      <c r="AV186" s="16">
        <v>1.5</v>
      </c>
      <c r="AW186" s="16">
        <v>38</v>
      </c>
      <c r="AX186" s="16" t="s">
        <v>906</v>
      </c>
      <c r="AY186" s="16">
        <v>1</v>
      </c>
      <c r="AZ186" s="16">
        <v>20</v>
      </c>
      <c r="BA186" s="16">
        <v>40</v>
      </c>
      <c r="BB186" s="16" t="s">
        <v>622</v>
      </c>
      <c r="BC186" s="16" t="s">
        <v>622</v>
      </c>
      <c r="BD186" s="16" t="s">
        <v>622</v>
      </c>
      <c r="BE186" s="16" t="s">
        <v>622</v>
      </c>
      <c r="BF186" s="145"/>
      <c r="BG186" s="145"/>
      <c r="BH186" s="145"/>
      <c r="BI186" s="16"/>
      <c r="BJ186" s="145"/>
      <c r="BK186" s="145"/>
      <c r="BL186" s="145"/>
      <c r="BM186" s="145"/>
      <c r="BN186" s="145"/>
    </row>
    <row r="187" spans="1:66" x14ac:dyDescent="0.3">
      <c r="A187" s="16">
        <v>186</v>
      </c>
      <c r="B187" s="14" t="s">
        <v>2179</v>
      </c>
      <c r="C187" s="54">
        <v>33487088</v>
      </c>
      <c r="D187" s="54" t="s">
        <v>4146</v>
      </c>
      <c r="E187" s="16" t="s">
        <v>407</v>
      </c>
      <c r="F187" s="16">
        <v>78</v>
      </c>
      <c r="G187" s="16">
        <v>162.4</v>
      </c>
      <c r="H187" s="16">
        <v>58.3</v>
      </c>
      <c r="I187" s="101">
        <f t="shared" si="2"/>
        <v>22.105304666456355</v>
      </c>
      <c r="J187" s="146">
        <v>16108</v>
      </c>
      <c r="K187" s="16" t="s">
        <v>1772</v>
      </c>
      <c r="L187" s="16" t="s">
        <v>2168</v>
      </c>
      <c r="M187" s="16" t="s">
        <v>2184</v>
      </c>
      <c r="N187" s="16" t="s">
        <v>917</v>
      </c>
      <c r="O187" s="16" t="s">
        <v>20</v>
      </c>
      <c r="P187" s="16" t="s">
        <v>804</v>
      </c>
      <c r="Q187" s="16" t="s">
        <v>3776</v>
      </c>
      <c r="R187" s="14" t="s">
        <v>2383</v>
      </c>
      <c r="S187" s="16">
        <v>20220628</v>
      </c>
      <c r="T187" s="16" t="s">
        <v>3309</v>
      </c>
      <c r="U187" s="16" t="s">
        <v>804</v>
      </c>
      <c r="V187" s="16" t="s">
        <v>835</v>
      </c>
      <c r="W187" s="16">
        <v>80703</v>
      </c>
      <c r="X187" s="16" t="s">
        <v>997</v>
      </c>
      <c r="Y187" s="16" t="s">
        <v>842</v>
      </c>
      <c r="Z187" s="145"/>
      <c r="AA187" s="145"/>
      <c r="AB187" s="145"/>
      <c r="AC187" s="145"/>
      <c r="AD187" s="145"/>
      <c r="AE187" s="54" t="s">
        <v>617</v>
      </c>
      <c r="AF187" s="16" t="s">
        <v>666</v>
      </c>
      <c r="AG187" s="16" t="s">
        <v>666</v>
      </c>
      <c r="AH187" s="16" t="s">
        <v>666</v>
      </c>
      <c r="AI187" s="16" t="s">
        <v>666</v>
      </c>
      <c r="AJ187" s="145"/>
      <c r="AK187" s="16">
        <v>2</v>
      </c>
      <c r="AL187" s="16">
        <v>5</v>
      </c>
      <c r="AM187" s="16">
        <v>0.3</v>
      </c>
      <c r="AN187" s="4" t="s">
        <v>2154</v>
      </c>
      <c r="AO187" s="16" t="s">
        <v>622</v>
      </c>
      <c r="AP187" s="16" t="s">
        <v>622</v>
      </c>
      <c r="AQ187" s="16" t="s">
        <v>622</v>
      </c>
      <c r="AR187" s="95" t="s">
        <v>2307</v>
      </c>
      <c r="AS187" s="16" t="s">
        <v>352</v>
      </c>
      <c r="AT187" s="16" t="s">
        <v>352</v>
      </c>
      <c r="AU187" s="16" t="s">
        <v>352</v>
      </c>
      <c r="AV187" s="16">
        <v>0.5</v>
      </c>
      <c r="AW187" s="16">
        <v>49</v>
      </c>
      <c r="AX187" s="16" t="s">
        <v>906</v>
      </c>
      <c r="AY187" s="16">
        <v>0.5</v>
      </c>
      <c r="AZ187" s="16">
        <v>30</v>
      </c>
      <c r="BA187" s="16">
        <v>49</v>
      </c>
      <c r="BB187" s="16" t="s">
        <v>622</v>
      </c>
      <c r="BC187" s="16" t="s">
        <v>622</v>
      </c>
      <c r="BD187" s="16" t="s">
        <v>906</v>
      </c>
      <c r="BE187" s="16" t="s">
        <v>622</v>
      </c>
      <c r="BF187" s="145"/>
      <c r="BG187" s="145"/>
      <c r="BH187" s="145"/>
      <c r="BI187" s="16"/>
      <c r="BJ187" s="145"/>
      <c r="BK187" s="145"/>
      <c r="BL187" s="145"/>
      <c r="BM187" s="145"/>
      <c r="BN187" s="145"/>
    </row>
    <row r="188" spans="1:66" x14ac:dyDescent="0.3">
      <c r="A188" s="16">
        <v>187</v>
      </c>
      <c r="B188" s="14" t="s">
        <v>2237</v>
      </c>
      <c r="C188" s="54">
        <v>33491358</v>
      </c>
      <c r="D188" s="54" t="s">
        <v>4147</v>
      </c>
      <c r="E188" s="16" t="s">
        <v>2241</v>
      </c>
      <c r="F188" s="16">
        <v>62</v>
      </c>
      <c r="G188" s="16">
        <v>154.5</v>
      </c>
      <c r="H188" s="16">
        <v>57.6</v>
      </c>
      <c r="I188" s="101">
        <f t="shared" si="2"/>
        <v>24.130455273824111</v>
      </c>
      <c r="J188" s="146">
        <v>21885</v>
      </c>
      <c r="K188" s="16" t="s">
        <v>91</v>
      </c>
      <c r="L188" s="16" t="s">
        <v>355</v>
      </c>
      <c r="M188" s="16"/>
      <c r="N188" s="16" t="s">
        <v>2252</v>
      </c>
      <c r="O188" s="16" t="s">
        <v>61</v>
      </c>
      <c r="P188" s="16" t="s">
        <v>795</v>
      </c>
      <c r="Q188" s="16" t="s">
        <v>3777</v>
      </c>
      <c r="R188" s="4" t="s">
        <v>866</v>
      </c>
      <c r="S188" s="16">
        <v>20220725</v>
      </c>
      <c r="T188" s="16" t="s">
        <v>3310</v>
      </c>
      <c r="U188" s="4" t="s">
        <v>795</v>
      </c>
      <c r="V188" s="16" t="s">
        <v>829</v>
      </c>
      <c r="W188" s="16">
        <v>80703</v>
      </c>
      <c r="X188" s="16" t="s">
        <v>997</v>
      </c>
      <c r="Y188" s="16" t="s">
        <v>842</v>
      </c>
      <c r="Z188" s="145"/>
      <c r="AA188" s="145"/>
      <c r="AB188" s="145"/>
      <c r="AC188" s="145"/>
      <c r="AD188" s="145"/>
      <c r="AE188" s="14" t="s">
        <v>2414</v>
      </c>
      <c r="AF188" s="16">
        <v>1</v>
      </c>
      <c r="AG188" s="16" t="s">
        <v>1985</v>
      </c>
      <c r="AH188" s="16">
        <v>0</v>
      </c>
      <c r="AI188" s="4" t="s">
        <v>241</v>
      </c>
      <c r="AJ188" s="16">
        <v>1</v>
      </c>
      <c r="AK188" s="16"/>
      <c r="AL188" s="16"/>
      <c r="AM188" s="145"/>
      <c r="AN188" s="4" t="s">
        <v>2152</v>
      </c>
      <c r="AO188" s="16"/>
      <c r="AP188" s="16"/>
      <c r="AQ188" s="16"/>
      <c r="AR188" s="16" t="s">
        <v>73</v>
      </c>
      <c r="AS188" s="16" t="s">
        <v>352</v>
      </c>
      <c r="AT188" s="16" t="s">
        <v>352</v>
      </c>
      <c r="AU188" s="16" t="s">
        <v>732</v>
      </c>
      <c r="AV188" s="16" t="s">
        <v>73</v>
      </c>
      <c r="AW188" s="16" t="s">
        <v>73</v>
      </c>
      <c r="AX188" s="16" t="s">
        <v>2206</v>
      </c>
      <c r="AY188" s="16">
        <v>1</v>
      </c>
      <c r="AZ188" s="16">
        <v>4</v>
      </c>
      <c r="BA188" s="16">
        <v>30</v>
      </c>
      <c r="BB188" s="16" t="s">
        <v>350</v>
      </c>
      <c r="BC188" s="16" t="s">
        <v>350</v>
      </c>
      <c r="BD188" s="16" t="s">
        <v>350</v>
      </c>
      <c r="BE188" s="16" t="s">
        <v>350</v>
      </c>
      <c r="BF188" s="145"/>
      <c r="BG188" s="145"/>
      <c r="BH188" s="145"/>
      <c r="BI188" s="16"/>
      <c r="BJ188" s="145"/>
      <c r="BK188" s="145"/>
      <c r="BL188" s="145"/>
      <c r="BM188" s="145"/>
      <c r="BN188" s="145"/>
    </row>
    <row r="189" spans="1:66" x14ac:dyDescent="0.3">
      <c r="A189" s="162">
        <v>188</v>
      </c>
      <c r="B189" s="163" t="s">
        <v>2245</v>
      </c>
      <c r="C189" s="171">
        <v>33490677</v>
      </c>
      <c r="D189" s="171" t="s">
        <v>4148</v>
      </c>
      <c r="E189" s="162" t="s">
        <v>407</v>
      </c>
      <c r="F189" s="162">
        <v>62</v>
      </c>
      <c r="G189" s="162">
        <v>162</v>
      </c>
      <c r="H189" s="162">
        <v>67</v>
      </c>
      <c r="I189" s="192">
        <f t="shared" si="2"/>
        <v>25.529644871208653</v>
      </c>
      <c r="J189" s="200">
        <v>22049</v>
      </c>
      <c r="K189" s="162" t="s">
        <v>227</v>
      </c>
      <c r="L189" s="162" t="s">
        <v>2303</v>
      </c>
      <c r="M189" s="162" t="s">
        <v>358</v>
      </c>
      <c r="N189" s="162" t="s">
        <v>917</v>
      </c>
      <c r="O189" s="162" t="s">
        <v>61</v>
      </c>
      <c r="P189" s="162" t="s">
        <v>805</v>
      </c>
      <c r="Q189" s="162" t="s">
        <v>73</v>
      </c>
      <c r="R189" s="162" t="s">
        <v>869</v>
      </c>
      <c r="S189" s="162">
        <v>20220722</v>
      </c>
      <c r="T189" s="162" t="s">
        <v>3311</v>
      </c>
      <c r="U189" s="162" t="s">
        <v>823</v>
      </c>
      <c r="V189" s="162" t="s">
        <v>3349</v>
      </c>
      <c r="W189" s="162">
        <v>80703</v>
      </c>
      <c r="X189" s="162" t="s">
        <v>997</v>
      </c>
      <c r="Y189" s="162" t="s">
        <v>842</v>
      </c>
      <c r="Z189" s="196"/>
      <c r="AA189" s="196"/>
      <c r="AB189" s="196"/>
      <c r="AC189" s="196"/>
      <c r="AD189" s="196"/>
      <c r="AE189" s="171" t="s">
        <v>617</v>
      </c>
      <c r="AF189" s="162" t="s">
        <v>666</v>
      </c>
      <c r="AG189" s="162" t="s">
        <v>666</v>
      </c>
      <c r="AH189" s="162" t="s">
        <v>666</v>
      </c>
      <c r="AI189" s="162" t="s">
        <v>666</v>
      </c>
      <c r="AJ189" s="196"/>
      <c r="AK189" s="162" t="s">
        <v>666</v>
      </c>
      <c r="AL189" s="162"/>
      <c r="AM189" s="196"/>
      <c r="AN189" s="162" t="s">
        <v>666</v>
      </c>
      <c r="AO189" s="162"/>
      <c r="AP189" s="162"/>
      <c r="AQ189" s="162"/>
      <c r="AR189" s="162" t="s">
        <v>73</v>
      </c>
      <c r="AS189" s="162" t="s">
        <v>732</v>
      </c>
      <c r="AT189" s="162" t="s">
        <v>732</v>
      </c>
      <c r="AU189" s="162" t="s">
        <v>352</v>
      </c>
      <c r="AV189" s="162">
        <v>0.5</v>
      </c>
      <c r="AW189" s="162">
        <v>43</v>
      </c>
      <c r="AX189" s="162" t="s">
        <v>352</v>
      </c>
      <c r="AY189" s="162">
        <v>2</v>
      </c>
      <c r="AZ189" s="162">
        <v>2</v>
      </c>
      <c r="BA189" s="162">
        <v>43</v>
      </c>
      <c r="BB189" s="162" t="s">
        <v>350</v>
      </c>
      <c r="BC189" s="162" t="s">
        <v>350</v>
      </c>
      <c r="BD189" s="162" t="s">
        <v>350</v>
      </c>
      <c r="BE189" s="162" t="s">
        <v>350</v>
      </c>
      <c r="BF189" s="196"/>
      <c r="BG189" s="196"/>
      <c r="BH189" s="196"/>
      <c r="BI189" s="162"/>
      <c r="BJ189" s="196"/>
      <c r="BK189" s="196"/>
      <c r="BL189" s="196"/>
      <c r="BM189" s="196"/>
      <c r="BN189" s="196"/>
    </row>
    <row r="190" spans="1:66" x14ac:dyDescent="0.3">
      <c r="A190" s="16">
        <v>189</v>
      </c>
      <c r="B190" s="14" t="s">
        <v>2258</v>
      </c>
      <c r="C190" s="54">
        <v>33491718</v>
      </c>
      <c r="D190" s="54" t="s">
        <v>4149</v>
      </c>
      <c r="E190" s="16" t="s">
        <v>407</v>
      </c>
      <c r="F190" s="16">
        <v>66</v>
      </c>
      <c r="G190" s="16">
        <v>161.5</v>
      </c>
      <c r="H190" s="16">
        <v>52.1</v>
      </c>
      <c r="I190" s="101">
        <f t="shared" si="2"/>
        <v>19.975270538392969</v>
      </c>
      <c r="J190" s="146">
        <v>20666</v>
      </c>
      <c r="K190" s="16" t="s">
        <v>91</v>
      </c>
      <c r="L190" s="16" t="s">
        <v>403</v>
      </c>
      <c r="M190" s="16" t="s">
        <v>2268</v>
      </c>
      <c r="N190" s="16" t="s">
        <v>954</v>
      </c>
      <c r="O190" s="16" t="s">
        <v>1572</v>
      </c>
      <c r="P190" s="16" t="s">
        <v>794</v>
      </c>
      <c r="Q190" s="16" t="s">
        <v>3778</v>
      </c>
      <c r="R190" s="4" t="s">
        <v>866</v>
      </c>
      <c r="S190" s="16">
        <v>20220727</v>
      </c>
      <c r="T190" s="16" t="s">
        <v>2219</v>
      </c>
      <c r="U190" s="4" t="s">
        <v>794</v>
      </c>
      <c r="V190" s="16" t="s">
        <v>828</v>
      </c>
      <c r="W190" s="16">
        <v>80703</v>
      </c>
      <c r="X190" s="16" t="s">
        <v>2264</v>
      </c>
      <c r="Y190" s="16" t="s">
        <v>842</v>
      </c>
      <c r="Z190" s="145"/>
      <c r="AA190" s="145"/>
      <c r="AB190" s="145"/>
      <c r="AC190" s="145"/>
      <c r="AD190" s="145"/>
      <c r="AE190" s="14" t="s">
        <v>2413</v>
      </c>
      <c r="AF190" s="16" t="s">
        <v>242</v>
      </c>
      <c r="AG190" s="16" t="s">
        <v>2201</v>
      </c>
      <c r="AH190" s="4">
        <v>2</v>
      </c>
      <c r="AI190" s="4" t="s">
        <v>389</v>
      </c>
      <c r="AJ190" s="16">
        <v>4</v>
      </c>
      <c r="AK190" s="16">
        <v>3</v>
      </c>
      <c r="AL190" s="16">
        <v>14</v>
      </c>
      <c r="AM190" s="16">
        <v>0.5</v>
      </c>
      <c r="AN190" s="4" t="s">
        <v>2152</v>
      </c>
      <c r="AO190" s="16" t="s">
        <v>352</v>
      </c>
      <c r="AP190" s="16" t="s">
        <v>352</v>
      </c>
      <c r="AQ190" s="16" t="s">
        <v>622</v>
      </c>
      <c r="AR190" s="16" t="s">
        <v>73</v>
      </c>
      <c r="AS190" s="16" t="s">
        <v>352</v>
      </c>
      <c r="AT190" s="16" t="s">
        <v>352</v>
      </c>
      <c r="AU190" s="16" t="s">
        <v>352</v>
      </c>
      <c r="AV190" s="16">
        <v>1</v>
      </c>
      <c r="AW190" s="16">
        <v>47</v>
      </c>
      <c r="AX190" s="16" t="s">
        <v>622</v>
      </c>
      <c r="AY190" s="16" t="s">
        <v>73</v>
      </c>
      <c r="AZ190" s="16" t="s">
        <v>73</v>
      </c>
      <c r="BA190" s="16" t="s">
        <v>73</v>
      </c>
      <c r="BB190" s="16" t="s">
        <v>350</v>
      </c>
      <c r="BC190" s="16" t="s">
        <v>350</v>
      </c>
      <c r="BD190" s="16" t="s">
        <v>350</v>
      </c>
      <c r="BE190" s="16" t="s">
        <v>350</v>
      </c>
      <c r="BF190" s="145"/>
      <c r="BG190" s="145"/>
      <c r="BH190" s="145"/>
      <c r="BI190" s="16"/>
      <c r="BJ190" s="145"/>
      <c r="BK190" s="145"/>
      <c r="BL190" s="145"/>
      <c r="BM190" s="145"/>
      <c r="BN190" s="145"/>
    </row>
    <row r="191" spans="1:66" x14ac:dyDescent="0.3">
      <c r="A191" s="16">
        <v>190</v>
      </c>
      <c r="B191" s="14" t="s">
        <v>2275</v>
      </c>
      <c r="C191" s="54">
        <v>33484208</v>
      </c>
      <c r="D191" s="54" t="s">
        <v>4150</v>
      </c>
      <c r="E191" s="16" t="s">
        <v>1090</v>
      </c>
      <c r="F191" s="16">
        <v>44</v>
      </c>
      <c r="G191" s="16">
        <v>180.8</v>
      </c>
      <c r="H191" s="16">
        <v>89.3</v>
      </c>
      <c r="I191" s="101">
        <f t="shared" si="2"/>
        <v>27.318358916124989</v>
      </c>
      <c r="J191" s="146">
        <v>28424</v>
      </c>
      <c r="K191" s="16" t="s">
        <v>918</v>
      </c>
      <c r="L191" s="16"/>
      <c r="M191" s="16"/>
      <c r="N191" s="145"/>
      <c r="O191" s="16" t="s">
        <v>61</v>
      </c>
      <c r="P191" s="16" t="s">
        <v>800</v>
      </c>
      <c r="Q191" s="16" t="s">
        <v>73</v>
      </c>
      <c r="R191" s="2" t="s">
        <v>4225</v>
      </c>
      <c r="S191" s="16">
        <v>20220807</v>
      </c>
      <c r="T191" s="16" t="s">
        <v>1884</v>
      </c>
      <c r="U191" s="54" t="s">
        <v>800</v>
      </c>
      <c r="V191" s="16" t="s">
        <v>833</v>
      </c>
      <c r="W191" s="16">
        <v>84303</v>
      </c>
      <c r="X191" s="16" t="s">
        <v>2839</v>
      </c>
      <c r="Y191" s="16" t="s">
        <v>2829</v>
      </c>
      <c r="Z191" s="145"/>
      <c r="AA191" s="145"/>
      <c r="AB191" s="145"/>
      <c r="AC191" s="145"/>
      <c r="AD191" s="145"/>
      <c r="AE191" s="16" t="s">
        <v>2121</v>
      </c>
      <c r="AF191" s="16" t="s">
        <v>666</v>
      </c>
      <c r="AG191" s="16" t="s">
        <v>666</v>
      </c>
      <c r="AH191" s="16" t="s">
        <v>666</v>
      </c>
      <c r="AI191" s="16" t="s">
        <v>666</v>
      </c>
      <c r="AJ191" s="145"/>
      <c r="AK191" s="16" t="s">
        <v>666</v>
      </c>
      <c r="AL191" s="16"/>
      <c r="AM191" s="145"/>
      <c r="AN191" s="16" t="s">
        <v>919</v>
      </c>
      <c r="AO191" s="16"/>
      <c r="AP191" s="16"/>
      <c r="AQ191" s="16"/>
      <c r="AR191" s="16"/>
      <c r="AS191" s="16" t="s">
        <v>352</v>
      </c>
      <c r="AT191" s="16" t="s">
        <v>352</v>
      </c>
      <c r="AU191" s="16" t="s">
        <v>2278</v>
      </c>
      <c r="AV191" s="16" t="s">
        <v>73</v>
      </c>
      <c r="AW191" s="16" t="s">
        <v>73</v>
      </c>
      <c r="AX191" s="16" t="s">
        <v>350</v>
      </c>
      <c r="AY191" s="16" t="s">
        <v>73</v>
      </c>
      <c r="AZ191" s="16" t="s">
        <v>73</v>
      </c>
      <c r="BA191" s="16" t="s">
        <v>73</v>
      </c>
      <c r="BB191" s="16" t="s">
        <v>350</v>
      </c>
      <c r="BC191" s="16" t="s">
        <v>2280</v>
      </c>
      <c r="BD191" s="16" t="s">
        <v>350</v>
      </c>
      <c r="BE191" s="16" t="s">
        <v>350</v>
      </c>
      <c r="BF191" s="145"/>
      <c r="BG191" s="145"/>
      <c r="BH191" s="145"/>
      <c r="BI191" s="16"/>
      <c r="BJ191" s="145"/>
      <c r="BK191" s="145"/>
      <c r="BL191" s="145"/>
      <c r="BM191" s="145"/>
      <c r="BN191" s="145"/>
    </row>
    <row r="192" spans="1:66" ht="15.75" customHeight="1" x14ac:dyDescent="0.3">
      <c r="A192" s="16">
        <v>191</v>
      </c>
      <c r="B192" s="14" t="s">
        <v>2320</v>
      </c>
      <c r="C192" s="54">
        <v>33494979</v>
      </c>
      <c r="D192" s="54" t="s">
        <v>4151</v>
      </c>
      <c r="E192" s="16" t="s">
        <v>385</v>
      </c>
      <c r="F192" s="16">
        <v>58</v>
      </c>
      <c r="G192" s="16">
        <v>152.4</v>
      </c>
      <c r="H192" s="16">
        <v>47.3</v>
      </c>
      <c r="I192" s="101">
        <f t="shared" si="2"/>
        <v>20.365318508414791</v>
      </c>
      <c r="J192" s="146">
        <v>23387</v>
      </c>
      <c r="K192" s="16" t="s">
        <v>1772</v>
      </c>
      <c r="L192" s="16" t="s">
        <v>2325</v>
      </c>
      <c r="M192" s="16" t="s">
        <v>358</v>
      </c>
      <c r="N192" s="16" t="s">
        <v>2327</v>
      </c>
      <c r="O192" s="16" t="s">
        <v>61</v>
      </c>
      <c r="P192" s="16" t="s">
        <v>798</v>
      </c>
      <c r="Q192" s="16" t="s">
        <v>3779</v>
      </c>
      <c r="R192" s="14" t="s">
        <v>1339</v>
      </c>
      <c r="S192" s="16">
        <v>20220822</v>
      </c>
      <c r="T192" s="16" t="s">
        <v>3312</v>
      </c>
      <c r="U192" s="16" t="s">
        <v>798</v>
      </c>
      <c r="V192" s="16" t="s">
        <v>831</v>
      </c>
      <c r="W192" s="16">
        <v>80703</v>
      </c>
      <c r="X192" s="16" t="s">
        <v>2264</v>
      </c>
      <c r="Y192" s="16" t="s">
        <v>842</v>
      </c>
      <c r="Z192" s="145"/>
      <c r="AA192" s="145"/>
      <c r="AB192" s="145"/>
      <c r="AC192" s="145"/>
      <c r="AD192" s="145"/>
      <c r="AE192" s="14" t="s">
        <v>2414</v>
      </c>
      <c r="AF192" s="16">
        <v>1</v>
      </c>
      <c r="AG192" s="16" t="s">
        <v>1985</v>
      </c>
      <c r="AH192" s="16">
        <v>0</v>
      </c>
      <c r="AI192" s="4" t="s">
        <v>241</v>
      </c>
      <c r="AJ192" s="16">
        <v>1</v>
      </c>
      <c r="AK192" s="16">
        <v>2</v>
      </c>
      <c r="AL192" s="16">
        <v>6.5</v>
      </c>
      <c r="AM192" s="16">
        <v>0.3</v>
      </c>
      <c r="AN192" s="4" t="s">
        <v>2152</v>
      </c>
      <c r="AO192" s="16" t="s">
        <v>350</v>
      </c>
      <c r="AP192" s="16" t="s">
        <v>350</v>
      </c>
      <c r="AQ192" s="16" t="s">
        <v>350</v>
      </c>
      <c r="AR192" s="16"/>
      <c r="AS192" s="16" t="s">
        <v>352</v>
      </c>
      <c r="AT192" s="16" t="s">
        <v>352</v>
      </c>
      <c r="AU192" s="16" t="s">
        <v>732</v>
      </c>
      <c r="AV192" s="16" t="s">
        <v>2328</v>
      </c>
      <c r="AW192" s="16" t="s">
        <v>2328</v>
      </c>
      <c r="AX192" s="16" t="s">
        <v>350</v>
      </c>
      <c r="AY192" s="16" t="s">
        <v>73</v>
      </c>
      <c r="AZ192" s="16" t="s">
        <v>73</v>
      </c>
      <c r="BA192" s="16" t="s">
        <v>73</v>
      </c>
      <c r="BB192" s="16" t="s">
        <v>352</v>
      </c>
      <c r="BC192" s="16" t="s">
        <v>352</v>
      </c>
      <c r="BD192" s="16" t="s">
        <v>352</v>
      </c>
      <c r="BE192" s="16" t="s">
        <v>350</v>
      </c>
      <c r="BF192" s="145"/>
      <c r="BG192" s="145"/>
      <c r="BH192" s="145"/>
      <c r="BI192" s="16"/>
      <c r="BJ192" s="145"/>
      <c r="BK192" s="145"/>
      <c r="BL192" s="145"/>
      <c r="BM192" s="145"/>
      <c r="BN192" s="145"/>
    </row>
    <row r="193" spans="1:66" x14ac:dyDescent="0.3">
      <c r="A193" s="16">
        <v>192</v>
      </c>
      <c r="B193" s="14" t="s">
        <v>2321</v>
      </c>
      <c r="C193" s="54">
        <v>33495098</v>
      </c>
      <c r="D193" s="54" t="s">
        <v>4152</v>
      </c>
      <c r="E193" s="16" t="s">
        <v>385</v>
      </c>
      <c r="F193" s="16">
        <v>58</v>
      </c>
      <c r="G193" s="16">
        <v>156.6</v>
      </c>
      <c r="H193" s="16">
        <v>59.6</v>
      </c>
      <c r="I193" s="101">
        <f t="shared" si="2"/>
        <v>24.303159900112387</v>
      </c>
      <c r="J193" s="146">
        <v>23553</v>
      </c>
      <c r="K193" s="16" t="s">
        <v>1772</v>
      </c>
      <c r="L193" s="16" t="s">
        <v>355</v>
      </c>
      <c r="M193" s="16" t="s">
        <v>358</v>
      </c>
      <c r="N193" s="16" t="s">
        <v>2327</v>
      </c>
      <c r="O193" s="16" t="s">
        <v>61</v>
      </c>
      <c r="P193" s="16" t="s">
        <v>1776</v>
      </c>
      <c r="Q193" s="16" t="s">
        <v>3779</v>
      </c>
      <c r="R193" s="14" t="s">
        <v>2383</v>
      </c>
      <c r="S193" s="16">
        <v>20220822</v>
      </c>
      <c r="T193" s="16" t="s">
        <v>3313</v>
      </c>
      <c r="U193" s="16" t="s">
        <v>1776</v>
      </c>
      <c r="V193" s="16" t="s">
        <v>1805</v>
      </c>
      <c r="W193" s="16">
        <v>80703</v>
      </c>
      <c r="X193" s="16" t="s">
        <v>2264</v>
      </c>
      <c r="Y193" s="16" t="s">
        <v>842</v>
      </c>
      <c r="Z193" s="145"/>
      <c r="AA193" s="145"/>
      <c r="AB193" s="145"/>
      <c r="AC193" s="145"/>
      <c r="AD193" s="145"/>
      <c r="AE193" s="54" t="s">
        <v>617</v>
      </c>
      <c r="AF193" s="16" t="s">
        <v>666</v>
      </c>
      <c r="AG193" s="16" t="s">
        <v>666</v>
      </c>
      <c r="AH193" s="16" t="s">
        <v>666</v>
      </c>
      <c r="AI193" s="16" t="s">
        <v>666</v>
      </c>
      <c r="AJ193" s="145"/>
      <c r="AK193" s="16" t="s">
        <v>666</v>
      </c>
      <c r="AL193" s="16"/>
      <c r="AM193" s="145"/>
      <c r="AN193" s="4" t="s">
        <v>2152</v>
      </c>
      <c r="AO193" s="16"/>
      <c r="AP193" s="16"/>
      <c r="AQ193" s="16"/>
      <c r="AR193" s="16"/>
      <c r="AS193" s="16" t="s">
        <v>352</v>
      </c>
      <c r="AT193" s="16" t="s">
        <v>352</v>
      </c>
      <c r="AU193" s="16" t="s">
        <v>352</v>
      </c>
      <c r="AV193" s="16">
        <v>0.5</v>
      </c>
      <c r="AW193" s="16">
        <v>11</v>
      </c>
      <c r="AX193" s="16" t="s">
        <v>350</v>
      </c>
      <c r="AY193" s="16" t="s">
        <v>73</v>
      </c>
      <c r="AZ193" s="16" t="s">
        <v>73</v>
      </c>
      <c r="BA193" s="16" t="s">
        <v>73</v>
      </c>
      <c r="BB193" s="16" t="s">
        <v>350</v>
      </c>
      <c r="BC193" s="16" t="s">
        <v>352</v>
      </c>
      <c r="BD193" s="16" t="s">
        <v>350</v>
      </c>
      <c r="BE193" s="16" t="s">
        <v>350</v>
      </c>
      <c r="BF193" s="145"/>
      <c r="BG193" s="145"/>
      <c r="BH193" s="145"/>
      <c r="BI193" s="16"/>
      <c r="BJ193" s="145"/>
      <c r="BK193" s="145"/>
      <c r="BL193" s="145"/>
      <c r="BM193" s="145"/>
      <c r="BN193" s="145"/>
    </row>
    <row r="194" spans="1:66" x14ac:dyDescent="0.3">
      <c r="A194" s="16">
        <v>193</v>
      </c>
      <c r="B194" s="14" t="s">
        <v>2370</v>
      </c>
      <c r="C194" s="54">
        <v>33496330</v>
      </c>
      <c r="D194" s="54" t="s">
        <v>4153</v>
      </c>
      <c r="E194" s="16" t="s">
        <v>407</v>
      </c>
      <c r="F194" s="16">
        <v>77</v>
      </c>
      <c r="G194" s="16">
        <v>167</v>
      </c>
      <c r="H194" s="16">
        <v>71</v>
      </c>
      <c r="I194" s="101">
        <f t="shared" ref="I194:I208" si="3">H194/((G194/100)*(G194/100))</f>
        <v>25.458065904119906</v>
      </c>
      <c r="J194" s="146">
        <v>16394</v>
      </c>
      <c r="K194" s="4" t="s">
        <v>214</v>
      </c>
      <c r="L194" s="16" t="s">
        <v>355</v>
      </c>
      <c r="M194" s="16" t="s">
        <v>362</v>
      </c>
      <c r="N194" s="16" t="s">
        <v>2587</v>
      </c>
      <c r="O194" s="16" t="s">
        <v>61</v>
      </c>
      <c r="P194" s="16" t="s">
        <v>794</v>
      </c>
      <c r="Q194" s="16" t="s">
        <v>3330</v>
      </c>
      <c r="R194" s="14" t="s">
        <v>2389</v>
      </c>
      <c r="S194" s="16">
        <v>20220902</v>
      </c>
      <c r="T194" s="16" t="s">
        <v>3314</v>
      </c>
      <c r="U194" s="4" t="s">
        <v>794</v>
      </c>
      <c r="V194" s="16" t="s">
        <v>828</v>
      </c>
      <c r="W194" s="16">
        <v>80703</v>
      </c>
      <c r="X194" s="16" t="s">
        <v>2264</v>
      </c>
      <c r="Y194" s="16" t="s">
        <v>842</v>
      </c>
      <c r="Z194" s="145"/>
      <c r="AA194" s="145"/>
      <c r="AB194" s="145"/>
      <c r="AC194" s="145"/>
      <c r="AD194" s="145"/>
      <c r="AE194" s="14" t="s">
        <v>2414</v>
      </c>
      <c r="AF194" s="16">
        <v>1</v>
      </c>
      <c r="AG194" s="16" t="s">
        <v>1985</v>
      </c>
      <c r="AH194" s="16">
        <v>0</v>
      </c>
      <c r="AI194" s="4" t="s">
        <v>241</v>
      </c>
      <c r="AJ194" s="16">
        <v>1</v>
      </c>
      <c r="AK194" s="16">
        <v>2</v>
      </c>
      <c r="AL194" s="16">
        <v>4</v>
      </c>
      <c r="AM194" s="16">
        <v>0.4</v>
      </c>
      <c r="AN194" s="16" t="s">
        <v>2584</v>
      </c>
      <c r="AO194" s="16" t="s">
        <v>2584</v>
      </c>
      <c r="AP194" s="16" t="s">
        <v>2584</v>
      </c>
      <c r="AQ194" s="16" t="s">
        <v>2584</v>
      </c>
      <c r="AR194" s="95" t="s">
        <v>2307</v>
      </c>
      <c r="AS194" s="16" t="s">
        <v>352</v>
      </c>
      <c r="AT194" s="16" t="s">
        <v>352</v>
      </c>
      <c r="AU194" s="16" t="s">
        <v>622</v>
      </c>
      <c r="AV194" s="16" t="s">
        <v>3105</v>
      </c>
      <c r="AW194" s="16" t="s">
        <v>3105</v>
      </c>
      <c r="AX194" s="16" t="s">
        <v>352</v>
      </c>
      <c r="AY194" s="16">
        <v>0.5</v>
      </c>
      <c r="AZ194" s="16">
        <v>12</v>
      </c>
      <c r="BA194" s="16">
        <v>58</v>
      </c>
      <c r="BB194" s="16" t="s">
        <v>352</v>
      </c>
      <c r="BC194" s="16" t="s">
        <v>350</v>
      </c>
      <c r="BD194" s="16" t="s">
        <v>350</v>
      </c>
      <c r="BE194" s="16" t="s">
        <v>350</v>
      </c>
      <c r="BF194" s="145"/>
      <c r="BG194" s="145"/>
      <c r="BH194" s="145"/>
      <c r="BI194" s="16"/>
      <c r="BJ194" s="145"/>
      <c r="BK194" s="145"/>
      <c r="BL194" s="145"/>
      <c r="BM194" s="145"/>
      <c r="BN194" s="145"/>
    </row>
    <row r="195" spans="1:66" x14ac:dyDescent="0.3">
      <c r="A195" s="16">
        <v>194</v>
      </c>
      <c r="B195" s="14" t="s">
        <v>2371</v>
      </c>
      <c r="C195" s="54">
        <v>33496207</v>
      </c>
      <c r="D195" s="54" t="s">
        <v>4154</v>
      </c>
      <c r="E195" s="16" t="s">
        <v>385</v>
      </c>
      <c r="F195" s="16">
        <v>65</v>
      </c>
      <c r="G195" s="16">
        <v>147</v>
      </c>
      <c r="H195" s="16">
        <v>35</v>
      </c>
      <c r="I195" s="101">
        <f t="shared" si="3"/>
        <v>16.196954972465178</v>
      </c>
      <c r="J195" s="146">
        <v>20840</v>
      </c>
      <c r="K195" s="16" t="s">
        <v>91</v>
      </c>
      <c r="L195" s="16" t="s">
        <v>3650</v>
      </c>
      <c r="M195" s="16" t="s">
        <v>358</v>
      </c>
      <c r="N195" s="16" t="s">
        <v>3651</v>
      </c>
      <c r="O195" s="16" t="s">
        <v>61</v>
      </c>
      <c r="P195" s="16" t="s">
        <v>794</v>
      </c>
      <c r="Q195" s="16" t="s">
        <v>3330</v>
      </c>
      <c r="R195" s="4" t="s">
        <v>866</v>
      </c>
      <c r="S195" s="16">
        <v>20220902</v>
      </c>
      <c r="T195" s="16" t="s">
        <v>3315</v>
      </c>
      <c r="U195" s="4" t="s">
        <v>794</v>
      </c>
      <c r="V195" s="16" t="s">
        <v>828</v>
      </c>
      <c r="W195" s="16">
        <v>80703</v>
      </c>
      <c r="X195" s="16" t="s">
        <v>2264</v>
      </c>
      <c r="Y195" s="16" t="s">
        <v>842</v>
      </c>
      <c r="Z195" s="145"/>
      <c r="AA195" s="145"/>
      <c r="AB195" s="145"/>
      <c r="AC195" s="145"/>
      <c r="AD195" s="145"/>
      <c r="AE195" s="95" t="s">
        <v>1340</v>
      </c>
      <c r="AF195" s="16" t="s">
        <v>242</v>
      </c>
      <c r="AG195" s="16" t="s">
        <v>1985</v>
      </c>
      <c r="AH195" s="16">
        <v>0</v>
      </c>
      <c r="AI195" s="4" t="s">
        <v>241</v>
      </c>
      <c r="AJ195" s="16">
        <v>4</v>
      </c>
      <c r="AK195" s="16">
        <v>2</v>
      </c>
      <c r="AL195" s="16">
        <v>9</v>
      </c>
      <c r="AM195" s="16">
        <v>0.5</v>
      </c>
      <c r="AN195" s="16" t="s">
        <v>2584</v>
      </c>
      <c r="AO195" s="16" t="s">
        <v>352</v>
      </c>
      <c r="AP195" s="16" t="s">
        <v>2584</v>
      </c>
      <c r="AQ195" s="16" t="s">
        <v>2584</v>
      </c>
      <c r="AR195" s="95" t="s">
        <v>2307</v>
      </c>
      <c r="AS195" s="16" t="s">
        <v>622</v>
      </c>
      <c r="AT195" s="16" t="s">
        <v>622</v>
      </c>
      <c r="AU195" s="16" t="s">
        <v>732</v>
      </c>
      <c r="AV195" s="16" t="s">
        <v>73</v>
      </c>
      <c r="AW195" s="16" t="s">
        <v>73</v>
      </c>
      <c r="AX195" s="16" t="s">
        <v>350</v>
      </c>
      <c r="AY195" s="16" t="s">
        <v>73</v>
      </c>
      <c r="AZ195" s="16" t="s">
        <v>73</v>
      </c>
      <c r="BA195" s="16" t="s">
        <v>73</v>
      </c>
      <c r="BB195" s="16" t="s">
        <v>350</v>
      </c>
      <c r="BC195" s="16" t="s">
        <v>350</v>
      </c>
      <c r="BD195" s="16" t="s">
        <v>350</v>
      </c>
      <c r="BE195" s="16" t="s">
        <v>350</v>
      </c>
      <c r="BF195" s="145"/>
      <c r="BG195" s="145"/>
      <c r="BH195" s="145"/>
      <c r="BI195" s="16"/>
      <c r="BJ195" s="145"/>
      <c r="BK195" s="145"/>
      <c r="BL195" s="145"/>
      <c r="BM195" s="145"/>
      <c r="BN195" s="145"/>
    </row>
    <row r="196" spans="1:66" x14ac:dyDescent="0.3">
      <c r="A196" s="16">
        <v>195</v>
      </c>
      <c r="B196" s="90" t="s">
        <v>2384</v>
      </c>
      <c r="C196" s="54">
        <v>33496208</v>
      </c>
      <c r="D196" s="54" t="s">
        <v>4155</v>
      </c>
      <c r="E196" s="4" t="s">
        <v>407</v>
      </c>
      <c r="F196" s="4">
        <v>45</v>
      </c>
      <c r="G196" s="4">
        <v>178.6</v>
      </c>
      <c r="H196" s="4">
        <v>93.6</v>
      </c>
      <c r="I196" s="101">
        <f t="shared" si="3"/>
        <v>29.343569306626502</v>
      </c>
      <c r="J196" s="148">
        <v>28020</v>
      </c>
      <c r="K196" s="4" t="s">
        <v>214</v>
      </c>
      <c r="L196" s="4" t="s">
        <v>357</v>
      </c>
      <c r="M196" s="4" t="s">
        <v>2376</v>
      </c>
      <c r="N196" s="4" t="s">
        <v>2377</v>
      </c>
      <c r="O196" s="4" t="s">
        <v>61</v>
      </c>
      <c r="P196" s="4" t="s">
        <v>1776</v>
      </c>
      <c r="Q196" s="4" t="s">
        <v>3326</v>
      </c>
      <c r="R196" s="90" t="s">
        <v>2383</v>
      </c>
      <c r="S196" s="4">
        <v>20220907</v>
      </c>
      <c r="T196" s="16" t="s">
        <v>3316</v>
      </c>
      <c r="U196" s="4" t="s">
        <v>1776</v>
      </c>
      <c r="V196" s="16" t="s">
        <v>1805</v>
      </c>
      <c r="W196" s="4">
        <v>80703</v>
      </c>
      <c r="X196" s="4" t="s">
        <v>2264</v>
      </c>
      <c r="Y196" s="4" t="s">
        <v>842</v>
      </c>
      <c r="Z196" s="153"/>
      <c r="AA196" s="153"/>
      <c r="AB196" s="153"/>
      <c r="AC196" s="153"/>
      <c r="AD196" s="153"/>
      <c r="AE196" s="97" t="s">
        <v>2196</v>
      </c>
      <c r="AF196" s="211">
        <v>1</v>
      </c>
      <c r="AG196" s="4" t="s">
        <v>2202</v>
      </c>
      <c r="AH196" s="4" t="s">
        <v>101</v>
      </c>
      <c r="AI196" s="4" t="s">
        <v>1183</v>
      </c>
      <c r="AJ196" s="4">
        <v>1</v>
      </c>
      <c r="AK196" s="16">
        <v>1</v>
      </c>
      <c r="AL196" s="16">
        <v>3</v>
      </c>
      <c r="AM196" s="16">
        <v>0.3</v>
      </c>
      <c r="AN196" s="16" t="s">
        <v>2584</v>
      </c>
      <c r="AO196" s="16" t="s">
        <v>2584</v>
      </c>
      <c r="AP196" s="16" t="s">
        <v>2584</v>
      </c>
      <c r="AQ196" s="16" t="s">
        <v>2584</v>
      </c>
      <c r="AR196" s="95" t="s">
        <v>1200</v>
      </c>
      <c r="AS196" s="4" t="s">
        <v>352</v>
      </c>
      <c r="AT196" s="4" t="s">
        <v>352</v>
      </c>
      <c r="AU196" s="16" t="s">
        <v>352</v>
      </c>
      <c r="AV196" s="16">
        <v>1</v>
      </c>
      <c r="AW196" s="16">
        <v>20</v>
      </c>
      <c r="AX196" s="16" t="s">
        <v>352</v>
      </c>
      <c r="AY196" s="4">
        <v>1</v>
      </c>
      <c r="AZ196" s="4">
        <v>4</v>
      </c>
      <c r="BA196" s="4">
        <v>26</v>
      </c>
      <c r="BB196" s="16" t="s">
        <v>352</v>
      </c>
      <c r="BC196" s="16" t="s">
        <v>352</v>
      </c>
      <c r="BD196" s="16" t="s">
        <v>350</v>
      </c>
      <c r="BE196" s="16" t="s">
        <v>350</v>
      </c>
      <c r="BF196" s="153"/>
      <c r="BG196" s="153"/>
      <c r="BH196" s="153"/>
      <c r="BI196" s="4"/>
      <c r="BJ196" s="153"/>
      <c r="BK196" s="153"/>
      <c r="BL196" s="153"/>
      <c r="BM196" s="153"/>
      <c r="BN196" s="153"/>
    </row>
    <row r="197" spans="1:66" x14ac:dyDescent="0.3">
      <c r="A197" s="16">
        <v>196</v>
      </c>
      <c r="B197" s="14" t="s">
        <v>2392</v>
      </c>
      <c r="C197" s="54">
        <v>33496211</v>
      </c>
      <c r="D197" s="54" t="s">
        <v>4156</v>
      </c>
      <c r="E197" s="16" t="s">
        <v>407</v>
      </c>
      <c r="F197" s="16">
        <v>69</v>
      </c>
      <c r="G197" s="16">
        <v>170.3</v>
      </c>
      <c r="H197" s="16">
        <v>74.2</v>
      </c>
      <c r="I197" s="101">
        <f t="shared" si="3"/>
        <v>25.584363057972716</v>
      </c>
      <c r="J197" s="146">
        <v>19332</v>
      </c>
      <c r="K197" s="16" t="s">
        <v>214</v>
      </c>
      <c r="L197" s="16" t="s">
        <v>2380</v>
      </c>
      <c r="M197" s="16" t="s">
        <v>364</v>
      </c>
      <c r="N197" s="16" t="s">
        <v>1291</v>
      </c>
      <c r="O197" s="16" t="s">
        <v>61</v>
      </c>
      <c r="P197" s="16" t="s">
        <v>794</v>
      </c>
      <c r="Q197" s="16" t="s">
        <v>3326</v>
      </c>
      <c r="R197" s="4" t="s">
        <v>866</v>
      </c>
      <c r="S197" s="16">
        <v>20220902</v>
      </c>
      <c r="T197" s="16" t="s">
        <v>3317</v>
      </c>
      <c r="U197" s="4" t="s">
        <v>794</v>
      </c>
      <c r="V197" s="16" t="s">
        <v>828</v>
      </c>
      <c r="W197" s="16">
        <v>80703</v>
      </c>
      <c r="X197" s="16" t="s">
        <v>2264</v>
      </c>
      <c r="Y197" s="16" t="s">
        <v>842</v>
      </c>
      <c r="Z197" s="145"/>
      <c r="AA197" s="145"/>
      <c r="AB197" s="145"/>
      <c r="AC197" s="145"/>
      <c r="AD197" s="145"/>
      <c r="AE197" s="95" t="s">
        <v>1186</v>
      </c>
      <c r="AF197" s="4" t="s">
        <v>404</v>
      </c>
      <c r="AG197" s="4" t="s">
        <v>1183</v>
      </c>
      <c r="AH197" s="4" t="s">
        <v>101</v>
      </c>
      <c r="AI197" s="4" t="s">
        <v>1183</v>
      </c>
      <c r="AJ197" s="16">
        <v>4</v>
      </c>
      <c r="AK197" s="16">
        <v>2</v>
      </c>
      <c r="AL197" s="16">
        <v>16</v>
      </c>
      <c r="AM197" s="16">
        <v>0.3</v>
      </c>
      <c r="AN197" s="16" t="s">
        <v>2584</v>
      </c>
      <c r="AO197" s="16" t="s">
        <v>352</v>
      </c>
      <c r="AP197" s="16" t="s">
        <v>2584</v>
      </c>
      <c r="AQ197" s="16" t="s">
        <v>2584</v>
      </c>
      <c r="AR197" s="95" t="s">
        <v>2307</v>
      </c>
      <c r="AS197" s="16" t="s">
        <v>352</v>
      </c>
      <c r="AT197" s="16" t="s">
        <v>352</v>
      </c>
      <c r="AU197" s="16" t="s">
        <v>352</v>
      </c>
      <c r="AV197" s="16">
        <v>1</v>
      </c>
      <c r="AW197" s="16">
        <v>47</v>
      </c>
      <c r="AX197" s="16" t="s">
        <v>352</v>
      </c>
      <c r="AY197" s="16">
        <v>1.5</v>
      </c>
      <c r="AZ197" s="16">
        <v>10</v>
      </c>
      <c r="BA197" s="16">
        <v>47</v>
      </c>
      <c r="BB197" s="16" t="s">
        <v>350</v>
      </c>
      <c r="BC197" s="16" t="s">
        <v>350</v>
      </c>
      <c r="BD197" s="16" t="s">
        <v>350</v>
      </c>
      <c r="BE197" s="16" t="s">
        <v>350</v>
      </c>
      <c r="BF197" s="145"/>
      <c r="BG197" s="145"/>
      <c r="BH197" s="145"/>
      <c r="BI197" s="16"/>
      <c r="BJ197" s="145"/>
      <c r="BK197" s="145"/>
      <c r="BL197" s="145"/>
      <c r="BM197" s="145"/>
      <c r="BN197" s="145"/>
    </row>
    <row r="198" spans="1:66" x14ac:dyDescent="0.3">
      <c r="A198" s="16">
        <v>197</v>
      </c>
      <c r="B198" s="14" t="s">
        <v>2397</v>
      </c>
      <c r="C198" s="54">
        <v>33496569</v>
      </c>
      <c r="D198" s="54" t="s">
        <v>2905</v>
      </c>
      <c r="E198" s="16" t="s">
        <v>407</v>
      </c>
      <c r="F198" s="16">
        <v>50</v>
      </c>
      <c r="G198" s="16">
        <v>173.7</v>
      </c>
      <c r="H198" s="16">
        <v>86.1</v>
      </c>
      <c r="I198" s="101">
        <f t="shared" si="3"/>
        <v>28.536684554295768</v>
      </c>
      <c r="J198" s="146">
        <v>26342</v>
      </c>
      <c r="K198" s="16" t="s">
        <v>91</v>
      </c>
      <c r="L198" s="16" t="s">
        <v>2400</v>
      </c>
      <c r="M198" s="16" t="s">
        <v>362</v>
      </c>
      <c r="N198" s="16" t="s">
        <v>2402</v>
      </c>
      <c r="O198" s="16" t="s">
        <v>61</v>
      </c>
      <c r="P198" s="16" t="s">
        <v>792</v>
      </c>
      <c r="Q198" s="16" t="s">
        <v>3780</v>
      </c>
      <c r="R198" s="14" t="s">
        <v>3583</v>
      </c>
      <c r="S198" s="16">
        <v>20220901</v>
      </c>
      <c r="T198" s="16" t="s">
        <v>3314</v>
      </c>
      <c r="U198" s="4" t="s">
        <v>792</v>
      </c>
      <c r="V198" s="16" t="s">
        <v>3350</v>
      </c>
      <c r="W198" s="16">
        <v>80703</v>
      </c>
      <c r="X198" s="16" t="s">
        <v>2264</v>
      </c>
      <c r="Y198" s="16" t="s">
        <v>842</v>
      </c>
      <c r="Z198" s="145"/>
      <c r="AA198" s="145"/>
      <c r="AB198" s="145"/>
      <c r="AC198" s="145"/>
      <c r="AD198" s="145"/>
      <c r="AE198" s="16" t="s">
        <v>2588</v>
      </c>
      <c r="AF198" s="16">
        <v>1</v>
      </c>
      <c r="AG198" s="16" t="s">
        <v>1985</v>
      </c>
      <c r="AH198" s="16">
        <v>0</v>
      </c>
      <c r="AI198" s="4" t="s">
        <v>241</v>
      </c>
      <c r="AJ198" s="16">
        <v>1</v>
      </c>
      <c r="AK198" s="16">
        <v>1</v>
      </c>
      <c r="AL198" s="16">
        <v>1</v>
      </c>
      <c r="AM198" s="16">
        <v>0.7</v>
      </c>
      <c r="AN198" s="16" t="s">
        <v>2584</v>
      </c>
      <c r="AO198" s="16" t="s">
        <v>2584</v>
      </c>
      <c r="AP198" s="16" t="s">
        <v>2584</v>
      </c>
      <c r="AQ198" s="16" t="s">
        <v>2584</v>
      </c>
      <c r="AR198" s="95" t="s">
        <v>2312</v>
      </c>
      <c r="AS198" s="16" t="s">
        <v>352</v>
      </c>
      <c r="AT198" s="16" t="s">
        <v>352</v>
      </c>
      <c r="AU198" s="16" t="s">
        <v>352</v>
      </c>
      <c r="AV198" s="16">
        <v>1</v>
      </c>
      <c r="AW198" s="16">
        <v>29</v>
      </c>
      <c r="AX198" s="16" t="s">
        <v>352</v>
      </c>
      <c r="AY198" s="16">
        <v>1</v>
      </c>
      <c r="AZ198" s="16">
        <v>1</v>
      </c>
      <c r="BA198" s="16">
        <v>27</v>
      </c>
      <c r="BB198" s="16" t="s">
        <v>352</v>
      </c>
      <c r="BC198" s="16" t="s">
        <v>352</v>
      </c>
      <c r="BD198" s="16" t="s">
        <v>352</v>
      </c>
      <c r="BE198" s="16" t="s">
        <v>350</v>
      </c>
      <c r="BF198" s="145"/>
      <c r="BG198" s="145"/>
      <c r="BH198" s="145"/>
      <c r="BI198" s="16"/>
      <c r="BJ198" s="145"/>
      <c r="BK198" s="145"/>
      <c r="BL198" s="145"/>
      <c r="BM198" s="145"/>
      <c r="BN198" s="145"/>
    </row>
    <row r="199" spans="1:66" x14ac:dyDescent="0.3">
      <c r="A199" s="16">
        <v>198</v>
      </c>
      <c r="B199" s="14" t="s">
        <v>2405</v>
      </c>
      <c r="C199" s="54">
        <v>33487285</v>
      </c>
      <c r="D199" s="54" t="s">
        <v>4157</v>
      </c>
      <c r="E199" s="16" t="s">
        <v>385</v>
      </c>
      <c r="F199" s="16">
        <v>70</v>
      </c>
      <c r="G199" s="16">
        <v>158.9</v>
      </c>
      <c r="H199" s="16">
        <v>75.8</v>
      </c>
      <c r="I199" s="101">
        <f t="shared" si="3"/>
        <v>30.020741242993346</v>
      </c>
      <c r="J199" s="146">
        <v>18969</v>
      </c>
      <c r="K199" s="16" t="s">
        <v>227</v>
      </c>
      <c r="L199" s="16" t="s">
        <v>1303</v>
      </c>
      <c r="M199" s="16" t="s">
        <v>364</v>
      </c>
      <c r="N199" s="16" t="s">
        <v>2409</v>
      </c>
      <c r="O199" s="16" t="s">
        <v>61</v>
      </c>
      <c r="P199" s="16" t="s">
        <v>794</v>
      </c>
      <c r="Q199" s="16" t="s">
        <v>3780</v>
      </c>
      <c r="R199" s="4" t="s">
        <v>866</v>
      </c>
      <c r="S199" s="16">
        <v>20220627</v>
      </c>
      <c r="T199" s="16" t="s">
        <v>3318</v>
      </c>
      <c r="U199" s="4" t="s">
        <v>794</v>
      </c>
      <c r="V199" s="16" t="s">
        <v>828</v>
      </c>
      <c r="W199" s="16">
        <v>80703</v>
      </c>
      <c r="X199" s="16" t="s">
        <v>2264</v>
      </c>
      <c r="Y199" s="16" t="s">
        <v>842</v>
      </c>
      <c r="Z199" s="145"/>
      <c r="AA199" s="145"/>
      <c r="AB199" s="145"/>
      <c r="AC199" s="145"/>
      <c r="AD199" s="145"/>
      <c r="AE199" s="95" t="s">
        <v>1340</v>
      </c>
      <c r="AF199" s="16" t="s">
        <v>242</v>
      </c>
      <c r="AG199" s="16" t="s">
        <v>1985</v>
      </c>
      <c r="AH199" s="16">
        <v>0</v>
      </c>
      <c r="AI199" s="4" t="s">
        <v>241</v>
      </c>
      <c r="AJ199" s="16">
        <v>4</v>
      </c>
      <c r="AK199" s="16">
        <v>2</v>
      </c>
      <c r="AL199" s="16">
        <v>17</v>
      </c>
      <c r="AM199" s="16">
        <v>0.4</v>
      </c>
      <c r="AN199" s="16" t="s">
        <v>2584</v>
      </c>
      <c r="AO199" s="16" t="s">
        <v>352</v>
      </c>
      <c r="AP199" s="16" t="s">
        <v>2584</v>
      </c>
      <c r="AQ199" s="16" t="s">
        <v>2584</v>
      </c>
      <c r="AR199" s="95" t="s">
        <v>2307</v>
      </c>
      <c r="AS199" s="16" t="s">
        <v>622</v>
      </c>
      <c r="AT199" s="16" t="s">
        <v>622</v>
      </c>
      <c r="AU199" s="16" t="s">
        <v>622</v>
      </c>
      <c r="AV199" s="16" t="s">
        <v>73</v>
      </c>
      <c r="AW199" s="16" t="s">
        <v>73</v>
      </c>
      <c r="AX199" s="16" t="s">
        <v>622</v>
      </c>
      <c r="AY199" s="16" t="s">
        <v>73</v>
      </c>
      <c r="AZ199" s="16" t="s">
        <v>73</v>
      </c>
      <c r="BA199" s="16" t="s">
        <v>73</v>
      </c>
      <c r="BB199" s="16" t="s">
        <v>350</v>
      </c>
      <c r="BC199" s="16" t="s">
        <v>352</v>
      </c>
      <c r="BD199" s="16" t="s">
        <v>350</v>
      </c>
      <c r="BE199" s="16" t="s">
        <v>350</v>
      </c>
      <c r="BF199" s="145"/>
      <c r="BG199" s="145"/>
      <c r="BH199" s="145"/>
      <c r="BI199" s="16"/>
      <c r="BJ199" s="145"/>
      <c r="BK199" s="145"/>
      <c r="BL199" s="145"/>
      <c r="BM199" s="145"/>
      <c r="BN199" s="145"/>
    </row>
    <row r="200" spans="1:66" x14ac:dyDescent="0.3">
      <c r="A200" s="16">
        <v>199</v>
      </c>
      <c r="B200" s="14" t="s">
        <v>2421</v>
      </c>
      <c r="C200" s="54">
        <v>33495720</v>
      </c>
      <c r="D200" s="54" t="s">
        <v>2906</v>
      </c>
      <c r="E200" s="16" t="s">
        <v>407</v>
      </c>
      <c r="F200" s="16">
        <v>54</v>
      </c>
      <c r="G200" s="16">
        <v>168.9</v>
      </c>
      <c r="H200" s="16">
        <v>66.849999999999994</v>
      </c>
      <c r="I200" s="101">
        <f t="shared" si="3"/>
        <v>23.433767269915279</v>
      </c>
      <c r="J200" s="146">
        <v>24857</v>
      </c>
      <c r="K200" s="16" t="s">
        <v>1772</v>
      </c>
      <c r="L200" s="16" t="s">
        <v>2424</v>
      </c>
      <c r="M200" s="16" t="s">
        <v>358</v>
      </c>
      <c r="N200" s="16" t="s">
        <v>955</v>
      </c>
      <c r="O200" s="16" t="s">
        <v>61</v>
      </c>
      <c r="P200" s="16" t="s">
        <v>792</v>
      </c>
      <c r="Q200" s="16" t="s">
        <v>3324</v>
      </c>
      <c r="R200" s="16" t="s">
        <v>788</v>
      </c>
      <c r="S200" s="16">
        <v>20220826</v>
      </c>
      <c r="T200" s="16" t="s">
        <v>3319</v>
      </c>
      <c r="U200" s="16" t="s">
        <v>792</v>
      </c>
      <c r="V200" s="16" t="s">
        <v>3350</v>
      </c>
      <c r="W200" s="16">
        <v>80743</v>
      </c>
      <c r="X200" s="16" t="s">
        <v>2264</v>
      </c>
      <c r="Y200" s="16" t="s">
        <v>842</v>
      </c>
      <c r="Z200" s="145"/>
      <c r="AA200" s="145"/>
      <c r="AB200" s="145"/>
      <c r="AC200" s="145"/>
      <c r="AD200" s="145"/>
      <c r="AE200" s="95" t="s">
        <v>1333</v>
      </c>
      <c r="AF200" s="17">
        <v>2</v>
      </c>
      <c r="AG200" s="16" t="s">
        <v>1985</v>
      </c>
      <c r="AH200" s="16">
        <v>0</v>
      </c>
      <c r="AI200" s="4" t="s">
        <v>241</v>
      </c>
      <c r="AJ200" s="16">
        <v>2</v>
      </c>
      <c r="AK200" s="16">
        <v>3</v>
      </c>
      <c r="AL200" s="16">
        <v>1</v>
      </c>
      <c r="AM200" s="16">
        <v>0.6</v>
      </c>
      <c r="AN200" s="16" t="s">
        <v>2584</v>
      </c>
      <c r="AO200" s="16" t="s">
        <v>2584</v>
      </c>
      <c r="AP200" s="16" t="s">
        <v>2584</v>
      </c>
      <c r="AQ200" s="16" t="s">
        <v>2584</v>
      </c>
      <c r="AR200" s="95" t="s">
        <v>2307</v>
      </c>
      <c r="AS200" s="16" t="s">
        <v>352</v>
      </c>
      <c r="AT200" s="16" t="s">
        <v>352</v>
      </c>
      <c r="AU200" s="16" t="s">
        <v>352</v>
      </c>
      <c r="AV200" s="16">
        <v>1</v>
      </c>
      <c r="AW200" s="16">
        <v>35</v>
      </c>
      <c r="AX200" s="16" t="s">
        <v>352</v>
      </c>
      <c r="AY200" s="16">
        <v>1</v>
      </c>
      <c r="AZ200" s="16">
        <v>1</v>
      </c>
      <c r="BA200" s="16">
        <v>35</v>
      </c>
      <c r="BB200" s="16" t="s">
        <v>352</v>
      </c>
      <c r="BC200" s="16" t="s">
        <v>352</v>
      </c>
      <c r="BD200" s="16" t="s">
        <v>350</v>
      </c>
      <c r="BE200" s="16" t="s">
        <v>350</v>
      </c>
      <c r="BF200" s="145"/>
      <c r="BG200" s="145"/>
      <c r="BH200" s="145"/>
      <c r="BI200" s="16"/>
      <c r="BJ200" s="145"/>
      <c r="BK200" s="145"/>
      <c r="BL200" s="145"/>
      <c r="BM200" s="145"/>
      <c r="BN200" s="145"/>
    </row>
    <row r="201" spans="1:66" x14ac:dyDescent="0.3">
      <c r="A201" s="16">
        <v>200</v>
      </c>
      <c r="B201" s="14" t="s">
        <v>2431</v>
      </c>
      <c r="C201" s="54">
        <v>33496850</v>
      </c>
      <c r="D201" s="54" t="s">
        <v>4158</v>
      </c>
      <c r="E201" s="16" t="s">
        <v>407</v>
      </c>
      <c r="F201" s="16">
        <v>50</v>
      </c>
      <c r="G201" s="16">
        <v>179.6</v>
      </c>
      <c r="H201" s="16">
        <v>79.7</v>
      </c>
      <c r="I201" s="101">
        <f t="shared" si="3"/>
        <v>24.708458787406808</v>
      </c>
      <c r="J201" s="146">
        <v>26513</v>
      </c>
      <c r="K201" s="16" t="s">
        <v>91</v>
      </c>
      <c r="L201" s="16" t="s">
        <v>1290</v>
      </c>
      <c r="M201" s="16" t="s">
        <v>358</v>
      </c>
      <c r="N201" s="16" t="s">
        <v>2440</v>
      </c>
      <c r="O201" s="16" t="s">
        <v>61</v>
      </c>
      <c r="P201" s="16" t="s">
        <v>794</v>
      </c>
      <c r="Q201" s="16" t="s">
        <v>3325</v>
      </c>
      <c r="R201" s="14" t="s">
        <v>2437</v>
      </c>
      <c r="S201" s="16">
        <v>20220916</v>
      </c>
      <c r="T201" s="16" t="s">
        <v>3320</v>
      </c>
      <c r="U201" s="4" t="s">
        <v>794</v>
      </c>
      <c r="V201" s="16" t="s">
        <v>828</v>
      </c>
      <c r="W201" s="16">
        <v>80703</v>
      </c>
      <c r="X201" s="16" t="s">
        <v>2264</v>
      </c>
      <c r="Y201" s="16" t="s">
        <v>842</v>
      </c>
      <c r="Z201" s="145"/>
      <c r="AA201" s="145"/>
      <c r="AB201" s="145"/>
      <c r="AC201" s="145"/>
      <c r="AD201" s="145"/>
      <c r="AE201" s="95" t="s">
        <v>1340</v>
      </c>
      <c r="AF201" s="16" t="s">
        <v>242</v>
      </c>
      <c r="AG201" s="16" t="s">
        <v>1985</v>
      </c>
      <c r="AH201" s="16">
        <v>0</v>
      </c>
      <c r="AI201" s="4" t="s">
        <v>241</v>
      </c>
      <c r="AJ201" s="16">
        <v>4</v>
      </c>
      <c r="AK201" s="16">
        <v>1</v>
      </c>
      <c r="AL201" s="16">
        <v>21</v>
      </c>
      <c r="AM201" s="16">
        <v>0.6</v>
      </c>
      <c r="AN201" s="16" t="s">
        <v>2584</v>
      </c>
      <c r="AO201" s="16" t="s">
        <v>352</v>
      </c>
      <c r="AP201" s="16" t="s">
        <v>2584</v>
      </c>
      <c r="AQ201" s="16" t="s">
        <v>2584</v>
      </c>
      <c r="AR201" s="95" t="s">
        <v>2307</v>
      </c>
      <c r="AS201" s="16" t="s">
        <v>352</v>
      </c>
      <c r="AT201" s="16" t="s">
        <v>352</v>
      </c>
      <c r="AU201" s="16" t="s">
        <v>352</v>
      </c>
      <c r="AV201" s="16">
        <v>0.5</v>
      </c>
      <c r="AW201" s="16">
        <v>31</v>
      </c>
      <c r="AX201" s="16" t="s">
        <v>352</v>
      </c>
      <c r="AY201" s="16">
        <v>1</v>
      </c>
      <c r="AZ201" s="16">
        <v>0.5</v>
      </c>
      <c r="BA201" s="16">
        <v>31</v>
      </c>
      <c r="BB201" s="16" t="s">
        <v>352</v>
      </c>
      <c r="BC201" s="16" t="s">
        <v>352</v>
      </c>
      <c r="BD201" s="16" t="s">
        <v>350</v>
      </c>
      <c r="BE201" s="16" t="s">
        <v>350</v>
      </c>
      <c r="BF201" s="145"/>
      <c r="BG201" s="145"/>
      <c r="BH201" s="145"/>
      <c r="BI201" s="16"/>
      <c r="BJ201" s="145"/>
      <c r="BK201" s="145"/>
      <c r="BL201" s="145"/>
      <c r="BM201" s="145"/>
      <c r="BN201" s="145"/>
    </row>
    <row r="202" spans="1:66" x14ac:dyDescent="0.3">
      <c r="A202" s="16">
        <v>201</v>
      </c>
      <c r="B202" s="14" t="s">
        <v>2444</v>
      </c>
      <c r="C202" s="54">
        <v>33498045</v>
      </c>
      <c r="D202" s="54" t="s">
        <v>2907</v>
      </c>
      <c r="E202" s="16" t="s">
        <v>407</v>
      </c>
      <c r="F202" s="16">
        <v>25</v>
      </c>
      <c r="G202" s="16">
        <v>176.5</v>
      </c>
      <c r="H202" s="16">
        <v>79.099999999999994</v>
      </c>
      <c r="I202" s="101">
        <f t="shared" si="3"/>
        <v>25.391424375446398</v>
      </c>
      <c r="J202" s="146">
        <v>35383</v>
      </c>
      <c r="K202" s="16" t="s">
        <v>2448</v>
      </c>
      <c r="L202" s="16" t="s">
        <v>2303</v>
      </c>
      <c r="M202" s="16" t="s">
        <v>358</v>
      </c>
      <c r="N202" s="16" t="s">
        <v>955</v>
      </c>
      <c r="O202" s="16" t="s">
        <v>61</v>
      </c>
      <c r="P202" s="16" t="s">
        <v>797</v>
      </c>
      <c r="Q202" s="16" t="s">
        <v>3781</v>
      </c>
      <c r="R202" s="16" t="s">
        <v>868</v>
      </c>
      <c r="S202" s="16">
        <v>20220920</v>
      </c>
      <c r="T202" s="16" t="s">
        <v>3321</v>
      </c>
      <c r="U202" s="16" t="s">
        <v>797</v>
      </c>
      <c r="V202" s="16" t="s">
        <v>830</v>
      </c>
      <c r="W202" s="16">
        <v>80703</v>
      </c>
      <c r="X202" s="16" t="s">
        <v>2264</v>
      </c>
      <c r="Y202" s="16" t="s">
        <v>842</v>
      </c>
      <c r="Z202" s="145"/>
      <c r="AA202" s="145"/>
      <c r="AB202" s="145"/>
      <c r="AC202" s="145"/>
      <c r="AD202" s="145"/>
      <c r="AE202" s="16" t="s">
        <v>2588</v>
      </c>
      <c r="AF202" s="16">
        <v>1</v>
      </c>
      <c r="AG202" s="16" t="s">
        <v>1985</v>
      </c>
      <c r="AH202" s="16">
        <v>0</v>
      </c>
      <c r="AI202" s="4" t="s">
        <v>241</v>
      </c>
      <c r="AJ202" s="16">
        <v>1</v>
      </c>
      <c r="AK202" s="16">
        <v>1</v>
      </c>
      <c r="AL202" s="16">
        <v>1</v>
      </c>
      <c r="AM202" s="16">
        <v>0.6</v>
      </c>
      <c r="AN202" s="16" t="s">
        <v>2584</v>
      </c>
      <c r="AO202" s="16" t="s">
        <v>2584</v>
      </c>
      <c r="AP202" s="16" t="s">
        <v>2584</v>
      </c>
      <c r="AQ202" s="16" t="s">
        <v>2584</v>
      </c>
      <c r="AR202" s="95" t="s">
        <v>2307</v>
      </c>
      <c r="AS202" s="16" t="s">
        <v>350</v>
      </c>
      <c r="AT202" s="16" t="s">
        <v>350</v>
      </c>
      <c r="AU202" s="16" t="s">
        <v>352</v>
      </c>
      <c r="AV202" s="16">
        <v>0.5</v>
      </c>
      <c r="AW202" s="16">
        <v>7</v>
      </c>
      <c r="AX202" s="16" t="s">
        <v>352</v>
      </c>
      <c r="AY202" s="16">
        <v>1</v>
      </c>
      <c r="AZ202" s="16">
        <v>20</v>
      </c>
      <c r="BA202" s="16">
        <v>7</v>
      </c>
      <c r="BB202" s="16" t="s">
        <v>350</v>
      </c>
      <c r="BC202" s="16" t="s">
        <v>350</v>
      </c>
      <c r="BD202" s="16" t="s">
        <v>350</v>
      </c>
      <c r="BE202" s="16" t="s">
        <v>350</v>
      </c>
      <c r="BF202" s="145"/>
      <c r="BG202" s="145"/>
      <c r="BH202" s="145"/>
      <c r="BI202" s="16"/>
      <c r="BJ202" s="145"/>
      <c r="BK202" s="145"/>
      <c r="BL202" s="145"/>
      <c r="BM202" s="145"/>
      <c r="BN202" s="145"/>
    </row>
    <row r="203" spans="1:66" x14ac:dyDescent="0.3">
      <c r="A203" s="16">
        <v>202</v>
      </c>
      <c r="B203" s="14" t="s">
        <v>2445</v>
      </c>
      <c r="C203" s="54">
        <v>33498159</v>
      </c>
      <c r="D203" s="54" t="s">
        <v>4159</v>
      </c>
      <c r="E203" s="16" t="s">
        <v>385</v>
      </c>
      <c r="F203" s="16">
        <v>53</v>
      </c>
      <c r="G203" s="16">
        <v>158.80000000000001</v>
      </c>
      <c r="H203" s="16">
        <v>87.1</v>
      </c>
      <c r="I203" s="101">
        <f t="shared" si="3"/>
        <v>34.539588475277419</v>
      </c>
      <c r="J203" s="146">
        <v>25131</v>
      </c>
      <c r="K203" s="16" t="s">
        <v>216</v>
      </c>
      <c r="L203" s="16" t="s">
        <v>355</v>
      </c>
      <c r="M203" s="16" t="s">
        <v>358</v>
      </c>
      <c r="N203" s="16" t="s">
        <v>2455</v>
      </c>
      <c r="O203" s="16" t="s">
        <v>61</v>
      </c>
      <c r="P203" s="16" t="s">
        <v>794</v>
      </c>
      <c r="Q203" s="16" t="s">
        <v>3781</v>
      </c>
      <c r="R203" s="4" t="s">
        <v>866</v>
      </c>
      <c r="S203" s="16">
        <v>20220916</v>
      </c>
      <c r="T203" s="16" t="s">
        <v>3322</v>
      </c>
      <c r="U203" s="4" t="s">
        <v>794</v>
      </c>
      <c r="V203" s="16" t="s">
        <v>828</v>
      </c>
      <c r="W203" s="16">
        <v>80703</v>
      </c>
      <c r="X203" s="16" t="s">
        <v>2264</v>
      </c>
      <c r="Y203" s="16" t="s">
        <v>842</v>
      </c>
      <c r="Z203" s="145"/>
      <c r="AA203" s="145"/>
      <c r="AB203" s="145"/>
      <c r="AC203" s="145"/>
      <c r="AD203" s="145"/>
      <c r="AE203" s="14" t="s">
        <v>2414</v>
      </c>
      <c r="AF203" s="17">
        <v>1</v>
      </c>
      <c r="AG203" s="16" t="s">
        <v>1985</v>
      </c>
      <c r="AH203" s="16">
        <v>0</v>
      </c>
      <c r="AI203" s="4" t="s">
        <v>241</v>
      </c>
      <c r="AJ203" s="16">
        <v>1</v>
      </c>
      <c r="AK203" s="16">
        <v>2</v>
      </c>
      <c r="AL203" s="16">
        <v>9</v>
      </c>
      <c r="AM203" s="16">
        <v>0.1</v>
      </c>
      <c r="AN203" s="16" t="s">
        <v>2584</v>
      </c>
      <c r="AO203" s="16" t="s">
        <v>352</v>
      </c>
      <c r="AP203" s="16" t="s">
        <v>2584</v>
      </c>
      <c r="AQ203" s="16" t="s">
        <v>2584</v>
      </c>
      <c r="AR203" s="95" t="s">
        <v>1200</v>
      </c>
      <c r="AS203" s="16" t="s">
        <v>352</v>
      </c>
      <c r="AT203" s="16" t="s">
        <v>352</v>
      </c>
      <c r="AU203" s="16" t="s">
        <v>350</v>
      </c>
      <c r="AV203" s="16" t="s">
        <v>73</v>
      </c>
      <c r="AW203" s="16" t="s">
        <v>73</v>
      </c>
      <c r="AX203" s="16" t="s">
        <v>350</v>
      </c>
      <c r="AY203" s="16" t="s">
        <v>73</v>
      </c>
      <c r="AZ203" s="16" t="s">
        <v>73</v>
      </c>
      <c r="BA203" s="16" t="s">
        <v>73</v>
      </c>
      <c r="BB203" s="16" t="s">
        <v>350</v>
      </c>
      <c r="BC203" s="16" t="s">
        <v>352</v>
      </c>
      <c r="BD203" s="16" t="s">
        <v>350</v>
      </c>
      <c r="BE203" s="16" t="s">
        <v>350</v>
      </c>
      <c r="BF203" s="145"/>
      <c r="BG203" s="145"/>
      <c r="BH203" s="145"/>
      <c r="BI203" s="16"/>
      <c r="BJ203" s="145"/>
      <c r="BK203" s="145"/>
      <c r="BL203" s="145"/>
      <c r="BM203" s="145"/>
      <c r="BN203" s="145"/>
    </row>
    <row r="204" spans="1:66" x14ac:dyDescent="0.3">
      <c r="A204" s="16">
        <v>203</v>
      </c>
      <c r="B204" s="14" t="s">
        <v>2459</v>
      </c>
      <c r="C204" s="54">
        <v>33496639</v>
      </c>
      <c r="D204" s="54" t="s">
        <v>4160</v>
      </c>
      <c r="E204" s="16" t="s">
        <v>385</v>
      </c>
      <c r="F204" s="16">
        <v>71</v>
      </c>
      <c r="G204" s="16">
        <v>151.30000000000001</v>
      </c>
      <c r="H204" s="16">
        <v>57.5</v>
      </c>
      <c r="I204" s="101">
        <f t="shared" si="3"/>
        <v>25.118285281689555</v>
      </c>
      <c r="J204" s="146">
        <v>18734</v>
      </c>
      <c r="K204" s="4" t="s">
        <v>214</v>
      </c>
      <c r="L204" s="16" t="s">
        <v>403</v>
      </c>
      <c r="M204" s="16" t="s">
        <v>2463</v>
      </c>
      <c r="N204" s="16" t="s">
        <v>2327</v>
      </c>
      <c r="O204" s="16" t="s">
        <v>61</v>
      </c>
      <c r="P204" s="16" t="s">
        <v>795</v>
      </c>
      <c r="Q204" s="16" t="s">
        <v>3329</v>
      </c>
      <c r="R204" s="14" t="s">
        <v>2437</v>
      </c>
      <c r="S204" s="16">
        <v>20220926</v>
      </c>
      <c r="T204" s="16" t="s">
        <v>3322</v>
      </c>
      <c r="U204" s="4" t="s">
        <v>795</v>
      </c>
      <c r="V204" s="16" t="s">
        <v>829</v>
      </c>
      <c r="W204" s="16">
        <v>80703</v>
      </c>
      <c r="X204" s="16" t="s">
        <v>2264</v>
      </c>
      <c r="Y204" s="16" t="s">
        <v>842</v>
      </c>
      <c r="Z204" s="145"/>
      <c r="AA204" s="145"/>
      <c r="AB204" s="145"/>
      <c r="AC204" s="145"/>
      <c r="AD204" s="145"/>
      <c r="AE204" s="95" t="s">
        <v>1185</v>
      </c>
      <c r="AF204" s="211">
        <v>1</v>
      </c>
      <c r="AG204" s="4" t="s">
        <v>1985</v>
      </c>
      <c r="AH204" s="4">
        <v>0</v>
      </c>
      <c r="AI204" s="4" t="s">
        <v>241</v>
      </c>
      <c r="AJ204" s="4">
        <v>1</v>
      </c>
      <c r="AK204" s="16">
        <v>2</v>
      </c>
      <c r="AL204" s="16">
        <v>4</v>
      </c>
      <c r="AM204" s="16">
        <v>0.4</v>
      </c>
      <c r="AN204" s="16" t="s">
        <v>350</v>
      </c>
      <c r="AO204" s="16" t="s">
        <v>350</v>
      </c>
      <c r="AP204" s="16" t="s">
        <v>350</v>
      </c>
      <c r="AQ204" s="16" t="s">
        <v>350</v>
      </c>
      <c r="AR204" s="95" t="s">
        <v>2307</v>
      </c>
      <c r="AS204" s="16" t="s">
        <v>352</v>
      </c>
      <c r="AT204" s="16" t="s">
        <v>352</v>
      </c>
      <c r="AU204" s="16" t="s">
        <v>350</v>
      </c>
      <c r="AV204" s="16" t="s">
        <v>73</v>
      </c>
      <c r="AW204" s="16" t="s">
        <v>73</v>
      </c>
      <c r="AX204" s="16" t="s">
        <v>350</v>
      </c>
      <c r="AY204" s="16" t="s">
        <v>73</v>
      </c>
      <c r="AZ204" s="16" t="s">
        <v>73</v>
      </c>
      <c r="BA204" s="16" t="s">
        <v>73</v>
      </c>
      <c r="BB204" s="16" t="s">
        <v>350</v>
      </c>
      <c r="BC204" s="16" t="s">
        <v>352</v>
      </c>
      <c r="BD204" s="16" t="s">
        <v>350</v>
      </c>
      <c r="BE204" s="16" t="s">
        <v>350</v>
      </c>
      <c r="BF204" s="145"/>
      <c r="BG204" s="145"/>
      <c r="BH204" s="145"/>
      <c r="BI204" s="16"/>
      <c r="BJ204" s="145"/>
      <c r="BK204" s="145"/>
      <c r="BL204" s="145"/>
      <c r="BM204" s="145"/>
      <c r="BN204" s="145"/>
    </row>
    <row r="205" spans="1:66" x14ac:dyDescent="0.3">
      <c r="A205" s="16">
        <v>204</v>
      </c>
      <c r="B205" s="14" t="s">
        <v>2470</v>
      </c>
      <c r="C205" s="54">
        <v>33497347</v>
      </c>
      <c r="D205" s="54" t="s">
        <v>4161</v>
      </c>
      <c r="E205" s="16" t="s">
        <v>385</v>
      </c>
      <c r="F205" s="16">
        <v>69</v>
      </c>
      <c r="G205" s="16">
        <v>148.30000000000001</v>
      </c>
      <c r="H205" s="16">
        <v>45.16</v>
      </c>
      <c r="I205" s="101">
        <f t="shared" si="3"/>
        <v>20.5339089132897</v>
      </c>
      <c r="J205" s="146">
        <v>19462</v>
      </c>
      <c r="K205" s="4" t="s">
        <v>214</v>
      </c>
      <c r="L205" s="16" t="s">
        <v>355</v>
      </c>
      <c r="M205" s="16" t="s">
        <v>358</v>
      </c>
      <c r="N205" s="16" t="s">
        <v>2455</v>
      </c>
      <c r="O205" s="16" t="s">
        <v>61</v>
      </c>
      <c r="P205" s="16" t="s">
        <v>803</v>
      </c>
      <c r="Q205" s="16" t="s">
        <v>3782</v>
      </c>
      <c r="R205" s="4" t="s">
        <v>866</v>
      </c>
      <c r="S205" s="16">
        <v>20220914</v>
      </c>
      <c r="T205" s="16" t="s">
        <v>1816</v>
      </c>
      <c r="U205" s="4" t="s">
        <v>794</v>
      </c>
      <c r="V205" s="16" t="s">
        <v>828</v>
      </c>
      <c r="W205" s="16">
        <v>80102</v>
      </c>
      <c r="X205" s="16" t="s">
        <v>2264</v>
      </c>
      <c r="Y205" s="16" t="s">
        <v>842</v>
      </c>
      <c r="Z205" s="145"/>
      <c r="AA205" s="145"/>
      <c r="AB205" s="145"/>
      <c r="AC205" s="145"/>
      <c r="AD205" s="145"/>
      <c r="AE205" s="95" t="s">
        <v>1333</v>
      </c>
      <c r="AF205" s="17">
        <v>2</v>
      </c>
      <c r="AG205" s="16" t="s">
        <v>1985</v>
      </c>
      <c r="AH205" s="16">
        <v>0</v>
      </c>
      <c r="AI205" s="4" t="s">
        <v>241</v>
      </c>
      <c r="AJ205" s="16">
        <v>2</v>
      </c>
      <c r="AK205" s="16">
        <v>1</v>
      </c>
      <c r="AL205" s="16">
        <v>3</v>
      </c>
      <c r="AM205" s="16">
        <v>0.1</v>
      </c>
      <c r="AN205" s="16" t="s">
        <v>2584</v>
      </c>
      <c r="AO205" s="16" t="s">
        <v>2584</v>
      </c>
      <c r="AP205" s="16" t="s">
        <v>2584</v>
      </c>
      <c r="AQ205" s="16" t="s">
        <v>2584</v>
      </c>
      <c r="AR205" s="95" t="s">
        <v>2307</v>
      </c>
      <c r="AS205" s="16" t="s">
        <v>350</v>
      </c>
      <c r="AT205" s="16" t="s">
        <v>352</v>
      </c>
      <c r="AU205" s="16" t="s">
        <v>350</v>
      </c>
      <c r="AV205" s="16" t="s">
        <v>73</v>
      </c>
      <c r="AW205" s="16" t="s">
        <v>73</v>
      </c>
      <c r="AX205" s="16" t="s">
        <v>352</v>
      </c>
      <c r="AY205" s="16">
        <v>1</v>
      </c>
      <c r="AZ205" s="16">
        <v>3</v>
      </c>
      <c r="BA205" s="16">
        <v>30</v>
      </c>
      <c r="BB205" s="16" t="s">
        <v>350</v>
      </c>
      <c r="BC205" s="16" t="s">
        <v>350</v>
      </c>
      <c r="BD205" s="16" t="s">
        <v>350</v>
      </c>
      <c r="BE205" s="16" t="s">
        <v>350</v>
      </c>
      <c r="BF205" s="145"/>
      <c r="BG205" s="145"/>
      <c r="BH205" s="16" t="s">
        <v>1267</v>
      </c>
      <c r="BI205" s="146">
        <v>45250</v>
      </c>
      <c r="BJ205" s="145"/>
      <c r="BK205" s="145"/>
      <c r="BL205" s="145"/>
      <c r="BM205" s="145"/>
      <c r="BN205" s="145"/>
    </row>
    <row r="206" spans="1:66" x14ac:dyDescent="0.3">
      <c r="A206" s="16">
        <v>205</v>
      </c>
      <c r="B206" s="14" t="s">
        <v>2484</v>
      </c>
      <c r="C206" s="54">
        <v>33499946</v>
      </c>
      <c r="D206" s="54" t="s">
        <v>4162</v>
      </c>
      <c r="E206" s="16" t="s">
        <v>385</v>
      </c>
      <c r="F206" s="16">
        <v>61</v>
      </c>
      <c r="G206" s="16">
        <v>156.80000000000001</v>
      </c>
      <c r="H206" s="16">
        <v>54.5</v>
      </c>
      <c r="I206" s="101">
        <f t="shared" si="3"/>
        <v>22.166870574760512</v>
      </c>
      <c r="J206" s="146">
        <v>22503</v>
      </c>
      <c r="K206" s="16" t="s">
        <v>216</v>
      </c>
      <c r="L206" s="16" t="s">
        <v>2303</v>
      </c>
      <c r="M206" s="16" t="s">
        <v>356</v>
      </c>
      <c r="N206" s="16" t="s">
        <v>2488</v>
      </c>
      <c r="O206" s="16" t="s">
        <v>61</v>
      </c>
      <c r="P206" s="16" t="s">
        <v>813</v>
      </c>
      <c r="Q206" s="16" t="s">
        <v>3332</v>
      </c>
      <c r="R206" s="16" t="s">
        <v>869</v>
      </c>
      <c r="S206" s="16">
        <v>20221004</v>
      </c>
      <c r="T206" s="16" t="s">
        <v>3323</v>
      </c>
      <c r="U206" s="16" t="s">
        <v>813</v>
      </c>
      <c r="V206" s="16" t="s">
        <v>838</v>
      </c>
      <c r="W206" s="16">
        <v>80703</v>
      </c>
      <c r="X206" s="16" t="s">
        <v>2264</v>
      </c>
      <c r="Y206" s="16" t="s">
        <v>842</v>
      </c>
      <c r="Z206" s="145"/>
      <c r="AA206" s="145"/>
      <c r="AB206" s="145"/>
      <c r="AC206" s="145"/>
      <c r="AD206" s="145"/>
      <c r="AE206" s="95" t="s">
        <v>1340</v>
      </c>
      <c r="AF206" s="16" t="s">
        <v>242</v>
      </c>
      <c r="AG206" s="16" t="s">
        <v>1985</v>
      </c>
      <c r="AH206" s="16">
        <v>0</v>
      </c>
      <c r="AI206" s="4" t="s">
        <v>241</v>
      </c>
      <c r="AJ206" s="16">
        <v>4</v>
      </c>
      <c r="AK206" s="16">
        <v>2</v>
      </c>
      <c r="AL206" s="16">
        <v>7</v>
      </c>
      <c r="AM206" s="16">
        <v>0.5</v>
      </c>
      <c r="AN206" s="16" t="s">
        <v>350</v>
      </c>
      <c r="AO206" s="16" t="s">
        <v>352</v>
      </c>
      <c r="AP206" s="16" t="s">
        <v>350</v>
      </c>
      <c r="AQ206" s="16" t="s">
        <v>350</v>
      </c>
      <c r="AR206" s="95" t="s">
        <v>1200</v>
      </c>
      <c r="AS206" s="16" t="s">
        <v>352</v>
      </c>
      <c r="AT206" s="16" t="s">
        <v>352</v>
      </c>
      <c r="AU206" s="16" t="s">
        <v>2490</v>
      </c>
      <c r="AV206" s="16" t="s">
        <v>73</v>
      </c>
      <c r="AW206" s="16" t="s">
        <v>73</v>
      </c>
      <c r="AX206" s="16" t="s">
        <v>350</v>
      </c>
      <c r="AY206" s="16" t="s">
        <v>73</v>
      </c>
      <c r="AZ206" s="16" t="s">
        <v>73</v>
      </c>
      <c r="BA206" s="16" t="s">
        <v>73</v>
      </c>
      <c r="BB206" s="16" t="s">
        <v>350</v>
      </c>
      <c r="BC206" s="16" t="s">
        <v>350</v>
      </c>
      <c r="BD206" s="16" t="s">
        <v>350</v>
      </c>
      <c r="BE206" s="16" t="s">
        <v>350</v>
      </c>
      <c r="BF206" s="145"/>
      <c r="BG206" s="145"/>
      <c r="BH206" s="145"/>
      <c r="BI206" s="16"/>
      <c r="BJ206" s="145"/>
      <c r="BK206" s="145"/>
      <c r="BL206" s="145"/>
      <c r="BM206" s="145"/>
      <c r="BN206" s="145"/>
    </row>
    <row r="207" spans="1:66" x14ac:dyDescent="0.3">
      <c r="A207" s="16">
        <v>206</v>
      </c>
      <c r="B207" s="14" t="s">
        <v>2499</v>
      </c>
      <c r="C207" s="54">
        <v>33468975</v>
      </c>
      <c r="D207" s="54" t="s">
        <v>4163</v>
      </c>
      <c r="E207" s="16" t="s">
        <v>385</v>
      </c>
      <c r="F207" s="16">
        <v>53</v>
      </c>
      <c r="G207" s="16">
        <v>157.80000000000001</v>
      </c>
      <c r="H207" s="16">
        <v>64.3</v>
      </c>
      <c r="I207" s="101">
        <f t="shared" si="3"/>
        <v>25.822422054838306</v>
      </c>
      <c r="J207" s="146">
        <v>25478</v>
      </c>
      <c r="K207" s="16" t="s">
        <v>216</v>
      </c>
      <c r="L207" s="16" t="s">
        <v>355</v>
      </c>
      <c r="M207" s="16" t="s">
        <v>2502</v>
      </c>
      <c r="N207" s="16" t="s">
        <v>954</v>
      </c>
      <c r="O207" s="16" t="s">
        <v>61</v>
      </c>
      <c r="P207" s="16" t="s">
        <v>794</v>
      </c>
      <c r="Q207" s="16" t="s">
        <v>3783</v>
      </c>
      <c r="R207" s="4" t="s">
        <v>866</v>
      </c>
      <c r="S207" s="16">
        <v>20220928</v>
      </c>
      <c r="T207" s="16" t="s">
        <v>3324</v>
      </c>
      <c r="U207" s="4" t="s">
        <v>794</v>
      </c>
      <c r="V207" s="16" t="s">
        <v>828</v>
      </c>
      <c r="W207" s="16">
        <v>80703</v>
      </c>
      <c r="X207" s="16" t="s">
        <v>2264</v>
      </c>
      <c r="Y207" s="16" t="s">
        <v>842</v>
      </c>
      <c r="Z207" s="145"/>
      <c r="AA207" s="145"/>
      <c r="AB207" s="145"/>
      <c r="AC207" s="145"/>
      <c r="AD207" s="145"/>
      <c r="AE207" s="95" t="s">
        <v>1340</v>
      </c>
      <c r="AF207" s="16" t="s">
        <v>242</v>
      </c>
      <c r="AG207" s="16" t="s">
        <v>1985</v>
      </c>
      <c r="AH207" s="16">
        <v>0</v>
      </c>
      <c r="AI207" s="4" t="s">
        <v>241</v>
      </c>
      <c r="AJ207" s="16">
        <v>4</v>
      </c>
      <c r="AK207" s="16">
        <v>2</v>
      </c>
      <c r="AL207" s="16">
        <v>18</v>
      </c>
      <c r="AM207" s="16">
        <v>0.4</v>
      </c>
      <c r="AN207" s="16" t="s">
        <v>350</v>
      </c>
      <c r="AO207" s="16" t="s">
        <v>350</v>
      </c>
      <c r="AP207" s="16" t="s">
        <v>350</v>
      </c>
      <c r="AQ207" s="16" t="s">
        <v>350</v>
      </c>
      <c r="AR207" s="95" t="s">
        <v>2307</v>
      </c>
      <c r="AS207" s="16" t="s">
        <v>352</v>
      </c>
      <c r="AT207" s="16" t="s">
        <v>352</v>
      </c>
      <c r="AU207" s="16" t="s">
        <v>350</v>
      </c>
      <c r="AV207" s="16" t="s">
        <v>73</v>
      </c>
      <c r="AW207" s="16" t="s">
        <v>73</v>
      </c>
      <c r="AX207" s="16" t="s">
        <v>350</v>
      </c>
      <c r="AY207" s="16" t="s">
        <v>73</v>
      </c>
      <c r="AZ207" s="16" t="s">
        <v>73</v>
      </c>
      <c r="BA207" s="16" t="s">
        <v>73</v>
      </c>
      <c r="BB207" s="16" t="s">
        <v>352</v>
      </c>
      <c r="BC207" s="16" t="s">
        <v>352</v>
      </c>
      <c r="BD207" s="16" t="s">
        <v>350</v>
      </c>
      <c r="BE207" s="16" t="s">
        <v>350</v>
      </c>
      <c r="BF207" s="145"/>
      <c r="BG207" s="145"/>
      <c r="BH207" s="145"/>
      <c r="BI207" s="16"/>
      <c r="BJ207" s="145"/>
      <c r="BK207" s="145"/>
      <c r="BL207" s="145"/>
      <c r="BM207" s="145"/>
      <c r="BN207" s="145"/>
    </row>
    <row r="208" spans="1:66" x14ac:dyDescent="0.3">
      <c r="A208" s="16">
        <v>207</v>
      </c>
      <c r="B208" s="14" t="s">
        <v>2505</v>
      </c>
      <c r="C208" s="54">
        <v>33274624</v>
      </c>
      <c r="D208" s="54" t="s">
        <v>4164</v>
      </c>
      <c r="E208" s="16" t="s">
        <v>385</v>
      </c>
      <c r="F208" s="16">
        <v>62</v>
      </c>
      <c r="G208" s="16">
        <v>160</v>
      </c>
      <c r="H208" s="16">
        <v>59</v>
      </c>
      <c r="I208" s="101">
        <f t="shared" si="3"/>
        <v>23.046874999999996</v>
      </c>
      <c r="J208" s="146">
        <v>22160</v>
      </c>
      <c r="K208" s="4" t="s">
        <v>214</v>
      </c>
      <c r="L208" s="16" t="s">
        <v>355</v>
      </c>
      <c r="M208" s="16"/>
      <c r="N208" s="16" t="s">
        <v>2521</v>
      </c>
      <c r="O208" s="16" t="s">
        <v>2508</v>
      </c>
      <c r="P208" s="16" t="s">
        <v>794</v>
      </c>
      <c r="Q208" s="16" t="s">
        <v>3784</v>
      </c>
      <c r="R208" s="14" t="s">
        <v>1034</v>
      </c>
      <c r="S208" s="16">
        <v>20221013</v>
      </c>
      <c r="T208" s="16" t="s">
        <v>3325</v>
      </c>
      <c r="U208" s="4" t="s">
        <v>794</v>
      </c>
      <c r="V208" s="16" t="s">
        <v>828</v>
      </c>
      <c r="W208" s="16">
        <v>80703</v>
      </c>
      <c r="X208" s="16" t="s">
        <v>2264</v>
      </c>
      <c r="Y208" s="16" t="s">
        <v>842</v>
      </c>
      <c r="Z208" s="145"/>
      <c r="AA208" s="145"/>
      <c r="AB208" s="145"/>
      <c r="AC208" s="145"/>
      <c r="AD208" s="145"/>
      <c r="AE208" s="95" t="s">
        <v>1186</v>
      </c>
      <c r="AF208" s="4" t="s">
        <v>242</v>
      </c>
      <c r="AG208" s="4" t="s">
        <v>1183</v>
      </c>
      <c r="AH208" s="4" t="s">
        <v>101</v>
      </c>
      <c r="AI208" s="4" t="s">
        <v>1183</v>
      </c>
      <c r="AJ208" s="16">
        <v>4</v>
      </c>
      <c r="AK208" s="16">
        <v>2</v>
      </c>
      <c r="AL208" s="16">
        <v>7</v>
      </c>
      <c r="AM208" s="16">
        <v>0.3</v>
      </c>
      <c r="AN208" s="16" t="s">
        <v>350</v>
      </c>
      <c r="AO208" s="16" t="s">
        <v>352</v>
      </c>
      <c r="AP208" s="16" t="s">
        <v>350</v>
      </c>
      <c r="AQ208" s="16" t="s">
        <v>350</v>
      </c>
      <c r="AR208" s="95" t="s">
        <v>2307</v>
      </c>
      <c r="AS208" s="16" t="s">
        <v>352</v>
      </c>
      <c r="AT208" s="16" t="s">
        <v>352</v>
      </c>
      <c r="AU208" s="16" t="s">
        <v>350</v>
      </c>
      <c r="AV208" s="16" t="s">
        <v>73</v>
      </c>
      <c r="AW208" s="16" t="s">
        <v>73</v>
      </c>
      <c r="AX208" s="16" t="s">
        <v>352</v>
      </c>
      <c r="AY208" s="16">
        <v>1</v>
      </c>
      <c r="AZ208" s="16">
        <v>5</v>
      </c>
      <c r="BA208" s="16">
        <v>30</v>
      </c>
      <c r="BB208" s="16" t="s">
        <v>350</v>
      </c>
      <c r="BC208" s="16" t="s">
        <v>352</v>
      </c>
      <c r="BD208" s="16" t="s">
        <v>350</v>
      </c>
      <c r="BE208" s="16" t="s">
        <v>350</v>
      </c>
      <c r="BF208" s="145"/>
      <c r="BG208" s="145"/>
      <c r="BH208" s="145"/>
      <c r="BI208" s="16"/>
      <c r="BJ208" s="145"/>
      <c r="BK208" s="145"/>
      <c r="BL208" s="145"/>
      <c r="BM208" s="145"/>
      <c r="BN208" s="145"/>
    </row>
    <row r="209" spans="1:66" x14ac:dyDescent="0.3">
      <c r="A209" s="162">
        <v>208</v>
      </c>
      <c r="B209" s="163" t="s">
        <v>2515</v>
      </c>
      <c r="C209" s="171">
        <v>33499632</v>
      </c>
      <c r="D209" s="171" t="s">
        <v>4165</v>
      </c>
      <c r="E209" s="162" t="s">
        <v>407</v>
      </c>
      <c r="F209" s="162">
        <v>70</v>
      </c>
      <c r="G209" s="162" t="s">
        <v>3649</v>
      </c>
      <c r="H209" s="162" t="s">
        <v>3649</v>
      </c>
      <c r="I209" s="162" t="s">
        <v>3649</v>
      </c>
      <c r="J209" s="200">
        <v>19252</v>
      </c>
      <c r="K209" s="162" t="s">
        <v>918</v>
      </c>
      <c r="L209" s="162"/>
      <c r="M209" s="162"/>
      <c r="N209" s="196"/>
      <c r="O209" s="162" t="s">
        <v>61</v>
      </c>
      <c r="P209" s="162" t="s">
        <v>792</v>
      </c>
      <c r="Q209" s="162" t="s">
        <v>73</v>
      </c>
      <c r="R209" s="162" t="s">
        <v>788</v>
      </c>
      <c r="S209" s="162">
        <v>20221014</v>
      </c>
      <c r="T209" s="162" t="s">
        <v>3326</v>
      </c>
      <c r="U209" s="191" t="s">
        <v>792</v>
      </c>
      <c r="V209" s="162" t="s">
        <v>3350</v>
      </c>
      <c r="W209" s="162">
        <v>82003</v>
      </c>
      <c r="X209" s="162" t="s">
        <v>2264</v>
      </c>
      <c r="Y209" s="162" t="s">
        <v>2830</v>
      </c>
      <c r="Z209" s="196"/>
      <c r="AA209" s="196"/>
      <c r="AB209" s="196"/>
      <c r="AC209" s="196"/>
      <c r="AD209" s="196"/>
      <c r="AE209" s="171" t="s">
        <v>617</v>
      </c>
      <c r="AF209" s="162" t="s">
        <v>666</v>
      </c>
      <c r="AG209" s="162" t="s">
        <v>666</v>
      </c>
      <c r="AH209" s="162" t="s">
        <v>666</v>
      </c>
      <c r="AI209" s="162" t="s">
        <v>666</v>
      </c>
      <c r="AJ209" s="196"/>
      <c r="AK209" s="162" t="s">
        <v>666</v>
      </c>
      <c r="AL209" s="162"/>
      <c r="AM209" s="196"/>
      <c r="AN209" s="162"/>
      <c r="AO209" s="162"/>
      <c r="AP209" s="162"/>
      <c r="AQ209" s="162"/>
      <c r="AR209" s="162"/>
      <c r="AS209" s="162"/>
      <c r="AT209" s="162"/>
      <c r="AU209" s="162" t="s">
        <v>350</v>
      </c>
      <c r="AV209" s="162" t="s">
        <v>73</v>
      </c>
      <c r="AW209" s="162" t="s">
        <v>73</v>
      </c>
      <c r="AX209" s="162" t="s">
        <v>350</v>
      </c>
      <c r="AY209" s="162" t="s">
        <v>73</v>
      </c>
      <c r="AZ209" s="162" t="s">
        <v>73</v>
      </c>
      <c r="BA209" s="162" t="s">
        <v>73</v>
      </c>
      <c r="BB209" s="162"/>
      <c r="BC209" s="162"/>
      <c r="BD209" s="162"/>
      <c r="BE209" s="162"/>
      <c r="BF209" s="196"/>
      <c r="BG209" s="196"/>
      <c r="BH209" s="196"/>
      <c r="BI209" s="162"/>
      <c r="BJ209" s="196"/>
      <c r="BK209" s="196"/>
      <c r="BL209" s="196"/>
      <c r="BM209" s="196"/>
      <c r="BN209" s="196"/>
    </row>
    <row r="210" spans="1:66" x14ac:dyDescent="0.3">
      <c r="A210" s="16">
        <v>209</v>
      </c>
      <c r="B210" s="14" t="s">
        <v>2524</v>
      </c>
      <c r="C210" s="54">
        <v>33500677</v>
      </c>
      <c r="D210" s="54" t="s">
        <v>2908</v>
      </c>
      <c r="E210" s="16" t="s">
        <v>407</v>
      </c>
      <c r="F210" s="16">
        <v>66</v>
      </c>
      <c r="G210" s="16">
        <v>163.4</v>
      </c>
      <c r="H210" s="16">
        <v>65</v>
      </c>
      <c r="I210" s="101">
        <f t="shared" ref="I210:I273" si="4">H210/((G210/100)*(G210/100))</f>
        <v>24.344970478914256</v>
      </c>
      <c r="J210" s="146">
        <v>20459</v>
      </c>
      <c r="K210" s="16" t="s">
        <v>918</v>
      </c>
      <c r="L210" s="16" t="s">
        <v>2168</v>
      </c>
      <c r="M210" s="16" t="s">
        <v>362</v>
      </c>
      <c r="N210" s="16" t="s">
        <v>2377</v>
      </c>
      <c r="O210" s="16" t="s">
        <v>61</v>
      </c>
      <c r="P210" s="16" t="s">
        <v>797</v>
      </c>
      <c r="Q210" s="16" t="s">
        <v>3334</v>
      </c>
      <c r="R210" s="14" t="s">
        <v>3583</v>
      </c>
      <c r="S210" s="16">
        <v>20221006</v>
      </c>
      <c r="T210" s="16" t="s">
        <v>3325</v>
      </c>
      <c r="U210" s="4" t="s">
        <v>797</v>
      </c>
      <c r="V210" s="16" t="s">
        <v>830</v>
      </c>
      <c r="W210" s="16">
        <v>80703</v>
      </c>
      <c r="X210" s="16" t="s">
        <v>2264</v>
      </c>
      <c r="Y210" s="16" t="s">
        <v>842</v>
      </c>
      <c r="Z210" s="145"/>
      <c r="AA210" s="145"/>
      <c r="AB210" s="145"/>
      <c r="AC210" s="145"/>
      <c r="AD210" s="145"/>
      <c r="AE210" s="95" t="s">
        <v>2196</v>
      </c>
      <c r="AF210" s="17">
        <v>1</v>
      </c>
      <c r="AG210" s="16" t="s">
        <v>2202</v>
      </c>
      <c r="AH210" s="4" t="s">
        <v>101</v>
      </c>
      <c r="AI210" s="4" t="s">
        <v>1183</v>
      </c>
      <c r="AJ210" s="16">
        <v>1</v>
      </c>
      <c r="AK210" s="16">
        <v>2</v>
      </c>
      <c r="AL210" s="16">
        <v>6</v>
      </c>
      <c r="AM210" s="16">
        <v>0.3</v>
      </c>
      <c r="AN210" s="16" t="s">
        <v>350</v>
      </c>
      <c r="AO210" s="16" t="s">
        <v>350</v>
      </c>
      <c r="AP210" s="16" t="s">
        <v>350</v>
      </c>
      <c r="AQ210" s="16" t="s">
        <v>350</v>
      </c>
      <c r="AR210" s="95" t="s">
        <v>2307</v>
      </c>
      <c r="AS210" s="16" t="s">
        <v>352</v>
      </c>
      <c r="AT210" s="16" t="s">
        <v>352</v>
      </c>
      <c r="AU210" s="16" t="s">
        <v>352</v>
      </c>
      <c r="AV210" s="16">
        <v>0.5</v>
      </c>
      <c r="AW210" s="16">
        <v>37</v>
      </c>
      <c r="AX210" s="16" t="s">
        <v>352</v>
      </c>
      <c r="AY210" s="16">
        <v>1</v>
      </c>
      <c r="AZ210" s="16">
        <v>15</v>
      </c>
      <c r="BA210" s="16">
        <v>48</v>
      </c>
      <c r="BB210" s="16" t="s">
        <v>350</v>
      </c>
      <c r="BC210" s="16" t="s">
        <v>352</v>
      </c>
      <c r="BD210" s="16" t="s">
        <v>350</v>
      </c>
      <c r="BE210" s="16" t="s">
        <v>350</v>
      </c>
      <c r="BF210" s="145"/>
      <c r="BG210" s="145"/>
      <c r="BH210" s="16" t="s">
        <v>4372</v>
      </c>
      <c r="BI210" s="146">
        <v>45175</v>
      </c>
      <c r="BJ210" s="145"/>
      <c r="BK210" s="145"/>
      <c r="BL210" s="145"/>
      <c r="BM210" s="145"/>
      <c r="BN210" s="145"/>
    </row>
    <row r="211" spans="1:66" x14ac:dyDescent="0.3">
      <c r="A211" s="16">
        <v>210</v>
      </c>
      <c r="B211" s="14" t="s">
        <v>2525</v>
      </c>
      <c r="C211" s="54">
        <v>33499219</v>
      </c>
      <c r="D211" s="54" t="s">
        <v>4166</v>
      </c>
      <c r="E211" s="16" t="s">
        <v>385</v>
      </c>
      <c r="F211" s="16">
        <v>82</v>
      </c>
      <c r="G211" s="16">
        <v>150.4</v>
      </c>
      <c r="H211" s="16">
        <v>63.6</v>
      </c>
      <c r="I211" s="101">
        <f t="shared" si="4"/>
        <v>28.116511996378453</v>
      </c>
      <c r="J211" s="146">
        <v>14706</v>
      </c>
      <c r="K211" s="4" t="s">
        <v>214</v>
      </c>
      <c r="L211" s="16" t="s">
        <v>2168</v>
      </c>
      <c r="M211" s="16" t="s">
        <v>358</v>
      </c>
      <c r="N211" s="16" t="s">
        <v>2455</v>
      </c>
      <c r="O211" s="16" t="s">
        <v>61</v>
      </c>
      <c r="P211" s="16" t="s">
        <v>793</v>
      </c>
      <c r="Q211" s="16" t="s">
        <v>3334</v>
      </c>
      <c r="R211" s="14" t="s">
        <v>2536</v>
      </c>
      <c r="S211" s="16">
        <v>20220929</v>
      </c>
      <c r="T211" s="16" t="s">
        <v>3327</v>
      </c>
      <c r="U211" s="16" t="s">
        <v>793</v>
      </c>
      <c r="V211" s="16" t="s">
        <v>827</v>
      </c>
      <c r="W211" s="16">
        <v>80703</v>
      </c>
      <c r="X211" s="16" t="s">
        <v>2264</v>
      </c>
      <c r="Y211" s="16" t="s">
        <v>842</v>
      </c>
      <c r="Z211" s="145"/>
      <c r="AA211" s="145"/>
      <c r="AB211" s="145"/>
      <c r="AC211" s="145"/>
      <c r="AD211" s="145"/>
      <c r="AE211" s="95" t="s">
        <v>1333</v>
      </c>
      <c r="AF211" s="17">
        <v>2</v>
      </c>
      <c r="AG211" s="16" t="s">
        <v>1985</v>
      </c>
      <c r="AH211" s="16">
        <v>0</v>
      </c>
      <c r="AI211" s="4" t="s">
        <v>241</v>
      </c>
      <c r="AJ211" s="16">
        <v>2</v>
      </c>
      <c r="AK211" s="16">
        <v>2</v>
      </c>
      <c r="AL211" s="16">
        <v>5</v>
      </c>
      <c r="AM211" s="16">
        <v>0.1</v>
      </c>
      <c r="AN211" s="16" t="s">
        <v>350</v>
      </c>
      <c r="AO211" s="16" t="s">
        <v>350</v>
      </c>
      <c r="AP211" s="16" t="s">
        <v>350</v>
      </c>
      <c r="AQ211" s="16" t="s">
        <v>350</v>
      </c>
      <c r="AR211" s="95" t="s">
        <v>2312</v>
      </c>
      <c r="AS211" s="16" t="s">
        <v>350</v>
      </c>
      <c r="AT211" s="16" t="s">
        <v>350</v>
      </c>
      <c r="AU211" s="16" t="s">
        <v>350</v>
      </c>
      <c r="AV211" s="16" t="s">
        <v>73</v>
      </c>
      <c r="AW211" s="16" t="s">
        <v>73</v>
      </c>
      <c r="AX211" s="16" t="s">
        <v>350</v>
      </c>
      <c r="AY211" s="16" t="s">
        <v>73</v>
      </c>
      <c r="AZ211" s="16" t="s">
        <v>73</v>
      </c>
      <c r="BA211" s="16" t="s">
        <v>73</v>
      </c>
      <c r="BB211" s="16" t="s">
        <v>352</v>
      </c>
      <c r="BC211" s="16" t="s">
        <v>352</v>
      </c>
      <c r="BD211" s="16" t="s">
        <v>350</v>
      </c>
      <c r="BE211" s="16" t="s">
        <v>350</v>
      </c>
      <c r="BF211" s="145"/>
      <c r="BG211" s="145"/>
      <c r="BH211" s="145"/>
      <c r="BI211" s="16"/>
      <c r="BJ211" s="145"/>
      <c r="BK211" s="145"/>
      <c r="BL211" s="145"/>
      <c r="BM211" s="145"/>
      <c r="BN211" s="145"/>
    </row>
    <row r="212" spans="1:66" x14ac:dyDescent="0.3">
      <c r="A212" s="16">
        <v>211</v>
      </c>
      <c r="B212" s="14" t="s">
        <v>2543</v>
      </c>
      <c r="C212" s="54">
        <v>33499842</v>
      </c>
      <c r="D212" s="54" t="s">
        <v>4167</v>
      </c>
      <c r="E212" s="16" t="s">
        <v>407</v>
      </c>
      <c r="F212" s="16">
        <v>60</v>
      </c>
      <c r="G212" s="16">
        <v>164.3</v>
      </c>
      <c r="H212" s="16">
        <v>85.5</v>
      </c>
      <c r="I212" s="101">
        <f t="shared" si="4"/>
        <v>31.673130331412079</v>
      </c>
      <c r="J212" s="146">
        <v>22692</v>
      </c>
      <c r="K212" s="4" t="s">
        <v>214</v>
      </c>
      <c r="L212" s="16" t="s">
        <v>2303</v>
      </c>
      <c r="M212" s="16" t="s">
        <v>2552</v>
      </c>
      <c r="N212" s="16" t="s">
        <v>1291</v>
      </c>
      <c r="O212" s="16" t="s">
        <v>20</v>
      </c>
      <c r="P212" s="16" t="s">
        <v>814</v>
      </c>
      <c r="Q212" s="16" t="s">
        <v>3338</v>
      </c>
      <c r="R212" s="14" t="s">
        <v>393</v>
      </c>
      <c r="S212" s="16">
        <v>20221011</v>
      </c>
      <c r="T212" s="16" t="s">
        <v>3328</v>
      </c>
      <c r="U212" s="4" t="s">
        <v>795</v>
      </c>
      <c r="V212" s="16" t="s">
        <v>829</v>
      </c>
      <c r="W212" s="16">
        <v>80703</v>
      </c>
      <c r="X212" s="16" t="s">
        <v>2264</v>
      </c>
      <c r="Y212" s="16" t="s">
        <v>842</v>
      </c>
      <c r="Z212" s="145"/>
      <c r="AA212" s="145"/>
      <c r="AB212" s="145"/>
      <c r="AC212" s="145"/>
      <c r="AD212" s="145"/>
      <c r="AE212" s="95" t="s">
        <v>2943</v>
      </c>
      <c r="AF212" s="16">
        <v>2</v>
      </c>
      <c r="AG212" s="16" t="s">
        <v>419</v>
      </c>
      <c r="AH212" s="33">
        <v>1</v>
      </c>
      <c r="AI212" s="33" t="s">
        <v>389</v>
      </c>
      <c r="AJ212" s="16">
        <v>3</v>
      </c>
      <c r="AK212" s="16">
        <v>2</v>
      </c>
      <c r="AL212" s="16">
        <v>6</v>
      </c>
      <c r="AM212" s="16">
        <v>0.5</v>
      </c>
      <c r="AN212" s="16" t="s">
        <v>350</v>
      </c>
      <c r="AO212" s="16" t="s">
        <v>350</v>
      </c>
      <c r="AP212" s="16" t="s">
        <v>350</v>
      </c>
      <c r="AQ212" s="16" t="s">
        <v>350</v>
      </c>
      <c r="AR212" s="95" t="s">
        <v>2307</v>
      </c>
      <c r="AS212" s="16" t="s">
        <v>352</v>
      </c>
      <c r="AT212" s="16" t="s">
        <v>352</v>
      </c>
      <c r="AU212" s="16" t="s">
        <v>352</v>
      </c>
      <c r="AV212" s="16">
        <v>1</v>
      </c>
      <c r="AW212" s="16">
        <v>38</v>
      </c>
      <c r="AX212" s="16" t="s">
        <v>352</v>
      </c>
      <c r="AY212" s="16">
        <v>1</v>
      </c>
      <c r="AZ212" s="16">
        <v>1</v>
      </c>
      <c r="BA212" s="16">
        <v>38</v>
      </c>
      <c r="BB212" s="16" t="s">
        <v>350</v>
      </c>
      <c r="BC212" s="16" t="s">
        <v>352</v>
      </c>
      <c r="BD212" s="16" t="s">
        <v>350</v>
      </c>
      <c r="BE212" s="16" t="s">
        <v>350</v>
      </c>
      <c r="BF212" s="145"/>
      <c r="BG212" s="145"/>
      <c r="BH212" s="145"/>
      <c r="BI212" s="16"/>
      <c r="BJ212" s="145"/>
      <c r="BK212" s="145"/>
      <c r="BL212" s="145"/>
      <c r="BM212" s="145"/>
      <c r="BN212" s="145"/>
    </row>
    <row r="213" spans="1:66" x14ac:dyDescent="0.3">
      <c r="A213" s="16">
        <v>212</v>
      </c>
      <c r="B213" s="14" t="s">
        <v>2544</v>
      </c>
      <c r="C213" s="54">
        <v>33501506</v>
      </c>
      <c r="D213" s="54" t="s">
        <v>4168</v>
      </c>
      <c r="E213" s="16" t="s">
        <v>385</v>
      </c>
      <c r="F213" s="16">
        <v>77</v>
      </c>
      <c r="G213" s="16">
        <v>152.80000000000001</v>
      </c>
      <c r="H213" s="16">
        <v>55.3</v>
      </c>
      <c r="I213" s="101">
        <f t="shared" si="4"/>
        <v>23.685274526465829</v>
      </c>
      <c r="J213" s="146">
        <v>16383</v>
      </c>
      <c r="K213" s="16" t="s">
        <v>216</v>
      </c>
      <c r="L213" s="16" t="s">
        <v>2168</v>
      </c>
      <c r="M213" s="16" t="s">
        <v>364</v>
      </c>
      <c r="N213" s="16" t="s">
        <v>2557</v>
      </c>
      <c r="O213" s="16" t="s">
        <v>2554</v>
      </c>
      <c r="P213" s="16" t="s">
        <v>794</v>
      </c>
      <c r="Q213" s="4" t="s">
        <v>3785</v>
      </c>
      <c r="R213" s="14" t="s">
        <v>3582</v>
      </c>
      <c r="S213" s="16">
        <v>20221013</v>
      </c>
      <c r="T213" s="16" t="s">
        <v>3329</v>
      </c>
      <c r="U213" s="4" t="s">
        <v>794</v>
      </c>
      <c r="V213" s="16" t="s">
        <v>828</v>
      </c>
      <c r="W213" s="16">
        <v>80703</v>
      </c>
      <c r="X213" s="16" t="s">
        <v>2264</v>
      </c>
      <c r="Y213" s="16" t="s">
        <v>842</v>
      </c>
      <c r="Z213" s="145"/>
      <c r="AA213" s="145"/>
      <c r="AB213" s="145"/>
      <c r="AC213" s="145"/>
      <c r="AD213" s="145"/>
      <c r="AE213" s="95" t="s">
        <v>1340</v>
      </c>
      <c r="AF213" s="16" t="s">
        <v>242</v>
      </c>
      <c r="AG213" s="16" t="s">
        <v>1985</v>
      </c>
      <c r="AH213" s="16">
        <v>0</v>
      </c>
      <c r="AI213" s="4" t="s">
        <v>241</v>
      </c>
      <c r="AJ213" s="16">
        <v>4</v>
      </c>
      <c r="AK213" s="16">
        <v>2</v>
      </c>
      <c r="AL213" s="16">
        <v>18</v>
      </c>
      <c r="AM213" s="16">
        <v>0.4</v>
      </c>
      <c r="AN213" s="16" t="s">
        <v>350</v>
      </c>
      <c r="AO213" s="16" t="s">
        <v>352</v>
      </c>
      <c r="AP213" s="16" t="s">
        <v>350</v>
      </c>
      <c r="AQ213" s="16" t="s">
        <v>350</v>
      </c>
      <c r="AR213" s="95" t="s">
        <v>2307</v>
      </c>
      <c r="AS213" s="16" t="s">
        <v>352</v>
      </c>
      <c r="AT213" s="16" t="s">
        <v>352</v>
      </c>
      <c r="AU213" s="16" t="s">
        <v>350</v>
      </c>
      <c r="AV213" s="16" t="s">
        <v>73</v>
      </c>
      <c r="AW213" s="16" t="s">
        <v>73</v>
      </c>
      <c r="AX213" s="16" t="s">
        <v>350</v>
      </c>
      <c r="AY213" s="16" t="s">
        <v>73</v>
      </c>
      <c r="AZ213" s="16" t="s">
        <v>73</v>
      </c>
      <c r="BA213" s="16" t="s">
        <v>73</v>
      </c>
      <c r="BB213" s="16" t="s">
        <v>350</v>
      </c>
      <c r="BC213" s="16" t="s">
        <v>352</v>
      </c>
      <c r="BD213" s="16" t="s">
        <v>350</v>
      </c>
      <c r="BE213" s="16" t="s">
        <v>350</v>
      </c>
      <c r="BF213" s="145"/>
      <c r="BG213" s="145"/>
      <c r="BH213" s="145"/>
      <c r="BI213" s="16"/>
      <c r="BJ213" s="145"/>
      <c r="BK213" s="145"/>
      <c r="BL213" s="145"/>
      <c r="BM213" s="145"/>
      <c r="BN213" s="145"/>
    </row>
    <row r="214" spans="1:66" x14ac:dyDescent="0.3">
      <c r="A214" s="16">
        <v>213</v>
      </c>
      <c r="B214" s="14" t="s">
        <v>2561</v>
      </c>
      <c r="C214" s="54">
        <v>33499540</v>
      </c>
      <c r="D214" s="54" t="s">
        <v>4169</v>
      </c>
      <c r="E214" s="16" t="s">
        <v>407</v>
      </c>
      <c r="F214" s="16">
        <v>75</v>
      </c>
      <c r="G214" s="16">
        <v>171.2</v>
      </c>
      <c r="H214" s="16">
        <v>68.2</v>
      </c>
      <c r="I214" s="101">
        <f t="shared" si="4"/>
        <v>23.268953620403533</v>
      </c>
      <c r="J214" s="146">
        <v>17436</v>
      </c>
      <c r="K214" s="16" t="s">
        <v>216</v>
      </c>
      <c r="L214" s="16" t="s">
        <v>355</v>
      </c>
      <c r="M214" s="16" t="s">
        <v>2567</v>
      </c>
      <c r="N214" s="16" t="s">
        <v>2377</v>
      </c>
      <c r="O214" s="16" t="s">
        <v>2554</v>
      </c>
      <c r="P214" s="16" t="s">
        <v>794</v>
      </c>
      <c r="Q214" s="4" t="s">
        <v>3786</v>
      </c>
      <c r="R214" s="4" t="s">
        <v>866</v>
      </c>
      <c r="S214" s="16">
        <v>20221005</v>
      </c>
      <c r="T214" s="16" t="s">
        <v>3330</v>
      </c>
      <c r="U214" s="16" t="s">
        <v>794</v>
      </c>
      <c r="V214" s="16" t="s">
        <v>828</v>
      </c>
      <c r="W214" s="16">
        <v>80703</v>
      </c>
      <c r="X214" s="16" t="s">
        <v>2264</v>
      </c>
      <c r="Y214" s="16" t="s">
        <v>842</v>
      </c>
      <c r="Z214" s="145"/>
      <c r="AA214" s="145"/>
      <c r="AB214" s="145"/>
      <c r="AC214" s="145"/>
      <c r="AD214" s="145"/>
      <c r="AE214" s="4" t="s">
        <v>2131</v>
      </c>
      <c r="AF214" s="4">
        <v>3</v>
      </c>
      <c r="AG214" s="4" t="s">
        <v>1985</v>
      </c>
      <c r="AH214" s="4">
        <v>0</v>
      </c>
      <c r="AI214" s="4" t="s">
        <v>1985</v>
      </c>
      <c r="AJ214" s="4">
        <v>3</v>
      </c>
      <c r="AK214" s="16">
        <v>2</v>
      </c>
      <c r="AL214" s="16">
        <v>11</v>
      </c>
      <c r="AM214" s="16">
        <v>0.1</v>
      </c>
      <c r="AN214" s="16" t="s">
        <v>350</v>
      </c>
      <c r="AO214" s="16" t="s">
        <v>350</v>
      </c>
      <c r="AP214" s="16" t="s">
        <v>350</v>
      </c>
      <c r="AQ214" s="16" t="s">
        <v>350</v>
      </c>
      <c r="AR214" s="95" t="s">
        <v>2307</v>
      </c>
      <c r="AS214" s="16" t="s">
        <v>352</v>
      </c>
      <c r="AT214" s="16" t="s">
        <v>352</v>
      </c>
      <c r="AU214" s="16" t="s">
        <v>352</v>
      </c>
      <c r="AV214" s="16">
        <v>1</v>
      </c>
      <c r="AW214" s="16">
        <v>53</v>
      </c>
      <c r="AX214" s="16" t="s">
        <v>350</v>
      </c>
      <c r="AY214" s="16" t="s">
        <v>73</v>
      </c>
      <c r="AZ214" s="16" t="s">
        <v>73</v>
      </c>
      <c r="BA214" s="16" t="s">
        <v>73</v>
      </c>
      <c r="BB214" s="16" t="s">
        <v>350</v>
      </c>
      <c r="BC214" s="16" t="s">
        <v>350</v>
      </c>
      <c r="BD214" s="16" t="s">
        <v>350</v>
      </c>
      <c r="BE214" s="16" t="s">
        <v>350</v>
      </c>
      <c r="BF214" s="145"/>
      <c r="BG214" s="145"/>
      <c r="BH214" s="145"/>
      <c r="BI214" s="16"/>
      <c r="BJ214" s="145"/>
      <c r="BK214" s="145"/>
      <c r="BL214" s="145"/>
      <c r="BM214" s="145"/>
      <c r="BN214" s="145"/>
    </row>
    <row r="215" spans="1:66" x14ac:dyDescent="0.3">
      <c r="A215" s="16">
        <v>214</v>
      </c>
      <c r="B215" s="14" t="s">
        <v>2575</v>
      </c>
      <c r="C215" s="54">
        <v>33500031</v>
      </c>
      <c r="D215" s="54" t="s">
        <v>2909</v>
      </c>
      <c r="E215" s="16" t="s">
        <v>407</v>
      </c>
      <c r="F215" s="16">
        <v>69</v>
      </c>
      <c r="G215" s="16">
        <v>165.7</v>
      </c>
      <c r="H215" s="16">
        <v>67</v>
      </c>
      <c r="I215" s="101">
        <f t="shared" si="4"/>
        <v>24.402245152239058</v>
      </c>
      <c r="J215" s="146">
        <v>19636</v>
      </c>
      <c r="K215" s="16" t="s">
        <v>227</v>
      </c>
      <c r="L215" s="16" t="s">
        <v>440</v>
      </c>
      <c r="M215" s="16" t="s">
        <v>358</v>
      </c>
      <c r="N215" s="16" t="s">
        <v>917</v>
      </c>
      <c r="O215" s="16" t="s">
        <v>61</v>
      </c>
      <c r="P215" s="16" t="s">
        <v>792</v>
      </c>
      <c r="Q215" s="16" t="s">
        <v>3341</v>
      </c>
      <c r="R215" s="16" t="s">
        <v>788</v>
      </c>
      <c r="S215" s="16">
        <v>20221007</v>
      </c>
      <c r="T215" s="16" t="s">
        <v>3331</v>
      </c>
      <c r="U215" s="16" t="s">
        <v>792</v>
      </c>
      <c r="V215" s="16" t="s">
        <v>3350</v>
      </c>
      <c r="W215" s="16">
        <v>80703</v>
      </c>
      <c r="X215" s="16" t="s">
        <v>2264</v>
      </c>
      <c r="Y215" s="16" t="s">
        <v>842</v>
      </c>
      <c r="Z215" s="145"/>
      <c r="AA215" s="145"/>
      <c r="AB215" s="145"/>
      <c r="AC215" s="145"/>
      <c r="AD215" s="145"/>
      <c r="AE215" s="95" t="s">
        <v>1321</v>
      </c>
      <c r="AF215" s="16">
        <v>2</v>
      </c>
      <c r="AG215" s="16" t="s">
        <v>2124</v>
      </c>
      <c r="AH215" s="4" t="s">
        <v>101</v>
      </c>
      <c r="AI215" s="4" t="s">
        <v>1183</v>
      </c>
      <c r="AJ215" s="16">
        <v>2</v>
      </c>
      <c r="AK215" s="16">
        <v>1</v>
      </c>
      <c r="AL215" s="16">
        <v>12</v>
      </c>
      <c r="AM215" s="16">
        <v>0.3</v>
      </c>
      <c r="AN215" s="16" t="s">
        <v>350</v>
      </c>
      <c r="AO215" s="16" t="s">
        <v>350</v>
      </c>
      <c r="AP215" s="16" t="s">
        <v>350</v>
      </c>
      <c r="AQ215" s="16" t="s">
        <v>350</v>
      </c>
      <c r="AR215" s="16" t="s">
        <v>73</v>
      </c>
      <c r="AS215" s="16" t="s">
        <v>352</v>
      </c>
      <c r="AT215" s="16" t="s">
        <v>352</v>
      </c>
      <c r="AU215" s="16" t="s">
        <v>352</v>
      </c>
      <c r="AV215" s="16">
        <v>1</v>
      </c>
      <c r="AW215" s="16">
        <v>50</v>
      </c>
      <c r="AX215" s="16" t="s">
        <v>352</v>
      </c>
      <c r="AY215" s="16">
        <v>1</v>
      </c>
      <c r="AZ215" s="16">
        <v>10</v>
      </c>
      <c r="BA215" s="16">
        <v>50</v>
      </c>
      <c r="BB215" s="16" t="s">
        <v>350</v>
      </c>
      <c r="BC215" s="16" t="s">
        <v>350</v>
      </c>
      <c r="BD215" s="16" t="s">
        <v>352</v>
      </c>
      <c r="BE215" s="16" t="s">
        <v>350</v>
      </c>
      <c r="BF215" s="145"/>
      <c r="BG215" s="145"/>
      <c r="BH215" s="16" t="s">
        <v>4372</v>
      </c>
      <c r="BI215" s="146">
        <v>45079</v>
      </c>
      <c r="BJ215" s="145"/>
      <c r="BK215" s="145"/>
      <c r="BL215" s="145"/>
      <c r="BM215" s="145"/>
      <c r="BN215" s="145"/>
    </row>
    <row r="216" spans="1:66" x14ac:dyDescent="0.3">
      <c r="A216" s="16">
        <v>215</v>
      </c>
      <c r="B216" s="14" t="s">
        <v>2591</v>
      </c>
      <c r="C216" s="54">
        <v>33501732</v>
      </c>
      <c r="D216" s="54" t="s">
        <v>2910</v>
      </c>
      <c r="E216" s="16" t="s">
        <v>2593</v>
      </c>
      <c r="F216" s="16">
        <v>75</v>
      </c>
      <c r="G216" s="16">
        <v>153.6</v>
      </c>
      <c r="H216" s="16">
        <v>68.099999999999994</v>
      </c>
      <c r="I216" s="101">
        <f t="shared" si="4"/>
        <v>28.864542643229164</v>
      </c>
      <c r="J216" s="146">
        <v>17124</v>
      </c>
      <c r="K216" s="16" t="s">
        <v>1166</v>
      </c>
      <c r="L216" s="16" t="s">
        <v>403</v>
      </c>
      <c r="M216" s="16" t="s">
        <v>428</v>
      </c>
      <c r="N216" s="16" t="s">
        <v>2327</v>
      </c>
      <c r="O216" s="16" t="s">
        <v>61</v>
      </c>
      <c r="P216" s="16" t="s">
        <v>797</v>
      </c>
      <c r="Q216" s="4" t="s">
        <v>3342</v>
      </c>
      <c r="R216" s="14" t="s">
        <v>2599</v>
      </c>
      <c r="S216" s="16">
        <v>20221019</v>
      </c>
      <c r="T216" s="16" t="s">
        <v>3332</v>
      </c>
      <c r="U216" s="33" t="s">
        <v>797</v>
      </c>
      <c r="V216" s="16" t="s">
        <v>830</v>
      </c>
      <c r="W216" s="16">
        <v>80703</v>
      </c>
      <c r="X216" s="16" t="s">
        <v>2264</v>
      </c>
      <c r="Y216" s="16" t="s">
        <v>842</v>
      </c>
      <c r="Z216" s="145"/>
      <c r="AA216" s="145"/>
      <c r="AB216" s="145"/>
      <c r="AC216" s="145"/>
      <c r="AD216" s="145"/>
      <c r="AE216" s="95" t="s">
        <v>1333</v>
      </c>
      <c r="AF216" s="17">
        <v>2</v>
      </c>
      <c r="AG216" s="16" t="s">
        <v>1985</v>
      </c>
      <c r="AH216" s="16">
        <v>0</v>
      </c>
      <c r="AI216" s="4" t="s">
        <v>241</v>
      </c>
      <c r="AJ216" s="16">
        <v>2</v>
      </c>
      <c r="AK216" s="16">
        <v>1</v>
      </c>
      <c r="AL216" s="16">
        <v>9</v>
      </c>
      <c r="AM216" s="16">
        <v>0.6</v>
      </c>
      <c r="AN216" s="16" t="s">
        <v>350</v>
      </c>
      <c r="AO216" s="16" t="s">
        <v>350</v>
      </c>
      <c r="AP216" s="16" t="s">
        <v>350</v>
      </c>
      <c r="AQ216" s="16" t="s">
        <v>350</v>
      </c>
      <c r="AR216" s="95" t="s">
        <v>2307</v>
      </c>
      <c r="AS216" s="16" t="s">
        <v>352</v>
      </c>
      <c r="AT216" s="16" t="s">
        <v>352</v>
      </c>
      <c r="AU216" s="16" t="s">
        <v>350</v>
      </c>
      <c r="AV216" s="16" t="s">
        <v>73</v>
      </c>
      <c r="AW216" s="16" t="s">
        <v>73</v>
      </c>
      <c r="AX216" s="16" t="s">
        <v>352</v>
      </c>
      <c r="AY216" s="16">
        <v>1</v>
      </c>
      <c r="AZ216" s="16">
        <v>5</v>
      </c>
      <c r="BA216" s="16">
        <v>11</v>
      </c>
      <c r="BB216" s="16" t="s">
        <v>352</v>
      </c>
      <c r="BC216" s="16" t="s">
        <v>352</v>
      </c>
      <c r="BD216" s="16" t="s">
        <v>352</v>
      </c>
      <c r="BE216" s="16" t="s">
        <v>352</v>
      </c>
      <c r="BF216" s="145"/>
      <c r="BG216" s="145"/>
      <c r="BH216" s="145"/>
      <c r="BI216" s="16"/>
      <c r="BJ216" s="145"/>
      <c r="BK216" s="145"/>
      <c r="BL216" s="145"/>
      <c r="BM216" s="145"/>
      <c r="BN216" s="145"/>
    </row>
    <row r="217" spans="1:66" x14ac:dyDescent="0.3">
      <c r="A217" s="16">
        <v>216</v>
      </c>
      <c r="B217" s="14" t="s">
        <v>2610</v>
      </c>
      <c r="C217" s="54">
        <v>33501501</v>
      </c>
      <c r="D217" s="54" t="s">
        <v>2911</v>
      </c>
      <c r="E217" s="16" t="s">
        <v>407</v>
      </c>
      <c r="F217" s="16">
        <v>63</v>
      </c>
      <c r="G217" s="16">
        <v>173.4</v>
      </c>
      <c r="H217" s="16">
        <v>64.2</v>
      </c>
      <c r="I217" s="101">
        <f t="shared" si="4"/>
        <v>21.351915486324799</v>
      </c>
      <c r="J217" s="146">
        <v>21828</v>
      </c>
      <c r="K217" s="4" t="s">
        <v>214</v>
      </c>
      <c r="L217" s="16" t="s">
        <v>2613</v>
      </c>
      <c r="M217" s="16" t="s">
        <v>358</v>
      </c>
      <c r="N217" s="16" t="s">
        <v>2615</v>
      </c>
      <c r="O217" s="16" t="s">
        <v>61</v>
      </c>
      <c r="P217" s="16" t="s">
        <v>792</v>
      </c>
      <c r="Q217" s="16" t="s">
        <v>3785</v>
      </c>
      <c r="R217" s="14" t="s">
        <v>3583</v>
      </c>
      <c r="S217" s="16">
        <v>20221020</v>
      </c>
      <c r="T217" s="16" t="s">
        <v>3333</v>
      </c>
      <c r="U217" s="4" t="s">
        <v>792</v>
      </c>
      <c r="V217" s="16" t="s">
        <v>3350</v>
      </c>
      <c r="W217" s="16">
        <v>80703</v>
      </c>
      <c r="X217" s="16" t="s">
        <v>2264</v>
      </c>
      <c r="Y217" s="16" t="s">
        <v>842</v>
      </c>
      <c r="Z217" s="145"/>
      <c r="AA217" s="145"/>
      <c r="AB217" s="145"/>
      <c r="AC217" s="145"/>
      <c r="AD217" s="145"/>
      <c r="AE217" s="95" t="s">
        <v>1333</v>
      </c>
      <c r="AF217" s="17">
        <v>2</v>
      </c>
      <c r="AG217" s="16" t="s">
        <v>1985</v>
      </c>
      <c r="AH217" s="16">
        <v>0</v>
      </c>
      <c r="AI217" s="4" t="s">
        <v>241</v>
      </c>
      <c r="AJ217" s="16">
        <v>2</v>
      </c>
      <c r="AK217" s="16">
        <v>2</v>
      </c>
      <c r="AL217" s="16">
        <v>9</v>
      </c>
      <c r="AM217" s="16">
        <v>0.7</v>
      </c>
      <c r="AN217" s="16" t="s">
        <v>350</v>
      </c>
      <c r="AO217" s="16" t="s">
        <v>350</v>
      </c>
      <c r="AP217" s="16" t="s">
        <v>350</v>
      </c>
      <c r="AQ217" s="16" t="s">
        <v>350</v>
      </c>
      <c r="AR217" s="95" t="s">
        <v>2307</v>
      </c>
      <c r="AS217" s="16" t="s">
        <v>352</v>
      </c>
      <c r="AT217" s="16" t="s">
        <v>352</v>
      </c>
      <c r="AU217" s="16" t="s">
        <v>352</v>
      </c>
      <c r="AV217" s="16">
        <v>0.5</v>
      </c>
      <c r="AW217" s="16">
        <v>10</v>
      </c>
      <c r="AX217" s="16" t="s">
        <v>350</v>
      </c>
      <c r="AY217" s="16" t="s">
        <v>73</v>
      </c>
      <c r="AZ217" s="16" t="s">
        <v>73</v>
      </c>
      <c r="BA217" s="16" t="s">
        <v>73</v>
      </c>
      <c r="BB217" s="16" t="s">
        <v>352</v>
      </c>
      <c r="BC217" s="16" t="s">
        <v>352</v>
      </c>
      <c r="BD217" s="16" t="s">
        <v>350</v>
      </c>
      <c r="BE217" s="16" t="s">
        <v>350</v>
      </c>
      <c r="BF217" s="145"/>
      <c r="BG217" s="145"/>
      <c r="BH217" s="145"/>
      <c r="BI217" s="16"/>
      <c r="BJ217" s="145"/>
      <c r="BK217" s="145"/>
      <c r="BL217" s="145"/>
      <c r="BM217" s="145"/>
      <c r="BN217" s="145"/>
    </row>
    <row r="218" spans="1:66" x14ac:dyDescent="0.3">
      <c r="A218" s="16">
        <v>217</v>
      </c>
      <c r="B218" s="14" t="s">
        <v>2620</v>
      </c>
      <c r="C218" s="54">
        <v>33504007</v>
      </c>
      <c r="D218" s="54" t="s">
        <v>2912</v>
      </c>
      <c r="E218" s="16" t="s">
        <v>2624</v>
      </c>
      <c r="F218" s="16">
        <v>59</v>
      </c>
      <c r="G218" s="16">
        <v>153.19999999999999</v>
      </c>
      <c r="H218" s="16">
        <v>57.6</v>
      </c>
      <c r="I218" s="101">
        <f t="shared" si="4"/>
        <v>24.541717511197167</v>
      </c>
      <c r="J218" s="146">
        <v>23294</v>
      </c>
      <c r="K218" s="16" t="s">
        <v>1166</v>
      </c>
      <c r="L218" s="16" t="s">
        <v>355</v>
      </c>
      <c r="M218" s="16" t="s">
        <v>358</v>
      </c>
      <c r="N218" s="16" t="s">
        <v>2636</v>
      </c>
      <c r="O218" s="16" t="s">
        <v>61</v>
      </c>
      <c r="P218" s="16" t="s">
        <v>810</v>
      </c>
      <c r="Q218" s="16" t="s">
        <v>3787</v>
      </c>
      <c r="R218" s="14" t="s">
        <v>2625</v>
      </c>
      <c r="S218" s="16">
        <v>20221103</v>
      </c>
      <c r="T218" s="16" t="s">
        <v>3334</v>
      </c>
      <c r="U218" s="4" t="s">
        <v>810</v>
      </c>
      <c r="V218" s="16" t="s">
        <v>3351</v>
      </c>
      <c r="W218" s="16">
        <v>80703</v>
      </c>
      <c r="X218" s="16" t="s">
        <v>2264</v>
      </c>
      <c r="Y218" s="16" t="s">
        <v>842</v>
      </c>
      <c r="Z218" s="145"/>
      <c r="AA218" s="145"/>
      <c r="AB218" s="145"/>
      <c r="AC218" s="145"/>
      <c r="AD218" s="145"/>
      <c r="AE218" s="95" t="s">
        <v>1333</v>
      </c>
      <c r="AF218" s="17">
        <v>2</v>
      </c>
      <c r="AG218" s="16" t="s">
        <v>1985</v>
      </c>
      <c r="AH218" s="16">
        <v>0</v>
      </c>
      <c r="AI218" s="4" t="s">
        <v>241</v>
      </c>
      <c r="AJ218" s="16">
        <v>2</v>
      </c>
      <c r="AK218" s="16">
        <v>2</v>
      </c>
      <c r="AL218" s="16">
        <v>8</v>
      </c>
      <c r="AM218" s="16">
        <v>0.4</v>
      </c>
      <c r="AN218" s="16" t="s">
        <v>350</v>
      </c>
      <c r="AO218" s="16" t="s">
        <v>350</v>
      </c>
      <c r="AP218" s="16" t="s">
        <v>350</v>
      </c>
      <c r="AQ218" s="16" t="s">
        <v>350</v>
      </c>
      <c r="AR218" s="95" t="s">
        <v>1200</v>
      </c>
      <c r="AS218" s="16" t="s">
        <v>350</v>
      </c>
      <c r="AT218" s="16" t="s">
        <v>350</v>
      </c>
      <c r="AU218" s="16" t="s">
        <v>350</v>
      </c>
      <c r="AV218" s="16" t="s">
        <v>73</v>
      </c>
      <c r="AW218" s="16" t="s">
        <v>73</v>
      </c>
      <c r="AX218" s="16" t="s">
        <v>352</v>
      </c>
      <c r="AY218" s="16">
        <v>1</v>
      </c>
      <c r="AZ218" s="16">
        <v>10</v>
      </c>
      <c r="BA218" s="16">
        <v>30</v>
      </c>
      <c r="BB218" s="16" t="s">
        <v>350</v>
      </c>
      <c r="BC218" s="16" t="s">
        <v>352</v>
      </c>
      <c r="BD218" s="16" t="s">
        <v>350</v>
      </c>
      <c r="BE218" s="16" t="s">
        <v>350</v>
      </c>
      <c r="BF218" s="145"/>
      <c r="BG218" s="145"/>
      <c r="BH218" s="145"/>
      <c r="BI218" s="16"/>
      <c r="BJ218" s="145"/>
      <c r="BK218" s="145"/>
      <c r="BL218" s="145"/>
      <c r="BM218" s="145"/>
      <c r="BN218" s="145"/>
    </row>
    <row r="219" spans="1:66" x14ac:dyDescent="0.3">
      <c r="A219" s="16">
        <v>218</v>
      </c>
      <c r="B219" s="14" t="s">
        <v>2651</v>
      </c>
      <c r="C219" s="54">
        <v>33502493</v>
      </c>
      <c r="D219" s="54" t="s">
        <v>4170</v>
      </c>
      <c r="E219" s="16" t="s">
        <v>407</v>
      </c>
      <c r="F219" s="16">
        <v>55</v>
      </c>
      <c r="G219" s="16">
        <v>167.8</v>
      </c>
      <c r="H219" s="16">
        <v>66.3</v>
      </c>
      <c r="I219" s="101">
        <f t="shared" si="4"/>
        <v>23.546676402607673</v>
      </c>
      <c r="J219" s="146">
        <v>24722</v>
      </c>
      <c r="K219" s="16" t="s">
        <v>918</v>
      </c>
      <c r="L219" s="16" t="s">
        <v>2662</v>
      </c>
      <c r="M219" s="16" t="s">
        <v>428</v>
      </c>
      <c r="N219" s="16" t="s">
        <v>955</v>
      </c>
      <c r="O219" s="16" t="s">
        <v>61</v>
      </c>
      <c r="P219" s="16" t="s">
        <v>798</v>
      </c>
      <c r="Q219" s="16" t="s">
        <v>73</v>
      </c>
      <c r="R219" s="14" t="s">
        <v>1339</v>
      </c>
      <c r="S219" s="16">
        <v>20221025</v>
      </c>
      <c r="T219" s="16" t="s">
        <v>3332</v>
      </c>
      <c r="U219" s="16" t="s">
        <v>798</v>
      </c>
      <c r="V219" s="16" t="s">
        <v>831</v>
      </c>
      <c r="W219" s="16">
        <v>80703</v>
      </c>
      <c r="X219" s="16" t="s">
        <v>2264</v>
      </c>
      <c r="Y219" s="16" t="s">
        <v>842</v>
      </c>
      <c r="Z219" s="145"/>
      <c r="AA219" s="145"/>
      <c r="AB219" s="145"/>
      <c r="AC219" s="145"/>
      <c r="AD219" s="145"/>
      <c r="AE219" s="54" t="s">
        <v>617</v>
      </c>
      <c r="AF219" s="16" t="s">
        <v>666</v>
      </c>
      <c r="AG219" s="16" t="s">
        <v>666</v>
      </c>
      <c r="AH219" s="16" t="s">
        <v>666</v>
      </c>
      <c r="AI219" s="16" t="s">
        <v>666</v>
      </c>
      <c r="AJ219" s="145"/>
      <c r="AK219" s="16">
        <v>1</v>
      </c>
      <c r="AL219" s="16"/>
      <c r="AM219" s="145"/>
      <c r="AN219" s="16"/>
      <c r="AO219" s="16"/>
      <c r="AP219" s="16"/>
      <c r="AQ219" s="16"/>
      <c r="AR219" s="95" t="s">
        <v>1200</v>
      </c>
      <c r="AS219" s="16" t="s">
        <v>352</v>
      </c>
      <c r="AT219" s="16" t="s">
        <v>352</v>
      </c>
      <c r="AU219" s="16" t="s">
        <v>352</v>
      </c>
      <c r="AV219" s="16">
        <v>1</v>
      </c>
      <c r="AW219" s="16">
        <v>32</v>
      </c>
      <c r="AX219" s="16" t="s">
        <v>352</v>
      </c>
      <c r="AY219" s="16">
        <v>1</v>
      </c>
      <c r="AZ219" s="16">
        <v>3</v>
      </c>
      <c r="BA219" s="16">
        <v>36</v>
      </c>
      <c r="BB219" s="16" t="s">
        <v>352</v>
      </c>
      <c r="BC219" s="16" t="s">
        <v>350</v>
      </c>
      <c r="BD219" s="16" t="s">
        <v>350</v>
      </c>
      <c r="BE219" s="16" t="s">
        <v>350</v>
      </c>
      <c r="BF219" s="145"/>
      <c r="BG219" s="145"/>
      <c r="BH219" s="145"/>
      <c r="BI219" s="16"/>
      <c r="BJ219" s="145"/>
      <c r="BK219" s="145"/>
      <c r="BL219" s="145"/>
      <c r="BM219" s="145"/>
      <c r="BN219" s="145"/>
    </row>
    <row r="220" spans="1:66" x14ac:dyDescent="0.3">
      <c r="A220" s="16">
        <v>219</v>
      </c>
      <c r="B220" s="14" t="s">
        <v>2652</v>
      </c>
      <c r="C220" s="54">
        <v>33504372</v>
      </c>
      <c r="D220" s="54" t="s">
        <v>4171</v>
      </c>
      <c r="E220" s="16" t="s">
        <v>407</v>
      </c>
      <c r="F220" s="16">
        <v>68</v>
      </c>
      <c r="G220" s="16">
        <v>155</v>
      </c>
      <c r="H220" s="16">
        <v>54</v>
      </c>
      <c r="I220" s="101">
        <f t="shared" si="4"/>
        <v>22.476586888657646</v>
      </c>
      <c r="J220" s="146">
        <v>19906</v>
      </c>
      <c r="K220" s="16" t="s">
        <v>1166</v>
      </c>
      <c r="L220" s="16" t="s">
        <v>355</v>
      </c>
      <c r="M220" s="16" t="s">
        <v>356</v>
      </c>
      <c r="N220" s="16" t="s">
        <v>954</v>
      </c>
      <c r="O220" s="16" t="s">
        <v>61</v>
      </c>
      <c r="P220" s="16" t="s">
        <v>798</v>
      </c>
      <c r="Q220" s="16" t="s">
        <v>73</v>
      </c>
      <c r="R220" s="16" t="s">
        <v>869</v>
      </c>
      <c r="S220" s="146">
        <v>44874</v>
      </c>
      <c r="T220" s="16" t="s">
        <v>3335</v>
      </c>
      <c r="U220" s="16" t="s">
        <v>798</v>
      </c>
      <c r="V220" s="16" t="s">
        <v>831</v>
      </c>
      <c r="W220" s="16">
        <v>80703</v>
      </c>
      <c r="X220" s="16" t="s">
        <v>2264</v>
      </c>
      <c r="Y220" s="16" t="s">
        <v>842</v>
      </c>
      <c r="Z220" s="145"/>
      <c r="AA220" s="145"/>
      <c r="AB220" s="145"/>
      <c r="AC220" s="145"/>
      <c r="AD220" s="145"/>
      <c r="AE220" s="54" t="s">
        <v>617</v>
      </c>
      <c r="AF220" s="16" t="s">
        <v>666</v>
      </c>
      <c r="AG220" s="16" t="s">
        <v>666</v>
      </c>
      <c r="AH220" s="16" t="s">
        <v>666</v>
      </c>
      <c r="AI220" s="16" t="s">
        <v>666</v>
      </c>
      <c r="AJ220" s="145"/>
      <c r="AK220" s="16">
        <v>2</v>
      </c>
      <c r="AL220" s="16"/>
      <c r="AM220" s="145"/>
      <c r="AN220" s="16"/>
      <c r="AO220" s="16"/>
      <c r="AP220" s="16"/>
      <c r="AQ220" s="16"/>
      <c r="AR220" s="95" t="s">
        <v>2307</v>
      </c>
      <c r="AS220" s="16" t="s">
        <v>352</v>
      </c>
      <c r="AT220" s="16" t="s">
        <v>352</v>
      </c>
      <c r="AU220" s="16" t="s">
        <v>350</v>
      </c>
      <c r="AV220" s="16" t="s">
        <v>73</v>
      </c>
      <c r="AW220" s="16" t="s">
        <v>73</v>
      </c>
      <c r="AX220" s="16" t="s">
        <v>352</v>
      </c>
      <c r="AY220" s="16">
        <v>1</v>
      </c>
      <c r="AZ220" s="16">
        <v>8</v>
      </c>
      <c r="BA220" s="16">
        <v>39</v>
      </c>
      <c r="BB220" s="16" t="s">
        <v>350</v>
      </c>
      <c r="BC220" s="16" t="s">
        <v>350</v>
      </c>
      <c r="BD220" s="16" t="s">
        <v>350</v>
      </c>
      <c r="BE220" s="16" t="s">
        <v>350</v>
      </c>
      <c r="BF220" s="145"/>
      <c r="BG220" s="145"/>
      <c r="BH220" s="16" t="s">
        <v>4377</v>
      </c>
      <c r="BI220" s="146">
        <v>44908</v>
      </c>
      <c r="BJ220" s="146">
        <v>45004</v>
      </c>
      <c r="BK220" s="145"/>
      <c r="BL220" s="145"/>
      <c r="BM220" s="145"/>
      <c r="BN220" s="145"/>
    </row>
    <row r="221" spans="1:66" x14ac:dyDescent="0.3">
      <c r="A221" s="16">
        <v>220</v>
      </c>
      <c r="B221" s="14" t="s">
        <v>2667</v>
      </c>
      <c r="C221" s="54">
        <v>33505986</v>
      </c>
      <c r="D221" s="54" t="s">
        <v>4172</v>
      </c>
      <c r="E221" s="16" t="s">
        <v>407</v>
      </c>
      <c r="F221" s="16">
        <v>43</v>
      </c>
      <c r="G221" s="16">
        <v>170.5</v>
      </c>
      <c r="H221" s="16">
        <v>73.7</v>
      </c>
      <c r="I221" s="101">
        <f t="shared" si="4"/>
        <v>25.352379150506099</v>
      </c>
      <c r="J221" s="146">
        <v>29162</v>
      </c>
      <c r="K221" s="16" t="s">
        <v>1166</v>
      </c>
      <c r="L221" s="16" t="s">
        <v>2303</v>
      </c>
      <c r="M221" s="16" t="s">
        <v>362</v>
      </c>
      <c r="N221" s="16" t="s">
        <v>955</v>
      </c>
      <c r="O221" s="16" t="s">
        <v>61</v>
      </c>
      <c r="P221" s="16" t="s">
        <v>794</v>
      </c>
      <c r="Q221" s="16" t="s">
        <v>3788</v>
      </c>
      <c r="R221" s="14" t="s">
        <v>2673</v>
      </c>
      <c r="S221" s="16">
        <v>20221118</v>
      </c>
      <c r="T221" s="16" t="s">
        <v>3336</v>
      </c>
      <c r="U221" s="4" t="s">
        <v>794</v>
      </c>
      <c r="V221" s="16" t="s">
        <v>828</v>
      </c>
      <c r="W221" s="16">
        <v>80703</v>
      </c>
      <c r="X221" s="16" t="s">
        <v>2264</v>
      </c>
      <c r="Y221" s="16" t="s">
        <v>842</v>
      </c>
      <c r="Z221" s="145"/>
      <c r="AA221" s="145"/>
      <c r="AB221" s="145"/>
      <c r="AC221" s="145"/>
      <c r="AD221" s="145"/>
      <c r="AE221" s="95" t="s">
        <v>1321</v>
      </c>
      <c r="AF221" s="16">
        <v>2</v>
      </c>
      <c r="AG221" s="16" t="s">
        <v>2124</v>
      </c>
      <c r="AH221" s="4" t="s">
        <v>101</v>
      </c>
      <c r="AI221" s="4" t="s">
        <v>1183</v>
      </c>
      <c r="AJ221" s="16">
        <v>2</v>
      </c>
      <c r="AK221" s="16">
        <v>2</v>
      </c>
      <c r="AL221" s="16">
        <v>4.5</v>
      </c>
      <c r="AM221" s="16">
        <v>0.3</v>
      </c>
      <c r="AN221" s="16" t="s">
        <v>350</v>
      </c>
      <c r="AO221" s="16" t="s">
        <v>350</v>
      </c>
      <c r="AP221" s="16" t="s">
        <v>350</v>
      </c>
      <c r="AQ221" s="16" t="s">
        <v>350</v>
      </c>
      <c r="AR221" s="95" t="s">
        <v>1200</v>
      </c>
      <c r="AS221" s="16" t="s">
        <v>352</v>
      </c>
      <c r="AT221" s="16" t="s">
        <v>352</v>
      </c>
      <c r="AU221" s="16" t="s">
        <v>352</v>
      </c>
      <c r="AV221" s="16">
        <v>1</v>
      </c>
      <c r="AW221" s="16">
        <v>19</v>
      </c>
      <c r="AX221" s="16" t="s">
        <v>352</v>
      </c>
      <c r="AY221" s="16">
        <v>1</v>
      </c>
      <c r="AZ221" s="16">
        <v>10</v>
      </c>
      <c r="BA221" s="16">
        <v>19</v>
      </c>
      <c r="BB221" s="16" t="s">
        <v>352</v>
      </c>
      <c r="BC221" s="16" t="s">
        <v>352</v>
      </c>
      <c r="BD221" s="16" t="s">
        <v>350</v>
      </c>
      <c r="BE221" s="16" t="s">
        <v>350</v>
      </c>
      <c r="BF221" s="145"/>
      <c r="BG221" s="145"/>
      <c r="BH221" s="145"/>
      <c r="BI221" s="16"/>
      <c r="BJ221" s="145"/>
      <c r="BK221" s="145"/>
      <c r="BL221" s="145"/>
      <c r="BM221" s="145"/>
      <c r="BN221" s="145"/>
    </row>
    <row r="222" spans="1:66" x14ac:dyDescent="0.3">
      <c r="A222" s="16">
        <v>221</v>
      </c>
      <c r="B222" s="14" t="s">
        <v>2680</v>
      </c>
      <c r="C222" s="54">
        <v>33503917</v>
      </c>
      <c r="D222" s="54" t="s">
        <v>2913</v>
      </c>
      <c r="E222" s="16" t="s">
        <v>385</v>
      </c>
      <c r="F222" s="16">
        <v>80</v>
      </c>
      <c r="G222" s="16">
        <v>150.69999999999999</v>
      </c>
      <c r="H222" s="16">
        <v>43</v>
      </c>
      <c r="I222" s="101">
        <f t="shared" si="4"/>
        <v>18.933981609379632</v>
      </c>
      <c r="J222" s="146">
        <v>15660</v>
      </c>
      <c r="K222" s="16" t="s">
        <v>1166</v>
      </c>
      <c r="L222" s="16" t="s">
        <v>440</v>
      </c>
      <c r="M222" s="16" t="s">
        <v>2684</v>
      </c>
      <c r="N222" s="16" t="s">
        <v>2455</v>
      </c>
      <c r="O222" s="16" t="s">
        <v>61</v>
      </c>
      <c r="P222" s="16" t="s">
        <v>797</v>
      </c>
      <c r="Q222" s="16" t="s">
        <v>3789</v>
      </c>
      <c r="R222" s="14" t="s">
        <v>2599</v>
      </c>
      <c r="S222" s="16">
        <v>20221103</v>
      </c>
      <c r="T222" s="16" t="s">
        <v>3337</v>
      </c>
      <c r="U222" s="33" t="s">
        <v>797</v>
      </c>
      <c r="V222" s="16" t="s">
        <v>830</v>
      </c>
      <c r="W222" s="16">
        <v>80743</v>
      </c>
      <c r="X222" s="16" t="s">
        <v>2264</v>
      </c>
      <c r="Y222" s="16" t="s">
        <v>842</v>
      </c>
      <c r="Z222" s="145"/>
      <c r="AA222" s="145"/>
      <c r="AB222" s="145"/>
      <c r="AC222" s="145"/>
      <c r="AD222" s="145"/>
      <c r="AE222" s="54" t="s">
        <v>617</v>
      </c>
      <c r="AF222" s="16" t="s">
        <v>666</v>
      </c>
      <c r="AG222" s="16" t="s">
        <v>666</v>
      </c>
      <c r="AH222" s="16" t="s">
        <v>666</v>
      </c>
      <c r="AI222" s="16" t="s">
        <v>666</v>
      </c>
      <c r="AJ222" s="145"/>
      <c r="AK222" s="4" t="s">
        <v>666</v>
      </c>
      <c r="AL222" s="16"/>
      <c r="AM222" s="145"/>
      <c r="AN222" s="16"/>
      <c r="AO222" s="16"/>
      <c r="AP222" s="16"/>
      <c r="AQ222" s="16"/>
      <c r="AR222" s="16"/>
      <c r="AS222" s="16" t="s">
        <v>350</v>
      </c>
      <c r="AT222" s="16" t="s">
        <v>350</v>
      </c>
      <c r="AU222" s="16" t="s">
        <v>350</v>
      </c>
      <c r="AV222" s="16" t="s">
        <v>73</v>
      </c>
      <c r="AW222" s="16" t="s">
        <v>73</v>
      </c>
      <c r="AX222" s="16" t="s">
        <v>350</v>
      </c>
      <c r="AY222" s="16" t="s">
        <v>73</v>
      </c>
      <c r="AZ222" s="16" t="s">
        <v>73</v>
      </c>
      <c r="BA222" s="16" t="s">
        <v>73</v>
      </c>
      <c r="BB222" s="16" t="s">
        <v>350</v>
      </c>
      <c r="BC222" s="16" t="s">
        <v>350</v>
      </c>
      <c r="BD222" s="16" t="s">
        <v>350</v>
      </c>
      <c r="BE222" s="16" t="s">
        <v>350</v>
      </c>
      <c r="BF222" s="145"/>
      <c r="BG222" s="145"/>
      <c r="BH222" s="145"/>
      <c r="BI222" s="16"/>
      <c r="BJ222" s="145"/>
      <c r="BK222" s="145"/>
      <c r="BL222" s="145"/>
      <c r="BM222" s="145"/>
      <c r="BN222" s="145"/>
    </row>
    <row r="223" spans="1:66" x14ac:dyDescent="0.3">
      <c r="A223" s="16">
        <v>222</v>
      </c>
      <c r="B223" s="14" t="s">
        <v>2688</v>
      </c>
      <c r="C223" s="54">
        <v>33504536</v>
      </c>
      <c r="D223" s="54" t="s">
        <v>4173</v>
      </c>
      <c r="E223" s="16" t="s">
        <v>407</v>
      </c>
      <c r="F223" s="16">
        <v>67</v>
      </c>
      <c r="G223" s="16">
        <v>171.5</v>
      </c>
      <c r="H223" s="16">
        <v>76.599999999999994</v>
      </c>
      <c r="I223" s="101">
        <f t="shared" si="4"/>
        <v>26.043570281090357</v>
      </c>
      <c r="J223" s="146">
        <v>20126</v>
      </c>
      <c r="K223" s="16" t="s">
        <v>91</v>
      </c>
      <c r="L223" s="16" t="s">
        <v>2690</v>
      </c>
      <c r="M223" s="16" t="s">
        <v>362</v>
      </c>
      <c r="N223" s="16" t="s">
        <v>2691</v>
      </c>
      <c r="O223" s="16" t="s">
        <v>61</v>
      </c>
      <c r="P223" s="16" t="s">
        <v>797</v>
      </c>
      <c r="Q223" s="4" t="s">
        <v>3789</v>
      </c>
      <c r="R223" s="14" t="s">
        <v>2437</v>
      </c>
      <c r="S223" s="16">
        <v>20221111</v>
      </c>
      <c r="T223" s="16" t="s">
        <v>3338</v>
      </c>
      <c r="U223" s="4" t="s">
        <v>797</v>
      </c>
      <c r="V223" s="16" t="s">
        <v>830</v>
      </c>
      <c r="W223" s="16">
        <v>80703</v>
      </c>
      <c r="X223" s="16" t="s">
        <v>2264</v>
      </c>
      <c r="Y223" s="16" t="s">
        <v>842</v>
      </c>
      <c r="Z223" s="145"/>
      <c r="AA223" s="145"/>
      <c r="AB223" s="145"/>
      <c r="AC223" s="145"/>
      <c r="AD223" s="145"/>
      <c r="AE223" s="4" t="s">
        <v>2131</v>
      </c>
      <c r="AF223" s="4">
        <v>3</v>
      </c>
      <c r="AG223" s="4" t="s">
        <v>1985</v>
      </c>
      <c r="AH223" s="4">
        <v>0</v>
      </c>
      <c r="AI223" s="4" t="s">
        <v>1985</v>
      </c>
      <c r="AJ223" s="4">
        <v>3</v>
      </c>
      <c r="AK223" s="16">
        <v>1</v>
      </c>
      <c r="AL223" s="16">
        <v>16</v>
      </c>
      <c r="AM223" s="16">
        <v>0.4</v>
      </c>
      <c r="AN223" s="16" t="s">
        <v>350</v>
      </c>
      <c r="AO223" s="16" t="s">
        <v>350</v>
      </c>
      <c r="AP223" s="16" t="s">
        <v>350</v>
      </c>
      <c r="AQ223" s="16" t="s">
        <v>350</v>
      </c>
      <c r="AR223" s="95" t="s">
        <v>2307</v>
      </c>
      <c r="AS223" s="16" t="s">
        <v>352</v>
      </c>
      <c r="AT223" s="16" t="s">
        <v>352</v>
      </c>
      <c r="AU223" s="16" t="s">
        <v>352</v>
      </c>
      <c r="AV223" s="16">
        <v>0.5</v>
      </c>
      <c r="AW223" s="16">
        <v>40</v>
      </c>
      <c r="AX223" s="16" t="s">
        <v>350</v>
      </c>
      <c r="AY223" s="16" t="s">
        <v>73</v>
      </c>
      <c r="AZ223" s="16" t="s">
        <v>73</v>
      </c>
      <c r="BA223" s="16" t="s">
        <v>73</v>
      </c>
      <c r="BB223" s="16" t="s">
        <v>350</v>
      </c>
      <c r="BC223" s="16" t="s">
        <v>350</v>
      </c>
      <c r="BD223" s="16" t="s">
        <v>350</v>
      </c>
      <c r="BE223" s="16" t="s">
        <v>350</v>
      </c>
      <c r="BF223" s="145"/>
      <c r="BG223" s="145"/>
      <c r="BH223" s="16" t="s">
        <v>4372</v>
      </c>
      <c r="BI223" s="146">
        <v>44999</v>
      </c>
      <c r="BJ223" s="145"/>
      <c r="BK223" s="145"/>
      <c r="BL223" s="145"/>
      <c r="BM223" s="145"/>
      <c r="BN223" s="145"/>
    </row>
    <row r="224" spans="1:66" x14ac:dyDescent="0.3">
      <c r="A224" s="16">
        <v>223</v>
      </c>
      <c r="B224" s="14" t="s">
        <v>2702</v>
      </c>
      <c r="C224" s="54">
        <v>33506286</v>
      </c>
      <c r="D224" s="54" t="s">
        <v>4174</v>
      </c>
      <c r="E224" s="16" t="s">
        <v>407</v>
      </c>
      <c r="F224" s="16">
        <v>48</v>
      </c>
      <c r="G224" s="16">
        <v>163.1</v>
      </c>
      <c r="H224" s="16">
        <v>56.4</v>
      </c>
      <c r="I224" s="101">
        <f t="shared" si="4"/>
        <v>21.201724256539361</v>
      </c>
      <c r="J224" s="146">
        <v>27081</v>
      </c>
      <c r="K224" s="4" t="s">
        <v>214</v>
      </c>
      <c r="L224" s="16" t="s">
        <v>355</v>
      </c>
      <c r="M224" s="16" t="s">
        <v>2684</v>
      </c>
      <c r="N224" s="16" t="s">
        <v>954</v>
      </c>
      <c r="O224" s="16" t="s">
        <v>61</v>
      </c>
      <c r="P224" s="16" t="s">
        <v>804</v>
      </c>
      <c r="Q224" s="4" t="s">
        <v>3791</v>
      </c>
      <c r="R224" s="14" t="s">
        <v>2710</v>
      </c>
      <c r="S224" s="16">
        <v>20221124</v>
      </c>
      <c r="T224" s="16" t="s">
        <v>3339</v>
      </c>
      <c r="U224" s="16" t="s">
        <v>804</v>
      </c>
      <c r="V224" s="16" t="s">
        <v>835</v>
      </c>
      <c r="W224" s="16">
        <v>80863</v>
      </c>
      <c r="X224" s="16" t="s">
        <v>2264</v>
      </c>
      <c r="Y224" s="16" t="s">
        <v>842</v>
      </c>
      <c r="Z224" s="145"/>
      <c r="AA224" s="145"/>
      <c r="AB224" s="145"/>
      <c r="AC224" s="145"/>
      <c r="AD224" s="145"/>
      <c r="AE224" s="4" t="s">
        <v>2131</v>
      </c>
      <c r="AF224" s="4">
        <v>3</v>
      </c>
      <c r="AG224" s="4" t="s">
        <v>1985</v>
      </c>
      <c r="AH224" s="4">
        <v>0</v>
      </c>
      <c r="AI224" s="4" t="s">
        <v>1985</v>
      </c>
      <c r="AJ224" s="4">
        <v>3</v>
      </c>
      <c r="AK224" s="16">
        <v>2</v>
      </c>
      <c r="AL224" s="16">
        <v>11</v>
      </c>
      <c r="AM224" s="16">
        <v>0.3</v>
      </c>
      <c r="AN224" s="16" t="s">
        <v>350</v>
      </c>
      <c r="AO224" s="16" t="s">
        <v>350</v>
      </c>
      <c r="AP224" s="16" t="s">
        <v>350</v>
      </c>
      <c r="AQ224" s="16" t="s">
        <v>350</v>
      </c>
      <c r="AR224" s="95" t="s">
        <v>2307</v>
      </c>
      <c r="AS224" s="16" t="s">
        <v>2709</v>
      </c>
      <c r="AT224" s="16" t="s">
        <v>2709</v>
      </c>
      <c r="AU224" s="16" t="s">
        <v>352</v>
      </c>
      <c r="AV224" s="16">
        <v>1</v>
      </c>
      <c r="AW224" s="16">
        <v>27</v>
      </c>
      <c r="AX224" s="16" t="s">
        <v>350</v>
      </c>
      <c r="AY224" s="16" t="s">
        <v>73</v>
      </c>
      <c r="AZ224" s="16" t="s">
        <v>73</v>
      </c>
      <c r="BA224" s="16" t="s">
        <v>73</v>
      </c>
      <c r="BB224" s="16" t="s">
        <v>350</v>
      </c>
      <c r="BC224" s="16" t="s">
        <v>350</v>
      </c>
      <c r="BD224" s="16" t="s">
        <v>350</v>
      </c>
      <c r="BE224" s="16" t="s">
        <v>350</v>
      </c>
      <c r="BF224" s="145"/>
      <c r="BG224" s="145"/>
      <c r="BH224" s="145"/>
      <c r="BI224" s="16"/>
      <c r="BJ224" s="145"/>
      <c r="BK224" s="145"/>
      <c r="BL224" s="145"/>
      <c r="BM224" s="145"/>
      <c r="BN224" s="145"/>
    </row>
    <row r="225" spans="1:66" x14ac:dyDescent="0.3">
      <c r="A225" s="16">
        <v>224</v>
      </c>
      <c r="B225" s="14" t="s">
        <v>2720</v>
      </c>
      <c r="C225" s="54">
        <v>33499962</v>
      </c>
      <c r="D225" s="54" t="s">
        <v>4175</v>
      </c>
      <c r="E225" s="16" t="s">
        <v>407</v>
      </c>
      <c r="F225" s="16">
        <v>61</v>
      </c>
      <c r="G225" s="16">
        <v>171.7</v>
      </c>
      <c r="H225" s="16">
        <v>58.1</v>
      </c>
      <c r="I225" s="101">
        <f t="shared" si="4"/>
        <v>19.707681823716996</v>
      </c>
      <c r="J225" s="146">
        <v>22391</v>
      </c>
      <c r="K225" s="16" t="s">
        <v>216</v>
      </c>
      <c r="L225" s="16" t="s">
        <v>355</v>
      </c>
      <c r="M225" s="16" t="s">
        <v>358</v>
      </c>
      <c r="N225" s="16" t="s">
        <v>954</v>
      </c>
      <c r="O225" s="16" t="s">
        <v>61</v>
      </c>
      <c r="P225" s="16" t="s">
        <v>800</v>
      </c>
      <c r="Q225" s="4" t="s">
        <v>3346</v>
      </c>
      <c r="R225" s="14" t="s">
        <v>2710</v>
      </c>
      <c r="S225" s="16">
        <v>20221011</v>
      </c>
      <c r="T225" s="16" t="s">
        <v>3340</v>
      </c>
      <c r="U225" s="54" t="s">
        <v>800</v>
      </c>
      <c r="V225" s="16" t="s">
        <v>833</v>
      </c>
      <c r="W225" s="16">
        <v>80703</v>
      </c>
      <c r="X225" s="16" t="s">
        <v>2264</v>
      </c>
      <c r="Y225" s="16" t="s">
        <v>842</v>
      </c>
      <c r="Z225" s="145"/>
      <c r="AA225" s="145"/>
      <c r="AB225" s="145"/>
      <c r="AC225" s="145"/>
      <c r="AD225" s="145"/>
      <c r="AE225" s="14" t="s">
        <v>2413</v>
      </c>
      <c r="AF225" s="16" t="s">
        <v>242</v>
      </c>
      <c r="AG225" s="16" t="s">
        <v>2201</v>
      </c>
      <c r="AH225" s="4">
        <v>2</v>
      </c>
      <c r="AI225" s="4" t="s">
        <v>389</v>
      </c>
      <c r="AJ225" s="16">
        <v>4</v>
      </c>
      <c r="AK225" s="16">
        <v>1</v>
      </c>
      <c r="AL225" s="16">
        <v>35</v>
      </c>
      <c r="AM225" s="16">
        <v>0.1</v>
      </c>
      <c r="AN225" s="16" t="s">
        <v>350</v>
      </c>
      <c r="AO225" s="16" t="s">
        <v>3106</v>
      </c>
      <c r="AP225" s="16" t="s">
        <v>3106</v>
      </c>
      <c r="AQ225" s="16" t="s">
        <v>350</v>
      </c>
      <c r="AR225" s="95" t="s">
        <v>2307</v>
      </c>
      <c r="AS225" s="16" t="s">
        <v>2490</v>
      </c>
      <c r="AT225" s="16" t="s">
        <v>2490</v>
      </c>
      <c r="AU225" s="16" t="s">
        <v>352</v>
      </c>
      <c r="AV225" s="16">
        <v>0.5</v>
      </c>
      <c r="AW225" s="16">
        <v>42</v>
      </c>
      <c r="AX225" s="16" t="s">
        <v>2206</v>
      </c>
      <c r="AY225" s="16">
        <v>3</v>
      </c>
      <c r="AZ225" s="16">
        <v>30</v>
      </c>
      <c r="BA225" s="16">
        <v>41</v>
      </c>
      <c r="BB225" s="16" t="s">
        <v>2206</v>
      </c>
      <c r="BC225" s="16" t="s">
        <v>2206</v>
      </c>
      <c r="BD225" s="16" t="s">
        <v>350</v>
      </c>
      <c r="BE225" s="16" t="s">
        <v>350</v>
      </c>
      <c r="BF225" s="145"/>
      <c r="BG225" s="145"/>
      <c r="BH225" s="145"/>
      <c r="BI225" s="16"/>
      <c r="BJ225" s="145"/>
      <c r="BK225" s="145"/>
      <c r="BL225" s="145"/>
      <c r="BM225" s="145"/>
      <c r="BN225" s="145"/>
    </row>
    <row r="226" spans="1:66" x14ac:dyDescent="0.3">
      <c r="A226" s="16">
        <v>225</v>
      </c>
      <c r="B226" s="14" t="s">
        <v>2724</v>
      </c>
      <c r="C226" s="54">
        <v>33504976</v>
      </c>
      <c r="D226" s="54" t="s">
        <v>4176</v>
      </c>
      <c r="E226" s="16" t="s">
        <v>385</v>
      </c>
      <c r="F226" s="16">
        <v>87</v>
      </c>
      <c r="G226" s="16">
        <v>141.4</v>
      </c>
      <c r="H226" s="16">
        <v>44.2</v>
      </c>
      <c r="I226" s="101">
        <f t="shared" si="4"/>
        <v>22.106676216217295</v>
      </c>
      <c r="J226" s="146">
        <v>13045</v>
      </c>
      <c r="K226" s="16" t="s">
        <v>1773</v>
      </c>
      <c r="L226" s="16" t="s">
        <v>1303</v>
      </c>
      <c r="M226" s="16" t="s">
        <v>356</v>
      </c>
      <c r="N226" s="16" t="s">
        <v>2727</v>
      </c>
      <c r="O226" s="16" t="s">
        <v>61</v>
      </c>
      <c r="P226" s="16" t="s">
        <v>818</v>
      </c>
      <c r="Q226" s="16" t="s">
        <v>3790</v>
      </c>
      <c r="R226" s="14" t="s">
        <v>2730</v>
      </c>
      <c r="S226" s="16">
        <v>20221108</v>
      </c>
      <c r="T226" s="16" t="s">
        <v>3341</v>
      </c>
      <c r="U226" s="4" t="s">
        <v>818</v>
      </c>
      <c r="V226" s="16" t="s">
        <v>839</v>
      </c>
      <c r="W226" s="16">
        <v>80703</v>
      </c>
      <c r="X226" s="16" t="s">
        <v>2264</v>
      </c>
      <c r="Y226" s="16" t="s">
        <v>842</v>
      </c>
      <c r="Z226" s="145"/>
      <c r="AA226" s="145"/>
      <c r="AB226" s="145"/>
      <c r="AC226" s="145"/>
      <c r="AD226" s="145"/>
      <c r="AE226" s="95" t="s">
        <v>1340</v>
      </c>
      <c r="AF226" s="16" t="s">
        <v>242</v>
      </c>
      <c r="AG226" s="16" t="s">
        <v>1985</v>
      </c>
      <c r="AH226" s="16">
        <v>0</v>
      </c>
      <c r="AI226" s="4" t="s">
        <v>241</v>
      </c>
      <c r="AJ226" s="16">
        <v>4</v>
      </c>
      <c r="AK226" s="16">
        <v>1</v>
      </c>
      <c r="AL226" s="16">
        <v>22</v>
      </c>
      <c r="AM226" s="16">
        <v>0.3</v>
      </c>
      <c r="AN226" s="16" t="s">
        <v>350</v>
      </c>
      <c r="AO226" s="16" t="s">
        <v>3106</v>
      </c>
      <c r="AP226" s="16" t="s">
        <v>350</v>
      </c>
      <c r="AQ226" s="16" t="s">
        <v>350</v>
      </c>
      <c r="AR226" s="95" t="s">
        <v>2307</v>
      </c>
      <c r="AS226" s="16" t="s">
        <v>420</v>
      </c>
      <c r="AT226" s="16" t="s">
        <v>420</v>
      </c>
      <c r="AU226" s="16" t="s">
        <v>350</v>
      </c>
      <c r="AV226" s="16" t="s">
        <v>73</v>
      </c>
      <c r="AW226" s="16" t="s">
        <v>73</v>
      </c>
      <c r="AX226" s="16" t="s">
        <v>350</v>
      </c>
      <c r="AY226" s="16" t="s">
        <v>73</v>
      </c>
      <c r="AZ226" s="16" t="s">
        <v>73</v>
      </c>
      <c r="BA226" s="16" t="s">
        <v>73</v>
      </c>
      <c r="BB226" s="16" t="s">
        <v>350</v>
      </c>
      <c r="BC226" s="16" t="s">
        <v>350</v>
      </c>
      <c r="BD226" s="16" t="s">
        <v>2728</v>
      </c>
      <c r="BE226" s="16" t="s">
        <v>622</v>
      </c>
      <c r="BF226" s="145"/>
      <c r="BG226" s="145"/>
      <c r="BH226" s="16" t="s">
        <v>4376</v>
      </c>
      <c r="BI226" s="146">
        <v>45107</v>
      </c>
      <c r="BJ226" s="145"/>
      <c r="BK226" s="145"/>
      <c r="BL226" s="145"/>
      <c r="BM226" s="145"/>
      <c r="BN226" s="145"/>
    </row>
    <row r="227" spans="1:66" x14ac:dyDescent="0.3">
      <c r="A227" s="16">
        <v>226</v>
      </c>
      <c r="B227" s="14" t="s">
        <v>2742</v>
      </c>
      <c r="C227" s="54">
        <v>33506258</v>
      </c>
      <c r="D227" s="54" t="s">
        <v>4177</v>
      </c>
      <c r="E227" s="16" t="s">
        <v>407</v>
      </c>
      <c r="F227" s="16">
        <v>74</v>
      </c>
      <c r="G227" s="16">
        <v>158.9</v>
      </c>
      <c r="H227" s="16">
        <v>61.8</v>
      </c>
      <c r="I227" s="101">
        <f t="shared" si="4"/>
        <v>24.47601330893125</v>
      </c>
      <c r="J227" s="146">
        <v>17715</v>
      </c>
      <c r="K227" s="16" t="s">
        <v>91</v>
      </c>
      <c r="L227" s="16" t="s">
        <v>355</v>
      </c>
      <c r="M227" s="16" t="s">
        <v>358</v>
      </c>
      <c r="N227" s="16" t="s">
        <v>2785</v>
      </c>
      <c r="O227" s="16" t="s">
        <v>61</v>
      </c>
      <c r="P227" s="4" t="s">
        <v>795</v>
      </c>
      <c r="Q227" s="4" t="s">
        <v>3792</v>
      </c>
      <c r="R227" s="90" t="s">
        <v>2787</v>
      </c>
      <c r="S227" s="16">
        <v>20221125</v>
      </c>
      <c r="T227" s="16">
        <v>20221125</v>
      </c>
      <c r="U227" s="4" t="s">
        <v>795</v>
      </c>
      <c r="V227" s="16" t="s">
        <v>829</v>
      </c>
      <c r="W227" s="16">
        <v>80703</v>
      </c>
      <c r="X227" s="16" t="s">
        <v>2264</v>
      </c>
      <c r="Y227" s="16" t="s">
        <v>842</v>
      </c>
      <c r="Z227" s="145"/>
      <c r="AA227" s="145"/>
      <c r="AB227" s="145"/>
      <c r="AC227" s="145"/>
      <c r="AD227" s="145"/>
      <c r="AE227" s="95" t="s">
        <v>1187</v>
      </c>
      <c r="AF227" s="4">
        <v>2</v>
      </c>
      <c r="AG227" s="4" t="s">
        <v>353</v>
      </c>
      <c r="AH227" s="4">
        <v>2</v>
      </c>
      <c r="AI227" s="4" t="s">
        <v>389</v>
      </c>
      <c r="AJ227" s="16">
        <v>3</v>
      </c>
      <c r="AK227" s="16">
        <v>3</v>
      </c>
      <c r="AL227" s="16">
        <v>12</v>
      </c>
      <c r="AM227" s="16">
        <v>0.3</v>
      </c>
      <c r="AN227" s="16" t="s">
        <v>350</v>
      </c>
      <c r="AO227" s="16" t="s">
        <v>350</v>
      </c>
      <c r="AP227" s="16" t="s">
        <v>350</v>
      </c>
      <c r="AQ227" s="16" t="s">
        <v>350</v>
      </c>
      <c r="AR227" s="95" t="s">
        <v>2307</v>
      </c>
      <c r="AS227" s="16" t="s">
        <v>352</v>
      </c>
      <c r="AT227" s="16" t="s">
        <v>352</v>
      </c>
      <c r="AU227" s="16" t="s">
        <v>352</v>
      </c>
      <c r="AV227" s="16">
        <v>0.3</v>
      </c>
      <c r="AW227" s="16">
        <v>49</v>
      </c>
      <c r="AX227" s="16" t="s">
        <v>352</v>
      </c>
      <c r="AY227" s="16">
        <v>2</v>
      </c>
      <c r="AZ227" s="16">
        <v>8</v>
      </c>
      <c r="BA227" s="16">
        <v>49</v>
      </c>
      <c r="BB227" s="16" t="s">
        <v>350</v>
      </c>
      <c r="BC227" s="16" t="s">
        <v>350</v>
      </c>
      <c r="BD227" s="16" t="s">
        <v>350</v>
      </c>
      <c r="BE227" s="16" t="s">
        <v>350</v>
      </c>
      <c r="BF227" s="145"/>
      <c r="BG227" s="145"/>
      <c r="BH227" s="16" t="s">
        <v>4372</v>
      </c>
      <c r="BI227" s="146">
        <v>45082</v>
      </c>
      <c r="BJ227" s="145"/>
      <c r="BK227" s="145"/>
      <c r="BL227" s="145"/>
      <c r="BM227" s="145"/>
      <c r="BN227" s="145"/>
    </row>
    <row r="228" spans="1:66" x14ac:dyDescent="0.3">
      <c r="A228" s="16">
        <v>227</v>
      </c>
      <c r="B228" s="14" t="s">
        <v>2758</v>
      </c>
      <c r="C228" s="54">
        <v>33508458</v>
      </c>
      <c r="D228" s="54" t="s">
        <v>2914</v>
      </c>
      <c r="E228" s="16" t="s">
        <v>407</v>
      </c>
      <c r="F228" s="16">
        <v>65</v>
      </c>
      <c r="G228" s="16">
        <v>160.30000000000001</v>
      </c>
      <c r="H228" s="16">
        <v>58.1</v>
      </c>
      <c r="I228" s="101">
        <f t="shared" si="4"/>
        <v>22.610443845736835</v>
      </c>
      <c r="J228" s="146">
        <v>20867</v>
      </c>
      <c r="K228" s="16" t="s">
        <v>1166</v>
      </c>
      <c r="L228" s="16" t="s">
        <v>2761</v>
      </c>
      <c r="M228" s="16" t="s">
        <v>358</v>
      </c>
      <c r="N228" s="16" t="s">
        <v>917</v>
      </c>
      <c r="O228" s="16" t="s">
        <v>61</v>
      </c>
      <c r="P228" s="4" t="s">
        <v>792</v>
      </c>
      <c r="Q228" s="4" t="s">
        <v>3793</v>
      </c>
      <c r="R228" s="14" t="s">
        <v>3583</v>
      </c>
      <c r="S228" s="16">
        <v>20221206</v>
      </c>
      <c r="T228" s="16" t="s">
        <v>3342</v>
      </c>
      <c r="U228" s="4" t="s">
        <v>792</v>
      </c>
      <c r="V228" s="16" t="s">
        <v>3350</v>
      </c>
      <c r="W228" s="16">
        <v>80703</v>
      </c>
      <c r="X228" s="16" t="s">
        <v>2264</v>
      </c>
      <c r="Y228" s="16" t="s">
        <v>842</v>
      </c>
      <c r="Z228" s="145"/>
      <c r="AA228" s="145"/>
      <c r="AB228" s="145"/>
      <c r="AC228" s="145"/>
      <c r="AD228" s="145"/>
      <c r="AE228" s="95" t="s">
        <v>2943</v>
      </c>
      <c r="AF228" s="16">
        <v>2</v>
      </c>
      <c r="AG228" s="16" t="s">
        <v>419</v>
      </c>
      <c r="AH228" s="33">
        <v>1</v>
      </c>
      <c r="AI228" s="33" t="s">
        <v>389</v>
      </c>
      <c r="AJ228" s="16">
        <v>3</v>
      </c>
      <c r="AK228" s="16">
        <v>2</v>
      </c>
      <c r="AL228" s="16">
        <v>9</v>
      </c>
      <c r="AM228" s="16">
        <v>0.3</v>
      </c>
      <c r="AN228" s="16" t="s">
        <v>622</v>
      </c>
      <c r="AO228" s="16" t="s">
        <v>622</v>
      </c>
      <c r="AP228" s="16" t="s">
        <v>622</v>
      </c>
      <c r="AQ228" s="16" t="s">
        <v>622</v>
      </c>
      <c r="AR228" s="95" t="s">
        <v>1200</v>
      </c>
      <c r="AS228" s="16" t="s">
        <v>360</v>
      </c>
      <c r="AT228" s="16" t="s">
        <v>360</v>
      </c>
      <c r="AU228" s="16" t="s">
        <v>352</v>
      </c>
      <c r="AV228" s="16">
        <v>1</v>
      </c>
      <c r="AW228" s="16">
        <v>46</v>
      </c>
      <c r="AX228" s="16" t="s">
        <v>360</v>
      </c>
      <c r="AY228" s="16">
        <v>1</v>
      </c>
      <c r="AZ228" s="16">
        <v>20</v>
      </c>
      <c r="BA228" s="16">
        <v>46</v>
      </c>
      <c r="BB228" s="16" t="s">
        <v>360</v>
      </c>
      <c r="BC228" s="16" t="s">
        <v>352</v>
      </c>
      <c r="BD228" s="16" t="s">
        <v>350</v>
      </c>
      <c r="BE228" s="16" t="s">
        <v>350</v>
      </c>
      <c r="BF228" s="145"/>
      <c r="BG228" s="145"/>
      <c r="BH228" s="145"/>
      <c r="BI228" s="16"/>
      <c r="BJ228" s="145"/>
      <c r="BK228" s="145"/>
      <c r="BL228" s="145"/>
      <c r="BM228" s="145"/>
      <c r="BN228" s="145"/>
    </row>
    <row r="229" spans="1:66" x14ac:dyDescent="0.3">
      <c r="A229" s="16">
        <v>228</v>
      </c>
      <c r="B229" s="14" t="s">
        <v>2769</v>
      </c>
      <c r="C229" s="54">
        <v>33508853</v>
      </c>
      <c r="D229" s="54" t="s">
        <v>4178</v>
      </c>
      <c r="E229" s="16" t="s">
        <v>385</v>
      </c>
      <c r="F229" s="16">
        <v>85</v>
      </c>
      <c r="G229" s="16">
        <v>146.5</v>
      </c>
      <c r="H229" s="16">
        <v>69</v>
      </c>
      <c r="I229" s="101">
        <f t="shared" si="4"/>
        <v>32.149471746904446</v>
      </c>
      <c r="J229" s="146">
        <v>13820</v>
      </c>
      <c r="K229" s="16" t="s">
        <v>216</v>
      </c>
      <c r="L229" s="16" t="s">
        <v>355</v>
      </c>
      <c r="M229" s="16" t="s">
        <v>362</v>
      </c>
      <c r="N229" s="16" t="s">
        <v>2789</v>
      </c>
      <c r="O229" s="16" t="s">
        <v>61</v>
      </c>
      <c r="P229" s="4" t="s">
        <v>794</v>
      </c>
      <c r="Q229" s="4" t="s">
        <v>3796</v>
      </c>
      <c r="R229" s="90" t="s">
        <v>2673</v>
      </c>
      <c r="S229" s="16">
        <v>20221216</v>
      </c>
      <c r="T229" s="16" t="s">
        <v>3343</v>
      </c>
      <c r="U229" s="4" t="s">
        <v>794</v>
      </c>
      <c r="V229" s="16" t="s">
        <v>828</v>
      </c>
      <c r="W229" s="16">
        <v>80703</v>
      </c>
      <c r="X229" s="16" t="s">
        <v>2264</v>
      </c>
      <c r="Y229" s="16" t="s">
        <v>842</v>
      </c>
      <c r="Z229" s="145"/>
      <c r="AA229" s="145"/>
      <c r="AB229" s="145"/>
      <c r="AC229" s="145"/>
      <c r="AD229" s="145"/>
      <c r="AE229" s="95" t="s">
        <v>2189</v>
      </c>
      <c r="AF229" s="16" t="s">
        <v>242</v>
      </c>
      <c r="AG229" s="16" t="s">
        <v>422</v>
      </c>
      <c r="AH229" s="16">
        <v>4</v>
      </c>
      <c r="AI229" s="4" t="s">
        <v>389</v>
      </c>
      <c r="AJ229" s="16">
        <v>4</v>
      </c>
      <c r="AK229" s="16">
        <v>2</v>
      </c>
      <c r="AL229" s="16">
        <v>9</v>
      </c>
      <c r="AM229" s="16">
        <v>0.2</v>
      </c>
      <c r="AN229" s="16" t="s">
        <v>350</v>
      </c>
      <c r="AO229" s="16" t="s">
        <v>3106</v>
      </c>
      <c r="AP229" s="16" t="s">
        <v>622</v>
      </c>
      <c r="AQ229" s="16" t="s">
        <v>622</v>
      </c>
      <c r="AR229" s="95" t="s">
        <v>2307</v>
      </c>
      <c r="AS229" s="16" t="s">
        <v>622</v>
      </c>
      <c r="AT229" s="16" t="s">
        <v>622</v>
      </c>
      <c r="AU229" s="16" t="s">
        <v>622</v>
      </c>
      <c r="AV229" s="16" t="s">
        <v>73</v>
      </c>
      <c r="AW229" s="16" t="s">
        <v>73</v>
      </c>
      <c r="AX229" s="16" t="s">
        <v>622</v>
      </c>
      <c r="AY229" s="16" t="s">
        <v>73</v>
      </c>
      <c r="AZ229" s="16" t="s">
        <v>73</v>
      </c>
      <c r="BA229" s="16" t="s">
        <v>73</v>
      </c>
      <c r="BB229" s="16" t="s">
        <v>350</v>
      </c>
      <c r="BC229" s="16" t="s">
        <v>350</v>
      </c>
      <c r="BD229" s="16" t="s">
        <v>352</v>
      </c>
      <c r="BE229" s="16" t="s">
        <v>352</v>
      </c>
      <c r="BF229" s="145"/>
      <c r="BG229" s="145"/>
      <c r="BH229" s="145"/>
      <c r="BI229" s="16"/>
      <c r="BJ229" s="145"/>
      <c r="BK229" s="145"/>
      <c r="BL229" s="145"/>
      <c r="BM229" s="145"/>
      <c r="BN229" s="145"/>
    </row>
    <row r="230" spans="1:66" x14ac:dyDescent="0.3">
      <c r="A230" s="16">
        <v>229</v>
      </c>
      <c r="B230" s="14" t="s">
        <v>2773</v>
      </c>
      <c r="C230" s="54">
        <v>33506890</v>
      </c>
      <c r="D230" s="54" t="s">
        <v>4179</v>
      </c>
      <c r="E230" s="16" t="s">
        <v>2779</v>
      </c>
      <c r="F230" s="16">
        <v>77</v>
      </c>
      <c r="G230" s="16">
        <v>169.7</v>
      </c>
      <c r="H230" s="16">
        <v>72</v>
      </c>
      <c r="I230" s="101">
        <f t="shared" si="4"/>
        <v>25.001658096075126</v>
      </c>
      <c r="J230" s="146">
        <v>16644</v>
      </c>
      <c r="K230" s="16" t="s">
        <v>227</v>
      </c>
      <c r="L230" s="16" t="s">
        <v>440</v>
      </c>
      <c r="M230" s="16" t="s">
        <v>362</v>
      </c>
      <c r="N230" s="16" t="s">
        <v>2785</v>
      </c>
      <c r="O230" s="16" t="s">
        <v>61</v>
      </c>
      <c r="P230" s="4" t="s">
        <v>795</v>
      </c>
      <c r="Q230" s="4" t="s">
        <v>3795</v>
      </c>
      <c r="R230" s="90" t="s">
        <v>2791</v>
      </c>
      <c r="S230" s="16">
        <v>20221209</v>
      </c>
      <c r="T230" s="16" t="s">
        <v>3342</v>
      </c>
      <c r="U230" s="4" t="s">
        <v>795</v>
      </c>
      <c r="V230" s="16" t="s">
        <v>829</v>
      </c>
      <c r="W230" s="16">
        <v>80703</v>
      </c>
      <c r="X230" s="16" t="s">
        <v>2264</v>
      </c>
      <c r="Y230" s="16" t="s">
        <v>842</v>
      </c>
      <c r="Z230" s="145"/>
      <c r="AA230" s="145"/>
      <c r="AB230" s="145"/>
      <c r="AC230" s="145"/>
      <c r="AD230" s="145"/>
      <c r="AE230" s="95" t="s">
        <v>1321</v>
      </c>
      <c r="AF230" s="16">
        <v>2</v>
      </c>
      <c r="AG230" s="16" t="s">
        <v>2124</v>
      </c>
      <c r="AH230" s="4" t="s">
        <v>101</v>
      </c>
      <c r="AI230" s="4" t="s">
        <v>1183</v>
      </c>
      <c r="AJ230" s="16">
        <v>2</v>
      </c>
      <c r="AK230" s="16">
        <v>1</v>
      </c>
      <c r="AL230" s="16">
        <v>6</v>
      </c>
      <c r="AM230" s="16">
        <v>0.3</v>
      </c>
      <c r="AN230" s="16" t="s">
        <v>350</v>
      </c>
      <c r="AO230" s="16" t="s">
        <v>350</v>
      </c>
      <c r="AP230" s="16" t="s">
        <v>350</v>
      </c>
      <c r="AQ230" s="16" t="s">
        <v>350</v>
      </c>
      <c r="AR230" s="95" t="s">
        <v>2307</v>
      </c>
      <c r="AS230" s="16" t="s">
        <v>352</v>
      </c>
      <c r="AT230" s="16" t="s">
        <v>352</v>
      </c>
      <c r="AU230" s="16" t="s">
        <v>352</v>
      </c>
      <c r="AV230" s="16">
        <v>1</v>
      </c>
      <c r="AW230" s="16">
        <v>61</v>
      </c>
      <c r="AX230" s="16" t="s">
        <v>352</v>
      </c>
      <c r="AY230" s="16">
        <v>2.5</v>
      </c>
      <c r="AZ230" s="16">
        <v>16</v>
      </c>
      <c r="BA230" s="16">
        <v>61</v>
      </c>
      <c r="BB230" s="16" t="s">
        <v>350</v>
      </c>
      <c r="BC230" s="16" t="s">
        <v>350</v>
      </c>
      <c r="BD230" s="16" t="s">
        <v>352</v>
      </c>
      <c r="BE230" s="16" t="s">
        <v>350</v>
      </c>
      <c r="BF230" s="145"/>
      <c r="BG230" s="145"/>
      <c r="BH230" s="145"/>
      <c r="BI230" s="16"/>
      <c r="BJ230" s="145"/>
      <c r="BK230" s="145"/>
      <c r="BL230" s="145"/>
      <c r="BM230" s="145"/>
      <c r="BN230" s="145"/>
    </row>
    <row r="231" spans="1:66" x14ac:dyDescent="0.3">
      <c r="A231" s="16">
        <v>230</v>
      </c>
      <c r="B231" s="14" t="s">
        <v>2775</v>
      </c>
      <c r="C231" s="54">
        <v>33509323</v>
      </c>
      <c r="D231" s="54" t="s">
        <v>2915</v>
      </c>
      <c r="E231" s="16" t="s">
        <v>385</v>
      </c>
      <c r="F231" s="16">
        <v>74</v>
      </c>
      <c r="G231" s="16">
        <v>152.5</v>
      </c>
      <c r="H231" s="16">
        <v>50</v>
      </c>
      <c r="I231" s="101">
        <f t="shared" si="4"/>
        <v>21.499596882558457</v>
      </c>
      <c r="J231" s="146">
        <v>17641</v>
      </c>
      <c r="K231" s="16" t="s">
        <v>918</v>
      </c>
      <c r="L231" s="16" t="s">
        <v>355</v>
      </c>
      <c r="M231" s="16" t="s">
        <v>428</v>
      </c>
      <c r="N231" s="16" t="s">
        <v>2793</v>
      </c>
      <c r="O231" s="16" t="s">
        <v>61</v>
      </c>
      <c r="P231" s="4" t="s">
        <v>3348</v>
      </c>
      <c r="Q231" s="4" t="s">
        <v>3794</v>
      </c>
      <c r="R231" s="90" t="s">
        <v>2437</v>
      </c>
      <c r="S231" s="16">
        <v>20221214</v>
      </c>
      <c r="T231" s="16" t="s">
        <v>3344</v>
      </c>
      <c r="U231" s="4" t="s">
        <v>3348</v>
      </c>
      <c r="V231" s="16" t="s">
        <v>3352</v>
      </c>
      <c r="W231" s="16">
        <v>80703</v>
      </c>
      <c r="X231" s="16" t="s">
        <v>2264</v>
      </c>
      <c r="Y231" s="16" t="s">
        <v>842</v>
      </c>
      <c r="Z231" s="145"/>
      <c r="AA231" s="145"/>
      <c r="AB231" s="145"/>
      <c r="AC231" s="145"/>
      <c r="AD231" s="145"/>
      <c r="AE231" s="95" t="s">
        <v>1321</v>
      </c>
      <c r="AF231" s="16">
        <v>2</v>
      </c>
      <c r="AG231" s="16" t="s">
        <v>2124</v>
      </c>
      <c r="AH231" s="4" t="s">
        <v>101</v>
      </c>
      <c r="AI231" s="4" t="s">
        <v>1183</v>
      </c>
      <c r="AJ231" s="16">
        <v>2</v>
      </c>
      <c r="AK231" s="16">
        <v>2</v>
      </c>
      <c r="AL231" s="16">
        <v>2</v>
      </c>
      <c r="AM231" s="16">
        <v>0.4</v>
      </c>
      <c r="AN231" s="16" t="s">
        <v>622</v>
      </c>
      <c r="AO231" s="16" t="s">
        <v>622</v>
      </c>
      <c r="AP231" s="16" t="s">
        <v>622</v>
      </c>
      <c r="AQ231" s="16" t="s">
        <v>622</v>
      </c>
      <c r="AR231" s="95" t="s">
        <v>1200</v>
      </c>
      <c r="AS231" s="16" t="s">
        <v>622</v>
      </c>
      <c r="AT231" s="16" t="s">
        <v>622</v>
      </c>
      <c r="AU231" s="16" t="s">
        <v>622</v>
      </c>
      <c r="AV231" s="16" t="s">
        <v>73</v>
      </c>
      <c r="AW231" s="16" t="s">
        <v>73</v>
      </c>
      <c r="AX231" s="16" t="s">
        <v>622</v>
      </c>
      <c r="AY231" s="16" t="s">
        <v>73</v>
      </c>
      <c r="AZ231" s="16" t="s">
        <v>73</v>
      </c>
      <c r="BA231" s="16" t="s">
        <v>73</v>
      </c>
      <c r="BB231" s="16" t="s">
        <v>350</v>
      </c>
      <c r="BC231" s="16" t="s">
        <v>350</v>
      </c>
      <c r="BD231" s="16" t="s">
        <v>352</v>
      </c>
      <c r="BE231" s="16" t="s">
        <v>350</v>
      </c>
      <c r="BF231" s="145"/>
      <c r="BG231" s="145"/>
      <c r="BH231" s="145"/>
      <c r="BI231" s="16"/>
      <c r="BJ231" s="145"/>
      <c r="BK231" s="145"/>
      <c r="BL231" s="145"/>
      <c r="BM231" s="145"/>
      <c r="BN231" s="145"/>
    </row>
    <row r="232" spans="1:66" x14ac:dyDescent="0.3">
      <c r="A232" s="16">
        <v>231</v>
      </c>
      <c r="B232" s="14" t="s">
        <v>2794</v>
      </c>
      <c r="C232" s="54">
        <v>33509642</v>
      </c>
      <c r="D232" s="54" t="s">
        <v>2916</v>
      </c>
      <c r="E232" s="16" t="s">
        <v>407</v>
      </c>
      <c r="F232" s="16">
        <v>64</v>
      </c>
      <c r="G232" s="16">
        <v>163.69999999999999</v>
      </c>
      <c r="H232" s="16">
        <v>60.4</v>
      </c>
      <c r="I232" s="101">
        <f t="shared" si="4"/>
        <v>22.539256182156002</v>
      </c>
      <c r="J232" s="146">
        <v>21285</v>
      </c>
      <c r="K232" s="16" t="s">
        <v>1166</v>
      </c>
      <c r="L232" s="16" t="s">
        <v>2799</v>
      </c>
      <c r="M232" s="16" t="s">
        <v>428</v>
      </c>
      <c r="N232" s="16" t="s">
        <v>2800</v>
      </c>
      <c r="O232" s="16" t="s">
        <v>2801</v>
      </c>
      <c r="P232" s="4" t="s">
        <v>797</v>
      </c>
      <c r="Q232" s="4" t="s">
        <v>3794</v>
      </c>
      <c r="R232" s="14" t="s">
        <v>2599</v>
      </c>
      <c r="S232" s="16">
        <v>20221215</v>
      </c>
      <c r="T232" s="16" t="s">
        <v>3345</v>
      </c>
      <c r="U232" s="4" t="s">
        <v>797</v>
      </c>
      <c r="V232" s="16" t="s">
        <v>830</v>
      </c>
      <c r="W232" s="16">
        <v>80703</v>
      </c>
      <c r="X232" s="16" t="s">
        <v>2264</v>
      </c>
      <c r="Y232" s="16" t="s">
        <v>842</v>
      </c>
      <c r="Z232" s="145"/>
      <c r="AA232" s="145"/>
      <c r="AB232" s="145"/>
      <c r="AC232" s="145"/>
      <c r="AD232" s="145"/>
      <c r="AE232" s="95" t="s">
        <v>2187</v>
      </c>
      <c r="AF232" s="17">
        <v>1</v>
      </c>
      <c r="AG232" s="16" t="s">
        <v>2202</v>
      </c>
      <c r="AH232" s="4" t="s">
        <v>101</v>
      </c>
      <c r="AI232" s="4" t="s">
        <v>1183</v>
      </c>
      <c r="AJ232" s="16">
        <v>1</v>
      </c>
      <c r="AK232" s="16">
        <v>3</v>
      </c>
      <c r="AL232" s="16">
        <v>4</v>
      </c>
      <c r="AM232" s="16">
        <v>0.7</v>
      </c>
      <c r="AN232" s="16" t="s">
        <v>622</v>
      </c>
      <c r="AO232" s="16" t="s">
        <v>622</v>
      </c>
      <c r="AP232" s="16" t="s">
        <v>622</v>
      </c>
      <c r="AQ232" s="16" t="s">
        <v>622</v>
      </c>
      <c r="AR232" s="95" t="s">
        <v>2311</v>
      </c>
      <c r="AS232" s="16" t="s">
        <v>352</v>
      </c>
      <c r="AT232" s="16" t="s">
        <v>352</v>
      </c>
      <c r="AU232" s="16" t="s">
        <v>352</v>
      </c>
      <c r="AV232" s="16">
        <v>1</v>
      </c>
      <c r="AW232" s="16">
        <v>46</v>
      </c>
      <c r="AX232" s="16" t="s">
        <v>352</v>
      </c>
      <c r="AY232" s="16">
        <v>1</v>
      </c>
      <c r="AZ232" s="16">
        <v>28</v>
      </c>
      <c r="BA232" s="16">
        <v>35</v>
      </c>
      <c r="BB232" s="16" t="s">
        <v>2802</v>
      </c>
      <c r="BC232" s="16" t="s">
        <v>622</v>
      </c>
      <c r="BD232" s="16" t="s">
        <v>622</v>
      </c>
      <c r="BE232" s="16" t="s">
        <v>622</v>
      </c>
      <c r="BF232" s="145"/>
      <c r="BG232" s="145"/>
      <c r="BH232" s="145"/>
      <c r="BI232" s="16"/>
      <c r="BJ232" s="145"/>
      <c r="BK232" s="145"/>
      <c r="BL232" s="145"/>
      <c r="BM232" s="145"/>
      <c r="BN232" s="145"/>
    </row>
    <row r="233" spans="1:66" x14ac:dyDescent="0.3">
      <c r="A233" s="16">
        <v>232</v>
      </c>
      <c r="B233" s="14" t="s">
        <v>2935</v>
      </c>
      <c r="C233" s="54">
        <v>33512171</v>
      </c>
      <c r="D233" s="54" t="s">
        <v>4180</v>
      </c>
      <c r="E233" s="16" t="s">
        <v>407</v>
      </c>
      <c r="F233" s="16">
        <v>37</v>
      </c>
      <c r="G233" s="16">
        <v>175</v>
      </c>
      <c r="H233" s="16">
        <v>94</v>
      </c>
      <c r="I233" s="101">
        <f t="shared" si="4"/>
        <v>30.693877551020407</v>
      </c>
      <c r="J233" s="146">
        <v>31094</v>
      </c>
      <c r="K233" s="16" t="s">
        <v>216</v>
      </c>
      <c r="L233" s="16" t="s">
        <v>355</v>
      </c>
      <c r="M233" s="16" t="s">
        <v>2184</v>
      </c>
      <c r="N233" s="16" t="s">
        <v>955</v>
      </c>
      <c r="O233" s="16" t="s">
        <v>61</v>
      </c>
      <c r="P233" s="4"/>
      <c r="Q233" s="4" t="s">
        <v>3797</v>
      </c>
      <c r="R233" s="14" t="s">
        <v>2437</v>
      </c>
      <c r="S233" s="16">
        <v>20230112</v>
      </c>
      <c r="T233" s="16">
        <v>20230112</v>
      </c>
      <c r="U233" s="4" t="s">
        <v>795</v>
      </c>
      <c r="V233" s="16" t="s">
        <v>2826</v>
      </c>
      <c r="W233" s="16">
        <v>80703</v>
      </c>
      <c r="X233" s="16" t="s">
        <v>2264</v>
      </c>
      <c r="Y233" s="16" t="s">
        <v>842</v>
      </c>
      <c r="Z233" s="145"/>
      <c r="AA233" s="145"/>
      <c r="AB233" s="145"/>
      <c r="AC233" s="145"/>
      <c r="AD233" s="145"/>
      <c r="AE233" s="95" t="s">
        <v>1340</v>
      </c>
      <c r="AF233" s="16" t="s">
        <v>242</v>
      </c>
      <c r="AG233" s="16" t="s">
        <v>1985</v>
      </c>
      <c r="AH233" s="16">
        <v>0</v>
      </c>
      <c r="AI233" s="4" t="s">
        <v>241</v>
      </c>
      <c r="AJ233" s="16">
        <v>4</v>
      </c>
      <c r="AK233" s="16">
        <v>2</v>
      </c>
      <c r="AL233" s="16">
        <v>13</v>
      </c>
      <c r="AM233" s="16">
        <v>0.1</v>
      </c>
      <c r="AN233" s="16" t="s">
        <v>420</v>
      </c>
      <c r="AO233" s="16" t="s">
        <v>360</v>
      </c>
      <c r="AP233" s="16" t="s">
        <v>420</v>
      </c>
      <c r="AQ233" s="16" t="s">
        <v>420</v>
      </c>
      <c r="AR233" s="95" t="s">
        <v>2307</v>
      </c>
      <c r="AS233" s="16" t="s">
        <v>352</v>
      </c>
      <c r="AT233" s="16" t="s">
        <v>352</v>
      </c>
      <c r="AU233" s="16" t="s">
        <v>352</v>
      </c>
      <c r="AV233" s="16">
        <v>1</v>
      </c>
      <c r="AW233" s="16">
        <v>18</v>
      </c>
      <c r="AX233" s="16" t="s">
        <v>352</v>
      </c>
      <c r="AY233" s="16">
        <v>3</v>
      </c>
      <c r="AZ233" s="16">
        <v>7</v>
      </c>
      <c r="BA233" s="16">
        <v>18</v>
      </c>
      <c r="BB233" s="16" t="s">
        <v>350</v>
      </c>
      <c r="BC233" s="16" t="s">
        <v>350</v>
      </c>
      <c r="BD233" s="16" t="s">
        <v>350</v>
      </c>
      <c r="BE233" s="16" t="s">
        <v>350</v>
      </c>
      <c r="BF233" s="145"/>
      <c r="BG233" s="145"/>
      <c r="BH233" s="145"/>
      <c r="BI233" s="16"/>
      <c r="BJ233" s="145"/>
      <c r="BK233" s="145"/>
      <c r="BL233" s="145"/>
      <c r="BM233" s="145"/>
      <c r="BN233" s="145"/>
    </row>
    <row r="234" spans="1:66" x14ac:dyDescent="0.3">
      <c r="A234" s="16">
        <v>233</v>
      </c>
      <c r="B234" s="14" t="s">
        <v>2948</v>
      </c>
      <c r="C234" s="54">
        <v>33510499</v>
      </c>
      <c r="D234" s="54" t="s">
        <v>3077</v>
      </c>
      <c r="E234" s="16" t="s">
        <v>407</v>
      </c>
      <c r="F234" s="16">
        <v>85</v>
      </c>
      <c r="G234" s="16">
        <v>153.1</v>
      </c>
      <c r="H234" s="16">
        <v>55.7</v>
      </c>
      <c r="I234" s="101">
        <f t="shared" si="4"/>
        <v>23.763194012187068</v>
      </c>
      <c r="J234" s="146">
        <v>13561</v>
      </c>
      <c r="K234" s="16" t="s">
        <v>2951</v>
      </c>
      <c r="L234" s="16" t="s">
        <v>355</v>
      </c>
      <c r="M234" s="16" t="s">
        <v>2952</v>
      </c>
      <c r="N234" s="16" t="s">
        <v>917</v>
      </c>
      <c r="O234" s="16" t="s">
        <v>61</v>
      </c>
      <c r="P234" s="16" t="s">
        <v>792</v>
      </c>
      <c r="Q234" s="16" t="s">
        <v>3798</v>
      </c>
      <c r="R234" s="14" t="s">
        <v>2599</v>
      </c>
      <c r="S234" s="16">
        <v>20221223</v>
      </c>
      <c r="T234" s="16" t="s">
        <v>3346</v>
      </c>
      <c r="U234" s="4" t="s">
        <v>792</v>
      </c>
      <c r="V234" s="16" t="s">
        <v>3350</v>
      </c>
      <c r="W234" s="16">
        <v>80703</v>
      </c>
      <c r="X234" s="16" t="s">
        <v>2264</v>
      </c>
      <c r="Y234" s="16" t="s">
        <v>842</v>
      </c>
      <c r="Z234" s="145"/>
      <c r="AA234" s="145"/>
      <c r="AB234" s="145"/>
      <c r="AC234" s="145"/>
      <c r="AD234" s="145"/>
      <c r="AE234" s="4" t="s">
        <v>2131</v>
      </c>
      <c r="AF234" s="4">
        <v>3</v>
      </c>
      <c r="AG234" s="4" t="s">
        <v>1985</v>
      </c>
      <c r="AH234" s="4">
        <v>0</v>
      </c>
      <c r="AI234" s="4" t="s">
        <v>1985</v>
      </c>
      <c r="AJ234" s="4">
        <v>3</v>
      </c>
      <c r="AK234" s="16">
        <v>3</v>
      </c>
      <c r="AL234" s="16">
        <v>10.5</v>
      </c>
      <c r="AM234" s="16">
        <v>0.4</v>
      </c>
      <c r="AN234" s="16" t="s">
        <v>420</v>
      </c>
      <c r="AO234" s="16" t="s">
        <v>420</v>
      </c>
      <c r="AP234" s="16" t="s">
        <v>420</v>
      </c>
      <c r="AQ234" s="16" t="s">
        <v>420</v>
      </c>
      <c r="AR234" s="95" t="s">
        <v>2307</v>
      </c>
      <c r="AS234" s="16" t="s">
        <v>352</v>
      </c>
      <c r="AT234" s="16" t="s">
        <v>352</v>
      </c>
      <c r="AU234" s="16" t="s">
        <v>622</v>
      </c>
      <c r="AV234" s="16" t="s">
        <v>918</v>
      </c>
      <c r="AW234" s="16" t="s">
        <v>918</v>
      </c>
      <c r="AX234" s="16" t="s">
        <v>352</v>
      </c>
      <c r="AY234" s="16">
        <v>2</v>
      </c>
      <c r="AZ234" s="16">
        <v>8</v>
      </c>
      <c r="BA234" s="16">
        <v>40</v>
      </c>
      <c r="BB234" s="16" t="s">
        <v>350</v>
      </c>
      <c r="BC234" s="16" t="s">
        <v>350</v>
      </c>
      <c r="BD234" s="16" t="s">
        <v>350</v>
      </c>
      <c r="BE234" s="16" t="s">
        <v>350</v>
      </c>
      <c r="BF234" s="145"/>
      <c r="BG234" s="145"/>
      <c r="BH234" s="16" t="s">
        <v>1267</v>
      </c>
      <c r="BI234" s="146">
        <v>45177</v>
      </c>
      <c r="BJ234" s="145"/>
      <c r="BK234" s="145"/>
      <c r="BL234" s="145"/>
      <c r="BM234" s="145"/>
      <c r="BN234" s="145"/>
    </row>
    <row r="235" spans="1:66" x14ac:dyDescent="0.3">
      <c r="A235" s="16">
        <v>234</v>
      </c>
      <c r="B235" s="14" t="s">
        <v>2974</v>
      </c>
      <c r="C235" s="54">
        <v>33513330</v>
      </c>
      <c r="D235" s="54" t="s">
        <v>3078</v>
      </c>
      <c r="E235" s="16" t="s">
        <v>385</v>
      </c>
      <c r="F235" s="16">
        <v>65</v>
      </c>
      <c r="G235" s="16">
        <v>157.1</v>
      </c>
      <c r="H235" s="16">
        <v>53.1</v>
      </c>
      <c r="I235" s="101">
        <f t="shared" si="4"/>
        <v>21.515039661010494</v>
      </c>
      <c r="J235" s="146">
        <v>21113</v>
      </c>
      <c r="K235" s="16" t="s">
        <v>918</v>
      </c>
      <c r="L235" s="16" t="s">
        <v>355</v>
      </c>
      <c r="M235" s="16" t="s">
        <v>356</v>
      </c>
      <c r="N235" s="16" t="s">
        <v>2981</v>
      </c>
      <c r="O235" s="16" t="s">
        <v>61</v>
      </c>
      <c r="P235" s="16"/>
      <c r="Q235" s="16" t="s">
        <v>3799</v>
      </c>
      <c r="R235" s="14" t="s">
        <v>2980</v>
      </c>
      <c r="S235" s="16">
        <v>20230120</v>
      </c>
      <c r="T235" s="16">
        <v>20230120</v>
      </c>
      <c r="U235" s="4" t="s">
        <v>792</v>
      </c>
      <c r="V235" s="16" t="s">
        <v>2818</v>
      </c>
      <c r="W235" s="16">
        <v>80703</v>
      </c>
      <c r="X235" s="16" t="s">
        <v>2264</v>
      </c>
      <c r="Y235" s="16" t="s">
        <v>842</v>
      </c>
      <c r="Z235" s="145"/>
      <c r="AA235" s="145"/>
      <c r="AB235" s="145"/>
      <c r="AC235" s="145"/>
      <c r="AD235" s="145"/>
      <c r="AE235" s="95" t="s">
        <v>2196</v>
      </c>
      <c r="AF235" s="17">
        <v>1</v>
      </c>
      <c r="AG235" s="16" t="s">
        <v>2202</v>
      </c>
      <c r="AH235" s="4" t="s">
        <v>101</v>
      </c>
      <c r="AI235" s="4" t="s">
        <v>1183</v>
      </c>
      <c r="AJ235" s="16">
        <v>1</v>
      </c>
      <c r="AK235" s="16">
        <v>1</v>
      </c>
      <c r="AL235" s="16">
        <v>1</v>
      </c>
      <c r="AM235" s="16">
        <v>0.8</v>
      </c>
      <c r="AN235" s="16" t="s">
        <v>350</v>
      </c>
      <c r="AO235" s="16" t="s">
        <v>350</v>
      </c>
      <c r="AP235" s="16" t="s">
        <v>350</v>
      </c>
      <c r="AQ235" s="16" t="s">
        <v>350</v>
      </c>
      <c r="AR235" s="95" t="s">
        <v>1200</v>
      </c>
      <c r="AS235" s="16" t="s">
        <v>352</v>
      </c>
      <c r="AT235" s="16" t="s">
        <v>352</v>
      </c>
      <c r="AU235" s="16" t="s">
        <v>350</v>
      </c>
      <c r="AV235" s="16" t="s">
        <v>73</v>
      </c>
      <c r="AW235" s="16" t="s">
        <v>73</v>
      </c>
      <c r="AX235" s="16" t="s">
        <v>350</v>
      </c>
      <c r="AY235" s="16" t="s">
        <v>73</v>
      </c>
      <c r="AZ235" s="16" t="s">
        <v>73</v>
      </c>
      <c r="BA235" s="16" t="s">
        <v>73</v>
      </c>
      <c r="BB235" s="16" t="s">
        <v>350</v>
      </c>
      <c r="BC235" s="16" t="s">
        <v>350</v>
      </c>
      <c r="BD235" s="16" t="s">
        <v>2982</v>
      </c>
      <c r="BE235" s="16" t="s">
        <v>350</v>
      </c>
      <c r="BF235" s="145"/>
      <c r="BG235" s="145"/>
      <c r="BH235" s="145"/>
      <c r="BI235" s="16"/>
      <c r="BJ235" s="145"/>
      <c r="BK235" s="145"/>
      <c r="BL235" s="145"/>
      <c r="BM235" s="145"/>
      <c r="BN235" s="145"/>
    </row>
    <row r="236" spans="1:66" x14ac:dyDescent="0.3">
      <c r="A236" s="16">
        <v>235</v>
      </c>
      <c r="B236" s="90" t="s">
        <v>2985</v>
      </c>
      <c r="C236" s="54">
        <v>33512711</v>
      </c>
      <c r="D236" s="54" t="s">
        <v>4181</v>
      </c>
      <c r="E236" s="4" t="s">
        <v>385</v>
      </c>
      <c r="F236" s="4">
        <v>56</v>
      </c>
      <c r="G236" s="4">
        <v>160.19999999999999</v>
      </c>
      <c r="H236" s="4">
        <v>78.8</v>
      </c>
      <c r="I236" s="101">
        <f t="shared" si="4"/>
        <v>30.70444092200605</v>
      </c>
      <c r="J236" s="148">
        <v>24326</v>
      </c>
      <c r="K236" s="16" t="s">
        <v>216</v>
      </c>
      <c r="L236" s="4" t="s">
        <v>355</v>
      </c>
      <c r="M236" s="4" t="s">
        <v>362</v>
      </c>
      <c r="N236" s="4" t="s">
        <v>2988</v>
      </c>
      <c r="O236" s="4" t="s">
        <v>61</v>
      </c>
      <c r="P236" s="4"/>
      <c r="Q236" s="4" t="s">
        <v>3800</v>
      </c>
      <c r="R236" s="90" t="s">
        <v>2673</v>
      </c>
      <c r="S236" s="4">
        <v>20230120</v>
      </c>
      <c r="T236" s="4">
        <v>20230120</v>
      </c>
      <c r="U236" s="4" t="s">
        <v>794</v>
      </c>
      <c r="V236" s="16" t="s">
        <v>2824</v>
      </c>
      <c r="W236" s="16">
        <v>80703</v>
      </c>
      <c r="X236" s="4" t="s">
        <v>2264</v>
      </c>
      <c r="Y236" s="4" t="s">
        <v>842</v>
      </c>
      <c r="Z236" s="153"/>
      <c r="AA236" s="153"/>
      <c r="AB236" s="153"/>
      <c r="AC236" s="153"/>
      <c r="AD236" s="153"/>
      <c r="AE236" s="97" t="s">
        <v>3272</v>
      </c>
      <c r="AF236" s="211">
        <v>1</v>
      </c>
      <c r="AG236" s="4" t="s">
        <v>1985</v>
      </c>
      <c r="AH236" s="4">
        <v>0</v>
      </c>
      <c r="AI236" s="4" t="s">
        <v>241</v>
      </c>
      <c r="AJ236" s="4">
        <v>1</v>
      </c>
      <c r="AK236" s="16">
        <v>2</v>
      </c>
      <c r="AL236" s="16">
        <v>4</v>
      </c>
      <c r="AM236" s="16">
        <v>0.3</v>
      </c>
      <c r="AN236" s="16" t="s">
        <v>622</v>
      </c>
      <c r="AO236" s="16" t="s">
        <v>622</v>
      </c>
      <c r="AP236" s="16" t="s">
        <v>622</v>
      </c>
      <c r="AQ236" s="16" t="s">
        <v>622</v>
      </c>
      <c r="AR236" s="16" t="s">
        <v>3105</v>
      </c>
      <c r="AS236" s="4" t="s">
        <v>352</v>
      </c>
      <c r="AT236" s="4" t="s">
        <v>352</v>
      </c>
      <c r="AU236" s="16" t="s">
        <v>350</v>
      </c>
      <c r="AV236" s="16" t="s">
        <v>73</v>
      </c>
      <c r="AW236" s="16" t="s">
        <v>73</v>
      </c>
      <c r="AX236" s="16" t="s">
        <v>350</v>
      </c>
      <c r="AY236" s="4" t="s">
        <v>73</v>
      </c>
      <c r="AZ236" s="4" t="s">
        <v>73</v>
      </c>
      <c r="BA236" s="4" t="s">
        <v>73</v>
      </c>
      <c r="BB236" s="16" t="s">
        <v>350</v>
      </c>
      <c r="BC236" s="16" t="s">
        <v>352</v>
      </c>
      <c r="BD236" s="16" t="s">
        <v>350</v>
      </c>
      <c r="BE236" s="16" t="s">
        <v>350</v>
      </c>
      <c r="BF236" s="153"/>
      <c r="BG236" s="153"/>
      <c r="BH236" s="153"/>
      <c r="BI236" s="4"/>
      <c r="BJ236" s="153"/>
      <c r="BK236" s="153"/>
      <c r="BL236" s="153"/>
      <c r="BM236" s="153"/>
      <c r="BN236" s="153"/>
    </row>
    <row r="237" spans="1:66" x14ac:dyDescent="0.3">
      <c r="A237" s="16">
        <v>236</v>
      </c>
      <c r="B237" s="14" t="s">
        <v>2997</v>
      </c>
      <c r="C237" s="54">
        <v>33513869</v>
      </c>
      <c r="D237" s="54" t="s">
        <v>4182</v>
      </c>
      <c r="E237" s="16" t="s">
        <v>385</v>
      </c>
      <c r="F237" s="16">
        <v>72</v>
      </c>
      <c r="G237" s="16">
        <v>155.5</v>
      </c>
      <c r="H237" s="16">
        <v>54.8</v>
      </c>
      <c r="I237" s="101">
        <f t="shared" si="4"/>
        <v>22.663123830398778</v>
      </c>
      <c r="J237" s="146">
        <v>18412</v>
      </c>
      <c r="K237" s="16" t="s">
        <v>214</v>
      </c>
      <c r="L237" s="16" t="s">
        <v>355</v>
      </c>
      <c r="M237" s="16" t="s">
        <v>356</v>
      </c>
      <c r="N237" s="16" t="s">
        <v>917</v>
      </c>
      <c r="O237" s="16" t="s">
        <v>61</v>
      </c>
      <c r="P237" s="16"/>
      <c r="Q237" s="16" t="s">
        <v>3802</v>
      </c>
      <c r="R237" s="14" t="s">
        <v>2673</v>
      </c>
      <c r="S237" s="16">
        <v>20230120</v>
      </c>
      <c r="T237" s="16">
        <v>20230120</v>
      </c>
      <c r="U237" s="4" t="s">
        <v>794</v>
      </c>
      <c r="V237" s="16" t="s">
        <v>2824</v>
      </c>
      <c r="W237" s="16">
        <v>80703</v>
      </c>
      <c r="X237" s="16" t="s">
        <v>2264</v>
      </c>
      <c r="Y237" s="16" t="s">
        <v>842</v>
      </c>
      <c r="Z237" s="145"/>
      <c r="AA237" s="145"/>
      <c r="AB237" s="145"/>
      <c r="AC237" s="145"/>
      <c r="AD237" s="145"/>
      <c r="AE237" s="95" t="s">
        <v>1187</v>
      </c>
      <c r="AF237" s="4">
        <v>2</v>
      </c>
      <c r="AG237" s="4" t="s">
        <v>353</v>
      </c>
      <c r="AH237" s="4">
        <v>2</v>
      </c>
      <c r="AI237" s="4" t="s">
        <v>389</v>
      </c>
      <c r="AJ237" s="16">
        <v>3</v>
      </c>
      <c r="AK237" s="16">
        <v>2</v>
      </c>
      <c r="AL237" s="16">
        <v>12</v>
      </c>
      <c r="AM237" s="16">
        <v>0.5</v>
      </c>
      <c r="AN237" s="16" t="s">
        <v>350</v>
      </c>
      <c r="AO237" s="16" t="s">
        <v>350</v>
      </c>
      <c r="AP237" s="16" t="s">
        <v>350</v>
      </c>
      <c r="AQ237" s="16" t="s">
        <v>350</v>
      </c>
      <c r="AR237" s="95" t="s">
        <v>2307</v>
      </c>
      <c r="AS237" s="16" t="s">
        <v>352</v>
      </c>
      <c r="AT237" s="16" t="s">
        <v>352</v>
      </c>
      <c r="AU237" s="16" t="s">
        <v>350</v>
      </c>
      <c r="AV237" s="16" t="s">
        <v>73</v>
      </c>
      <c r="AW237" s="16" t="s">
        <v>73</v>
      </c>
      <c r="AX237" s="16" t="s">
        <v>350</v>
      </c>
      <c r="AY237" s="16" t="s">
        <v>73</v>
      </c>
      <c r="AZ237" s="16" t="s">
        <v>73</v>
      </c>
      <c r="BA237" s="16" t="s">
        <v>73</v>
      </c>
      <c r="BB237" s="16" t="s">
        <v>350</v>
      </c>
      <c r="BC237" s="16" t="s">
        <v>350</v>
      </c>
      <c r="BD237" s="16" t="s">
        <v>350</v>
      </c>
      <c r="BE237" s="16" t="s">
        <v>350</v>
      </c>
      <c r="BF237" s="145"/>
      <c r="BG237" s="145"/>
      <c r="BH237" s="145"/>
      <c r="BI237" s="16"/>
      <c r="BJ237" s="145"/>
      <c r="BK237" s="145"/>
      <c r="BL237" s="145"/>
      <c r="BM237" s="145"/>
      <c r="BN237" s="145"/>
    </row>
    <row r="238" spans="1:66" x14ac:dyDescent="0.3">
      <c r="A238" s="16">
        <v>237</v>
      </c>
      <c r="B238" s="14" t="s">
        <v>2998</v>
      </c>
      <c r="C238" s="54">
        <v>33513533</v>
      </c>
      <c r="D238" s="54" t="s">
        <v>4183</v>
      </c>
      <c r="E238" s="16" t="s">
        <v>407</v>
      </c>
      <c r="F238" s="16">
        <v>61</v>
      </c>
      <c r="G238" s="16">
        <v>156.6</v>
      </c>
      <c r="H238" s="16">
        <v>65.2</v>
      </c>
      <c r="I238" s="101">
        <f t="shared" si="4"/>
        <v>26.586678279988718</v>
      </c>
      <c r="J238" s="146">
        <v>22350</v>
      </c>
      <c r="K238" s="16" t="s">
        <v>408</v>
      </c>
      <c r="L238" s="16" t="s">
        <v>3006</v>
      </c>
      <c r="M238" s="16" t="s">
        <v>364</v>
      </c>
      <c r="N238" s="16" t="s">
        <v>1291</v>
      </c>
      <c r="O238" s="16" t="s">
        <v>61</v>
      </c>
      <c r="P238" s="16"/>
      <c r="Q238" s="16" t="s">
        <v>3801</v>
      </c>
      <c r="R238" s="90" t="s">
        <v>2437</v>
      </c>
      <c r="S238" s="16">
        <v>20230120</v>
      </c>
      <c r="T238" s="16">
        <v>20230120</v>
      </c>
      <c r="U238" s="16" t="s">
        <v>798</v>
      </c>
      <c r="V238" s="16" t="s">
        <v>2825</v>
      </c>
      <c r="W238" s="16">
        <v>80703</v>
      </c>
      <c r="X238" s="16" t="s">
        <v>2264</v>
      </c>
      <c r="Y238" s="16" t="s">
        <v>842</v>
      </c>
      <c r="Z238" s="145"/>
      <c r="AA238" s="145"/>
      <c r="AB238" s="145"/>
      <c r="AC238" s="145"/>
      <c r="AD238" s="145"/>
      <c r="AE238" s="95" t="s">
        <v>1340</v>
      </c>
      <c r="AF238" s="16" t="s">
        <v>242</v>
      </c>
      <c r="AG238" s="16" t="s">
        <v>1985</v>
      </c>
      <c r="AH238" s="16">
        <v>0</v>
      </c>
      <c r="AI238" s="4" t="s">
        <v>241</v>
      </c>
      <c r="AJ238" s="16">
        <v>4</v>
      </c>
      <c r="AK238" s="16">
        <v>2</v>
      </c>
      <c r="AL238" s="16">
        <v>21</v>
      </c>
      <c r="AM238" s="16">
        <v>0.3</v>
      </c>
      <c r="AN238" s="16" t="s">
        <v>622</v>
      </c>
      <c r="AO238" s="16" t="s">
        <v>3106</v>
      </c>
      <c r="AP238" s="16" t="s">
        <v>622</v>
      </c>
      <c r="AQ238" s="16" t="s">
        <v>622</v>
      </c>
      <c r="AR238" s="95" t="s">
        <v>2307</v>
      </c>
      <c r="AS238" s="16" t="s">
        <v>352</v>
      </c>
      <c r="AT238" s="16" t="s">
        <v>352</v>
      </c>
      <c r="AU238" s="16" t="s">
        <v>622</v>
      </c>
      <c r="AV238" s="16" t="s">
        <v>73</v>
      </c>
      <c r="AW238" s="16" t="s">
        <v>73</v>
      </c>
      <c r="AX238" s="16" t="s">
        <v>352</v>
      </c>
      <c r="AY238" s="16">
        <v>1</v>
      </c>
      <c r="AZ238" s="16">
        <v>3</v>
      </c>
      <c r="BA238" s="16">
        <v>42</v>
      </c>
      <c r="BB238" s="16" t="s">
        <v>350</v>
      </c>
      <c r="BC238" s="16" t="s">
        <v>350</v>
      </c>
      <c r="BD238" s="16" t="s">
        <v>350</v>
      </c>
      <c r="BE238" s="16" t="s">
        <v>350</v>
      </c>
      <c r="BF238" s="145"/>
      <c r="BG238" s="145"/>
      <c r="BH238" s="145"/>
      <c r="BI238" s="16"/>
      <c r="BJ238" s="145"/>
      <c r="BK238" s="145"/>
      <c r="BL238" s="145"/>
      <c r="BM238" s="145"/>
      <c r="BN238" s="145"/>
    </row>
    <row r="239" spans="1:66" x14ac:dyDescent="0.3">
      <c r="A239" s="16">
        <v>238</v>
      </c>
      <c r="B239" s="14" t="s">
        <v>3026</v>
      </c>
      <c r="C239" s="54">
        <v>33514218</v>
      </c>
      <c r="D239" s="54" t="s">
        <v>4184</v>
      </c>
      <c r="E239" s="16" t="s">
        <v>407</v>
      </c>
      <c r="F239" s="16">
        <v>73</v>
      </c>
      <c r="G239" s="16">
        <v>164</v>
      </c>
      <c r="H239" s="16">
        <v>62.7</v>
      </c>
      <c r="I239" s="101">
        <f t="shared" si="4"/>
        <v>23.31201665675194</v>
      </c>
      <c r="J239" s="146">
        <v>18307</v>
      </c>
      <c r="K239" s="16" t="s">
        <v>214</v>
      </c>
      <c r="L239" s="16" t="s">
        <v>2168</v>
      </c>
      <c r="M239" s="16" t="s">
        <v>3038</v>
      </c>
      <c r="N239" s="16" t="s">
        <v>917</v>
      </c>
      <c r="O239" s="16" t="s">
        <v>61</v>
      </c>
      <c r="P239" s="16"/>
      <c r="Q239" s="16" t="s">
        <v>3805</v>
      </c>
      <c r="R239" s="14" t="s">
        <v>3582</v>
      </c>
      <c r="S239" s="16">
        <v>20230210</v>
      </c>
      <c r="T239" s="16">
        <v>20230210</v>
      </c>
      <c r="U239" s="4" t="s">
        <v>795</v>
      </c>
      <c r="V239" s="16" t="s">
        <v>2826</v>
      </c>
      <c r="W239" s="16">
        <v>80703</v>
      </c>
      <c r="X239" s="16" t="s">
        <v>2264</v>
      </c>
      <c r="Y239" s="16" t="s">
        <v>842</v>
      </c>
      <c r="Z239" s="145"/>
      <c r="AA239" s="145"/>
      <c r="AB239" s="145"/>
      <c r="AC239" s="145"/>
      <c r="AD239" s="145"/>
      <c r="AE239" s="95" t="s">
        <v>1536</v>
      </c>
      <c r="AF239" s="17">
        <v>1</v>
      </c>
      <c r="AG239" s="16" t="s">
        <v>419</v>
      </c>
      <c r="AH239" s="16">
        <v>1</v>
      </c>
      <c r="AI239" s="4" t="s">
        <v>389</v>
      </c>
      <c r="AJ239" s="16">
        <v>1</v>
      </c>
      <c r="AK239" s="16">
        <v>1</v>
      </c>
      <c r="AL239" s="16">
        <v>1</v>
      </c>
      <c r="AM239" s="16">
        <v>0.7</v>
      </c>
      <c r="AN239" s="16" t="s">
        <v>352</v>
      </c>
      <c r="AO239" s="16" t="s">
        <v>350</v>
      </c>
      <c r="AP239" s="16" t="s">
        <v>350</v>
      </c>
      <c r="AQ239" s="16" t="s">
        <v>350</v>
      </c>
      <c r="AR239" s="95" t="s">
        <v>2307</v>
      </c>
      <c r="AS239" s="16" t="s">
        <v>352</v>
      </c>
      <c r="AT239" s="16" t="s">
        <v>352</v>
      </c>
      <c r="AU239" s="16" t="s">
        <v>352</v>
      </c>
      <c r="AV239" s="16">
        <v>0.2</v>
      </c>
      <c r="AW239" s="16">
        <v>53</v>
      </c>
      <c r="AX239" s="16" t="s">
        <v>352</v>
      </c>
      <c r="AY239" s="16">
        <v>1</v>
      </c>
      <c r="AZ239" s="16">
        <v>2</v>
      </c>
      <c r="BA239" s="16">
        <v>53</v>
      </c>
      <c r="BB239" s="16" t="s">
        <v>350</v>
      </c>
      <c r="BC239" s="16" t="s">
        <v>350</v>
      </c>
      <c r="BD239" s="16" t="s">
        <v>352</v>
      </c>
      <c r="BE239" s="16" t="s">
        <v>350</v>
      </c>
      <c r="BF239" s="145"/>
      <c r="BG239" s="145"/>
      <c r="BH239" s="145"/>
      <c r="BI239" s="16"/>
      <c r="BJ239" s="145"/>
      <c r="BK239" s="145"/>
      <c r="BL239" s="145"/>
      <c r="BM239" s="145"/>
      <c r="BN239" s="145"/>
    </row>
    <row r="240" spans="1:66" ht="17.25" x14ac:dyDescent="0.3">
      <c r="A240" s="16">
        <v>239</v>
      </c>
      <c r="B240" s="14" t="s">
        <v>3027</v>
      </c>
      <c r="C240" s="54">
        <v>33515414</v>
      </c>
      <c r="D240" s="54" t="s">
        <v>4185</v>
      </c>
      <c r="E240" s="16" t="s">
        <v>407</v>
      </c>
      <c r="F240" s="16">
        <v>63</v>
      </c>
      <c r="G240" s="16">
        <v>174.1</v>
      </c>
      <c r="H240" s="16">
        <v>94.2</v>
      </c>
      <c r="I240" s="101">
        <f t="shared" si="4"/>
        <v>31.078021339581497</v>
      </c>
      <c r="J240" s="146">
        <v>21786</v>
      </c>
      <c r="K240" s="16" t="s">
        <v>214</v>
      </c>
      <c r="L240" s="16" t="s">
        <v>2303</v>
      </c>
      <c r="M240" s="16" t="s">
        <v>3038</v>
      </c>
      <c r="N240" s="16" t="s">
        <v>955</v>
      </c>
      <c r="O240" s="16" t="s">
        <v>61</v>
      </c>
      <c r="P240" s="16"/>
      <c r="Q240" s="16" t="s">
        <v>3803</v>
      </c>
      <c r="R240" s="14" t="s">
        <v>1034</v>
      </c>
      <c r="S240" s="16">
        <v>20230203</v>
      </c>
      <c r="T240" s="16">
        <v>20230203</v>
      </c>
      <c r="U240" s="145"/>
      <c r="V240" s="99" t="s">
        <v>3050</v>
      </c>
      <c r="W240" s="16">
        <v>80703</v>
      </c>
      <c r="X240" s="16" t="s">
        <v>2264</v>
      </c>
      <c r="Y240" s="16" t="s">
        <v>842</v>
      </c>
      <c r="Z240" s="145"/>
      <c r="AA240" s="145"/>
      <c r="AB240" s="145"/>
      <c r="AC240" s="145"/>
      <c r="AD240" s="145"/>
      <c r="AE240" s="95" t="s">
        <v>1321</v>
      </c>
      <c r="AF240" s="16">
        <v>2</v>
      </c>
      <c r="AG240" s="16" t="s">
        <v>2124</v>
      </c>
      <c r="AH240" s="4" t="s">
        <v>101</v>
      </c>
      <c r="AI240" s="4" t="s">
        <v>1183</v>
      </c>
      <c r="AJ240" s="16">
        <v>2</v>
      </c>
      <c r="AK240" s="16">
        <v>2</v>
      </c>
      <c r="AL240" s="16">
        <v>8</v>
      </c>
      <c r="AM240" s="16">
        <v>0.4</v>
      </c>
      <c r="AN240" s="16" t="s">
        <v>3108</v>
      </c>
      <c r="AO240" s="16" t="s">
        <v>3108</v>
      </c>
      <c r="AP240" s="16" t="s">
        <v>3108</v>
      </c>
      <c r="AQ240" s="16" t="s">
        <v>3108</v>
      </c>
      <c r="AR240" s="95" t="s">
        <v>2307</v>
      </c>
      <c r="AS240" s="16" t="s">
        <v>3032</v>
      </c>
      <c r="AT240" s="16" t="s">
        <v>3033</v>
      </c>
      <c r="AU240" s="16" t="s">
        <v>352</v>
      </c>
      <c r="AV240" s="16">
        <v>1</v>
      </c>
      <c r="AW240" s="16">
        <v>41</v>
      </c>
      <c r="AX240" s="16" t="s">
        <v>352</v>
      </c>
      <c r="AY240" s="16">
        <v>1</v>
      </c>
      <c r="AZ240" s="16">
        <v>2</v>
      </c>
      <c r="BA240" s="16">
        <v>41</v>
      </c>
      <c r="BB240" s="16" t="s">
        <v>352</v>
      </c>
      <c r="BC240" s="16" t="s">
        <v>3035</v>
      </c>
      <c r="BD240" s="16" t="s">
        <v>3033</v>
      </c>
      <c r="BE240" s="16" t="s">
        <v>3036</v>
      </c>
      <c r="BF240" s="145"/>
      <c r="BG240" s="145"/>
      <c r="BH240" s="145"/>
      <c r="BI240" s="16"/>
      <c r="BJ240" s="145"/>
      <c r="BK240" s="145"/>
      <c r="BL240" s="145"/>
      <c r="BM240" s="145"/>
      <c r="BN240" s="145"/>
    </row>
    <row r="241" spans="1:66" x14ac:dyDescent="0.3">
      <c r="A241" s="16">
        <v>240</v>
      </c>
      <c r="B241" s="14" t="s">
        <v>3048</v>
      </c>
      <c r="C241" s="54">
        <v>33513942</v>
      </c>
      <c r="D241" s="54" t="s">
        <v>3079</v>
      </c>
      <c r="E241" s="16" t="s">
        <v>407</v>
      </c>
      <c r="F241" s="16">
        <v>39</v>
      </c>
      <c r="G241" s="16">
        <v>181.9</v>
      </c>
      <c r="H241" s="16">
        <v>94.8</v>
      </c>
      <c r="I241" s="101">
        <f t="shared" si="4"/>
        <v>28.651208110830613</v>
      </c>
      <c r="J241" s="146">
        <v>30714</v>
      </c>
      <c r="K241" s="16" t="s">
        <v>214</v>
      </c>
      <c r="L241" s="16" t="s">
        <v>3067</v>
      </c>
      <c r="M241" s="16" t="s">
        <v>358</v>
      </c>
      <c r="N241" s="16" t="s">
        <v>955</v>
      </c>
      <c r="O241" s="16" t="s">
        <v>61</v>
      </c>
      <c r="P241" s="16"/>
      <c r="Q241" s="16" t="s">
        <v>3804</v>
      </c>
      <c r="R241" s="14" t="s">
        <v>2599</v>
      </c>
      <c r="S241" s="16">
        <v>20230130</v>
      </c>
      <c r="T241" s="16">
        <v>20230130</v>
      </c>
      <c r="U241" s="4" t="s">
        <v>792</v>
      </c>
      <c r="V241" s="16" t="s">
        <v>2818</v>
      </c>
      <c r="W241" s="16">
        <v>80703</v>
      </c>
      <c r="X241" s="16" t="s">
        <v>2264</v>
      </c>
      <c r="Y241" s="16" t="s">
        <v>842</v>
      </c>
      <c r="Z241" s="145"/>
      <c r="AA241" s="145"/>
      <c r="AB241" s="145"/>
      <c r="AC241" s="145"/>
      <c r="AD241" s="145"/>
      <c r="AE241" s="95" t="s">
        <v>1321</v>
      </c>
      <c r="AF241" s="16">
        <v>2</v>
      </c>
      <c r="AG241" s="16" t="s">
        <v>2124</v>
      </c>
      <c r="AH241" s="4" t="s">
        <v>101</v>
      </c>
      <c r="AI241" s="4" t="s">
        <v>1183</v>
      </c>
      <c r="AJ241" s="16">
        <v>2</v>
      </c>
      <c r="AK241" s="16">
        <v>2</v>
      </c>
      <c r="AL241" s="16">
        <v>9</v>
      </c>
      <c r="AM241" s="16">
        <v>0.5</v>
      </c>
      <c r="AN241" s="16" t="s">
        <v>350</v>
      </c>
      <c r="AO241" s="16" t="s">
        <v>350</v>
      </c>
      <c r="AP241" s="16" t="s">
        <v>350</v>
      </c>
      <c r="AQ241" s="16" t="s">
        <v>350</v>
      </c>
      <c r="AR241" s="95" t="s">
        <v>1200</v>
      </c>
      <c r="AS241" s="16" t="s">
        <v>3032</v>
      </c>
      <c r="AT241" s="16" t="s">
        <v>350</v>
      </c>
      <c r="AU241" s="16" t="s">
        <v>350</v>
      </c>
      <c r="AV241" s="16" t="s">
        <v>73</v>
      </c>
      <c r="AW241" s="16" t="s">
        <v>73</v>
      </c>
      <c r="AX241" s="16" t="s">
        <v>350</v>
      </c>
      <c r="AY241" s="16" t="s">
        <v>73</v>
      </c>
      <c r="AZ241" s="16" t="s">
        <v>73</v>
      </c>
      <c r="BA241" s="16" t="s">
        <v>73</v>
      </c>
      <c r="BB241" s="16" t="s">
        <v>350</v>
      </c>
      <c r="BC241" s="16" t="s">
        <v>350</v>
      </c>
      <c r="BD241" s="16" t="s">
        <v>350</v>
      </c>
      <c r="BE241" s="16" t="s">
        <v>350</v>
      </c>
      <c r="BF241" s="145"/>
      <c r="BG241" s="145"/>
      <c r="BH241" s="16" t="s">
        <v>4372</v>
      </c>
      <c r="BI241" s="146">
        <v>45124</v>
      </c>
      <c r="BJ241" s="145"/>
      <c r="BK241" s="145"/>
      <c r="BL241" s="145"/>
      <c r="BM241" s="145"/>
      <c r="BN241" s="145"/>
    </row>
    <row r="242" spans="1:66" x14ac:dyDescent="0.3">
      <c r="A242" s="16">
        <v>241</v>
      </c>
      <c r="B242" s="14" t="s">
        <v>3060</v>
      </c>
      <c r="C242" s="54">
        <v>33515622</v>
      </c>
      <c r="D242" s="54" t="s">
        <v>3080</v>
      </c>
      <c r="E242" s="16" t="s">
        <v>407</v>
      </c>
      <c r="F242" s="16">
        <v>69</v>
      </c>
      <c r="G242" s="16">
        <v>165.3</v>
      </c>
      <c r="H242" s="16">
        <v>73.8</v>
      </c>
      <c r="I242" s="101">
        <f t="shared" si="4"/>
        <v>27.009133698505604</v>
      </c>
      <c r="J242" s="146">
        <v>19693</v>
      </c>
      <c r="K242" s="16" t="s">
        <v>216</v>
      </c>
      <c r="L242" s="16" t="s">
        <v>357</v>
      </c>
      <c r="M242" s="16" t="s">
        <v>358</v>
      </c>
      <c r="N242" s="16" t="s">
        <v>917</v>
      </c>
      <c r="O242" s="16" t="s">
        <v>61</v>
      </c>
      <c r="P242" s="16"/>
      <c r="Q242" s="16" t="s">
        <v>3806</v>
      </c>
      <c r="R242" s="14" t="s">
        <v>2599</v>
      </c>
      <c r="S242" s="16">
        <v>20230210</v>
      </c>
      <c r="T242" s="16">
        <v>20230210</v>
      </c>
      <c r="U242" s="4" t="s">
        <v>792</v>
      </c>
      <c r="V242" s="16" t="s">
        <v>2818</v>
      </c>
      <c r="W242" s="16">
        <v>80703</v>
      </c>
      <c r="X242" s="16" t="s">
        <v>2264</v>
      </c>
      <c r="Y242" s="16" t="s">
        <v>842</v>
      </c>
      <c r="Z242" s="145"/>
      <c r="AA242" s="145"/>
      <c r="AB242" s="145"/>
      <c r="AC242" s="145"/>
      <c r="AD242" s="145"/>
      <c r="AE242" s="95" t="s">
        <v>1321</v>
      </c>
      <c r="AF242" s="16">
        <v>2</v>
      </c>
      <c r="AG242" s="16" t="s">
        <v>2124</v>
      </c>
      <c r="AH242" s="4" t="s">
        <v>101</v>
      </c>
      <c r="AI242" s="4" t="s">
        <v>1183</v>
      </c>
      <c r="AJ242" s="16">
        <v>2</v>
      </c>
      <c r="AK242" s="16">
        <v>1</v>
      </c>
      <c r="AL242" s="16">
        <v>5.5</v>
      </c>
      <c r="AM242" s="16">
        <v>0.4</v>
      </c>
      <c r="AN242" s="16" t="s">
        <v>350</v>
      </c>
      <c r="AO242" s="16" t="s">
        <v>350</v>
      </c>
      <c r="AP242" s="16" t="s">
        <v>350</v>
      </c>
      <c r="AQ242" s="16" t="s">
        <v>350</v>
      </c>
      <c r="AR242" s="95" t="s">
        <v>1200</v>
      </c>
      <c r="AS242" s="16" t="s">
        <v>352</v>
      </c>
      <c r="AT242" s="16" t="s">
        <v>352</v>
      </c>
      <c r="AU242" s="16" t="s">
        <v>352</v>
      </c>
      <c r="AV242" s="16">
        <v>1</v>
      </c>
      <c r="AW242" s="16">
        <v>47</v>
      </c>
      <c r="AX242" s="16" t="s">
        <v>3065</v>
      </c>
      <c r="AY242" s="16">
        <v>1</v>
      </c>
      <c r="AZ242" s="16">
        <v>3</v>
      </c>
      <c r="BA242" s="16">
        <v>50</v>
      </c>
      <c r="BB242" s="16" t="s">
        <v>350</v>
      </c>
      <c r="BC242" s="16" t="s">
        <v>350</v>
      </c>
      <c r="BD242" s="16" t="s">
        <v>350</v>
      </c>
      <c r="BE242" s="16" t="s">
        <v>350</v>
      </c>
      <c r="BF242" s="145"/>
      <c r="BG242" s="145"/>
      <c r="BH242" s="16" t="s">
        <v>4372</v>
      </c>
      <c r="BI242" s="146">
        <v>45184</v>
      </c>
      <c r="BJ242" s="145"/>
      <c r="BK242" s="145"/>
      <c r="BL242" s="145"/>
      <c r="BM242" s="145"/>
      <c r="BN242" s="145"/>
    </row>
    <row r="243" spans="1:66" x14ac:dyDescent="0.3">
      <c r="A243" s="16">
        <v>242</v>
      </c>
      <c r="B243" s="14" t="s">
        <v>3071</v>
      </c>
      <c r="C243" s="54">
        <v>33516266</v>
      </c>
      <c r="D243" s="54" t="s">
        <v>3072</v>
      </c>
      <c r="E243" s="16" t="s">
        <v>385</v>
      </c>
      <c r="F243" s="16">
        <v>37</v>
      </c>
      <c r="G243" s="16">
        <v>150</v>
      </c>
      <c r="H243" s="16">
        <v>54</v>
      </c>
      <c r="I243" s="101">
        <f t="shared" si="4"/>
        <v>24</v>
      </c>
      <c r="J243" s="146">
        <v>31128</v>
      </c>
      <c r="K243" s="16" t="s">
        <v>918</v>
      </c>
      <c r="L243" s="16" t="s">
        <v>357</v>
      </c>
      <c r="M243" s="16" t="s">
        <v>358</v>
      </c>
      <c r="N243" s="16" t="s">
        <v>3076</v>
      </c>
      <c r="O243" s="16" t="s">
        <v>61</v>
      </c>
      <c r="P243" s="16"/>
      <c r="Q243" s="16" t="s">
        <v>3805</v>
      </c>
      <c r="R243" s="14" t="s">
        <v>2599</v>
      </c>
      <c r="S243" s="16">
        <v>20230210</v>
      </c>
      <c r="T243" s="16">
        <v>20230210</v>
      </c>
      <c r="U243" s="4" t="s">
        <v>792</v>
      </c>
      <c r="V243" s="16" t="s">
        <v>2818</v>
      </c>
      <c r="W243" s="16">
        <v>80703</v>
      </c>
      <c r="X243" s="16" t="s">
        <v>2264</v>
      </c>
      <c r="Y243" s="16" t="s">
        <v>842</v>
      </c>
      <c r="Z243" s="145"/>
      <c r="AA243" s="145"/>
      <c r="AB243" s="145"/>
      <c r="AC243" s="145"/>
      <c r="AD243" s="145"/>
      <c r="AE243" s="95" t="s">
        <v>2187</v>
      </c>
      <c r="AF243" s="17">
        <v>1</v>
      </c>
      <c r="AG243" s="16" t="s">
        <v>2202</v>
      </c>
      <c r="AH243" s="4" t="s">
        <v>101</v>
      </c>
      <c r="AI243" s="4" t="s">
        <v>1183</v>
      </c>
      <c r="AJ243" s="16">
        <v>1</v>
      </c>
      <c r="AK243" s="16">
        <v>1</v>
      </c>
      <c r="AL243" s="16">
        <v>1</v>
      </c>
      <c r="AM243" s="16">
        <v>0.5</v>
      </c>
      <c r="AN243" s="16" t="s">
        <v>350</v>
      </c>
      <c r="AO243" s="16" t="s">
        <v>350</v>
      </c>
      <c r="AP243" s="16" t="s">
        <v>350</v>
      </c>
      <c r="AQ243" s="16" t="s">
        <v>350</v>
      </c>
      <c r="AR243" s="95" t="s">
        <v>2307</v>
      </c>
      <c r="AS243" s="16" t="s">
        <v>352</v>
      </c>
      <c r="AT243" s="16" t="s">
        <v>352</v>
      </c>
      <c r="AU243" s="16" t="s">
        <v>350</v>
      </c>
      <c r="AV243" s="16" t="s">
        <v>73</v>
      </c>
      <c r="AW243" s="16" t="s">
        <v>73</v>
      </c>
      <c r="AX243" s="16" t="s">
        <v>350</v>
      </c>
      <c r="AY243" s="16" t="s">
        <v>73</v>
      </c>
      <c r="AZ243" s="16" t="s">
        <v>73</v>
      </c>
      <c r="BA243" s="16" t="s">
        <v>73</v>
      </c>
      <c r="BB243" s="16" t="s">
        <v>350</v>
      </c>
      <c r="BC243" s="16" t="s">
        <v>350</v>
      </c>
      <c r="BD243" s="16" t="s">
        <v>350</v>
      </c>
      <c r="BE243" s="16" t="s">
        <v>350</v>
      </c>
      <c r="BF243" s="145"/>
      <c r="BG243" s="145"/>
      <c r="BH243" s="145"/>
      <c r="BI243" s="16"/>
      <c r="BJ243" s="145"/>
      <c r="BK243" s="145"/>
      <c r="BL243" s="145"/>
      <c r="BM243" s="145"/>
      <c r="BN243" s="145"/>
    </row>
    <row r="244" spans="1:66" ht="17.25" x14ac:dyDescent="0.3">
      <c r="A244" s="16">
        <v>243</v>
      </c>
      <c r="B244" s="14" t="s">
        <v>3094</v>
      </c>
      <c r="C244" s="54">
        <v>33516610</v>
      </c>
      <c r="D244" s="54" t="s">
        <v>4186</v>
      </c>
      <c r="E244" s="16" t="s">
        <v>407</v>
      </c>
      <c r="F244" s="16">
        <v>68</v>
      </c>
      <c r="G244" s="16">
        <v>171.5</v>
      </c>
      <c r="H244" s="16">
        <v>82.3</v>
      </c>
      <c r="I244" s="101">
        <f t="shared" si="4"/>
        <v>27.98153830461797</v>
      </c>
      <c r="J244" s="146">
        <v>20092</v>
      </c>
      <c r="K244" s="16" t="s">
        <v>1166</v>
      </c>
      <c r="L244" s="16" t="s">
        <v>2613</v>
      </c>
      <c r="M244" s="16" t="s">
        <v>358</v>
      </c>
      <c r="N244" s="16" t="s">
        <v>917</v>
      </c>
      <c r="O244" s="16" t="s">
        <v>61</v>
      </c>
      <c r="P244" s="16"/>
      <c r="Q244" s="16" t="s">
        <v>3807</v>
      </c>
      <c r="R244" s="14" t="s">
        <v>3582</v>
      </c>
      <c r="S244" s="16">
        <v>20230227</v>
      </c>
      <c r="T244" s="16">
        <v>20230227</v>
      </c>
      <c r="U244" s="4" t="s">
        <v>795</v>
      </c>
      <c r="V244" s="99" t="s">
        <v>3101</v>
      </c>
      <c r="W244" s="16">
        <v>80703</v>
      </c>
      <c r="X244" s="16" t="s">
        <v>2264</v>
      </c>
      <c r="Y244" s="16" t="s">
        <v>842</v>
      </c>
      <c r="Z244" s="145"/>
      <c r="AA244" s="145"/>
      <c r="AB244" s="145"/>
      <c r="AC244" s="145"/>
      <c r="AD244" s="145"/>
      <c r="AE244" s="95" t="s">
        <v>1184</v>
      </c>
      <c r="AF244" s="17">
        <v>2</v>
      </c>
      <c r="AG244" s="16" t="s">
        <v>1985</v>
      </c>
      <c r="AH244" s="16">
        <v>0</v>
      </c>
      <c r="AI244" s="4" t="s">
        <v>241</v>
      </c>
      <c r="AJ244" s="16">
        <v>2</v>
      </c>
      <c r="AK244" s="16">
        <v>2</v>
      </c>
      <c r="AL244" s="16">
        <v>2</v>
      </c>
      <c r="AM244" s="16">
        <v>0.5</v>
      </c>
      <c r="AN244" s="16" t="s">
        <v>350</v>
      </c>
      <c r="AO244" s="16" t="s">
        <v>350</v>
      </c>
      <c r="AP244" s="16" t="s">
        <v>350</v>
      </c>
      <c r="AQ244" s="16" t="s">
        <v>350</v>
      </c>
      <c r="AR244" s="95" t="s">
        <v>2312</v>
      </c>
      <c r="AS244" s="16" t="s">
        <v>352</v>
      </c>
      <c r="AT244" s="16" t="s">
        <v>352</v>
      </c>
      <c r="AU244" s="16" t="s">
        <v>350</v>
      </c>
      <c r="AV244" s="16" t="s">
        <v>73</v>
      </c>
      <c r="AW244" s="16" t="s">
        <v>73</v>
      </c>
      <c r="AX244" s="16" t="s">
        <v>350</v>
      </c>
      <c r="AY244" s="16" t="s">
        <v>73</v>
      </c>
      <c r="AZ244" s="16" t="s">
        <v>73</v>
      </c>
      <c r="BA244" s="16" t="s">
        <v>73</v>
      </c>
      <c r="BB244" s="16" t="s">
        <v>352</v>
      </c>
      <c r="BC244" s="16" t="s">
        <v>352</v>
      </c>
      <c r="BD244" s="16" t="s">
        <v>350</v>
      </c>
      <c r="BE244" s="16" t="s">
        <v>1537</v>
      </c>
      <c r="BF244" s="145"/>
      <c r="BG244" s="145"/>
      <c r="BH244" s="145"/>
      <c r="BI244" s="16"/>
      <c r="BJ244" s="145"/>
      <c r="BK244" s="145"/>
      <c r="BL244" s="145"/>
      <c r="BM244" s="145"/>
      <c r="BN244" s="145"/>
    </row>
    <row r="245" spans="1:66" x14ac:dyDescent="0.3">
      <c r="A245" s="16">
        <v>244</v>
      </c>
      <c r="B245" s="14" t="s">
        <v>3116</v>
      </c>
      <c r="C245" s="54">
        <v>33517736</v>
      </c>
      <c r="D245" s="54" t="s">
        <v>3267</v>
      </c>
      <c r="E245" s="16" t="s">
        <v>385</v>
      </c>
      <c r="F245" s="16">
        <v>35</v>
      </c>
      <c r="G245" s="16">
        <v>157.6</v>
      </c>
      <c r="H245" s="16">
        <v>55.3</v>
      </c>
      <c r="I245" s="101">
        <f t="shared" si="4"/>
        <v>22.264487618851302</v>
      </c>
      <c r="J245" s="146">
        <v>32125</v>
      </c>
      <c r="K245" s="16" t="s">
        <v>214</v>
      </c>
      <c r="L245" s="16" t="s">
        <v>2325</v>
      </c>
      <c r="M245" s="16" t="s">
        <v>358</v>
      </c>
      <c r="N245" s="16" t="s">
        <v>2455</v>
      </c>
      <c r="O245" s="16" t="s">
        <v>61</v>
      </c>
      <c r="P245" s="16"/>
      <c r="Q245" s="16" t="s">
        <v>3808</v>
      </c>
      <c r="R245" s="14" t="s">
        <v>2599</v>
      </c>
      <c r="S245" s="16">
        <v>20230306</v>
      </c>
      <c r="T245" s="16">
        <v>20230306</v>
      </c>
      <c r="U245" s="4" t="s">
        <v>792</v>
      </c>
      <c r="V245" s="16" t="s">
        <v>2818</v>
      </c>
      <c r="W245" s="16">
        <v>80703</v>
      </c>
      <c r="X245" s="16" t="s">
        <v>2264</v>
      </c>
      <c r="Y245" s="16" t="s">
        <v>842</v>
      </c>
      <c r="Z245" s="145"/>
      <c r="AA245" s="145"/>
      <c r="AB245" s="145"/>
      <c r="AC245" s="145"/>
      <c r="AD245" s="145"/>
      <c r="AE245" s="95" t="s">
        <v>1184</v>
      </c>
      <c r="AF245" s="17">
        <v>2</v>
      </c>
      <c r="AG245" s="16" t="s">
        <v>1985</v>
      </c>
      <c r="AH245" s="16">
        <v>0</v>
      </c>
      <c r="AI245" s="4" t="s">
        <v>241</v>
      </c>
      <c r="AJ245" s="16">
        <v>2</v>
      </c>
      <c r="AK245" s="16">
        <v>3</v>
      </c>
      <c r="AL245" s="16">
        <v>9</v>
      </c>
      <c r="AM245" s="16">
        <v>0.5</v>
      </c>
      <c r="AN245" s="16" t="s">
        <v>350</v>
      </c>
      <c r="AO245" s="16" t="s">
        <v>350</v>
      </c>
      <c r="AP245" s="16" t="s">
        <v>350</v>
      </c>
      <c r="AQ245" s="16" t="s">
        <v>350</v>
      </c>
      <c r="AR245" s="95" t="s">
        <v>1200</v>
      </c>
      <c r="AS245" s="16" t="s">
        <v>352</v>
      </c>
      <c r="AT245" s="16" t="s">
        <v>352</v>
      </c>
      <c r="AU245" s="16" t="s">
        <v>350</v>
      </c>
      <c r="AV245" s="16" t="s">
        <v>73</v>
      </c>
      <c r="AW245" s="16" t="s">
        <v>73</v>
      </c>
      <c r="AX245" s="16" t="s">
        <v>352</v>
      </c>
      <c r="AY245" s="16">
        <v>1</v>
      </c>
      <c r="AZ245" s="16">
        <v>10</v>
      </c>
      <c r="BA245" s="16">
        <v>16</v>
      </c>
      <c r="BB245" s="16" t="s">
        <v>350</v>
      </c>
      <c r="BC245" s="16" t="s">
        <v>350</v>
      </c>
      <c r="BD245" s="16" t="s">
        <v>352</v>
      </c>
      <c r="BE245" s="16" t="s">
        <v>350</v>
      </c>
      <c r="BF245" s="145"/>
      <c r="BG245" s="145"/>
      <c r="BH245" s="145"/>
      <c r="BI245" s="16"/>
      <c r="BJ245" s="145"/>
      <c r="BK245" s="145"/>
      <c r="BL245" s="145"/>
      <c r="BM245" s="145"/>
      <c r="BN245" s="145"/>
    </row>
    <row r="246" spans="1:66" x14ac:dyDescent="0.3">
      <c r="A246" s="16">
        <v>245</v>
      </c>
      <c r="B246" s="14" t="s">
        <v>3131</v>
      </c>
      <c r="C246" s="54">
        <v>33318664</v>
      </c>
      <c r="D246" s="54" t="s">
        <v>3268</v>
      </c>
      <c r="E246" s="16" t="s">
        <v>407</v>
      </c>
      <c r="F246" s="16">
        <v>79</v>
      </c>
      <c r="G246" s="16">
        <v>164.9</v>
      </c>
      <c r="H246" s="16">
        <v>59.4</v>
      </c>
      <c r="I246" s="101">
        <f t="shared" si="4"/>
        <v>21.844652160689851</v>
      </c>
      <c r="J246" s="146">
        <v>15788</v>
      </c>
      <c r="K246" s="16" t="s">
        <v>216</v>
      </c>
      <c r="L246" s="16" t="s">
        <v>3134</v>
      </c>
      <c r="M246" s="16" t="s">
        <v>3135</v>
      </c>
      <c r="N246" s="16" t="s">
        <v>3136</v>
      </c>
      <c r="O246" s="16" t="s">
        <v>61</v>
      </c>
      <c r="P246" s="16"/>
      <c r="Q246" s="16" t="s">
        <v>3809</v>
      </c>
      <c r="R246" s="14" t="s">
        <v>2599</v>
      </c>
      <c r="S246" s="16">
        <v>20230221</v>
      </c>
      <c r="T246" s="16">
        <v>20230221</v>
      </c>
      <c r="U246" s="4" t="s">
        <v>792</v>
      </c>
      <c r="V246" s="16" t="s">
        <v>2818</v>
      </c>
      <c r="W246" s="16">
        <v>80703</v>
      </c>
      <c r="X246" s="16" t="s">
        <v>2264</v>
      </c>
      <c r="Y246" s="16" t="s">
        <v>842</v>
      </c>
      <c r="Z246" s="145"/>
      <c r="AA246" s="145"/>
      <c r="AB246" s="145"/>
      <c r="AC246" s="145"/>
      <c r="AD246" s="145"/>
      <c r="AE246" s="95" t="s">
        <v>2131</v>
      </c>
      <c r="AF246" s="4">
        <v>3</v>
      </c>
      <c r="AG246" s="4" t="s">
        <v>1985</v>
      </c>
      <c r="AH246" s="4">
        <v>0</v>
      </c>
      <c r="AI246" s="4" t="s">
        <v>1985</v>
      </c>
      <c r="AJ246" s="4">
        <v>3</v>
      </c>
      <c r="AK246" s="16">
        <v>3</v>
      </c>
      <c r="AL246" s="16">
        <v>14</v>
      </c>
      <c r="AM246" s="16">
        <v>0.3</v>
      </c>
      <c r="AN246" s="16" t="s">
        <v>350</v>
      </c>
      <c r="AO246" s="16" t="s">
        <v>350</v>
      </c>
      <c r="AP246" s="16" t="s">
        <v>3249</v>
      </c>
      <c r="AQ246" s="16" t="s">
        <v>3250</v>
      </c>
      <c r="AR246" s="95" t="s">
        <v>2312</v>
      </c>
      <c r="AS246" s="16" t="s">
        <v>352</v>
      </c>
      <c r="AT246" s="16" t="s">
        <v>352</v>
      </c>
      <c r="AU246" s="16" t="s">
        <v>3137</v>
      </c>
      <c r="AV246" s="16">
        <v>1</v>
      </c>
      <c r="AW246" s="16">
        <v>25</v>
      </c>
      <c r="AX246" s="16" t="s">
        <v>350</v>
      </c>
      <c r="AY246" s="16" t="s">
        <v>73</v>
      </c>
      <c r="AZ246" s="16" t="s">
        <v>73</v>
      </c>
      <c r="BA246" s="16" t="s">
        <v>73</v>
      </c>
      <c r="BB246" s="16" t="s">
        <v>350</v>
      </c>
      <c r="BC246" s="16" t="s">
        <v>350</v>
      </c>
      <c r="BD246" s="16" t="s">
        <v>350</v>
      </c>
      <c r="BE246" s="16" t="s">
        <v>350</v>
      </c>
      <c r="BF246" s="145"/>
      <c r="BG246" s="145"/>
      <c r="BH246" s="145"/>
      <c r="BI246" s="16"/>
      <c r="BJ246" s="145"/>
      <c r="BK246" s="145"/>
      <c r="BL246" s="145"/>
      <c r="BM246" s="145"/>
      <c r="BN246" s="145"/>
    </row>
    <row r="247" spans="1:66" x14ac:dyDescent="0.3">
      <c r="A247" s="16">
        <v>246</v>
      </c>
      <c r="B247" s="14" t="s">
        <v>3140</v>
      </c>
      <c r="C247" s="54">
        <v>33518225</v>
      </c>
      <c r="D247" s="54" t="s">
        <v>4187</v>
      </c>
      <c r="E247" s="16" t="s">
        <v>407</v>
      </c>
      <c r="F247" s="16">
        <v>41</v>
      </c>
      <c r="G247" s="16">
        <v>178.2</v>
      </c>
      <c r="H247" s="16">
        <v>67.3</v>
      </c>
      <c r="I247" s="101">
        <f t="shared" si="4"/>
        <v>21.193352656128567</v>
      </c>
      <c r="J247" s="146">
        <v>29708</v>
      </c>
      <c r="K247" s="16" t="s">
        <v>918</v>
      </c>
      <c r="L247" s="16" t="s">
        <v>3143</v>
      </c>
      <c r="M247" s="16" t="s">
        <v>3144</v>
      </c>
      <c r="N247" s="16" t="s">
        <v>3145</v>
      </c>
      <c r="O247" s="16" t="s">
        <v>61</v>
      </c>
      <c r="P247" s="16"/>
      <c r="Q247" s="16" t="s">
        <v>3810</v>
      </c>
      <c r="R247" s="14" t="s">
        <v>3147</v>
      </c>
      <c r="S247" s="16">
        <v>20230223</v>
      </c>
      <c r="T247" s="16">
        <v>20230223</v>
      </c>
      <c r="U247" s="4" t="s">
        <v>795</v>
      </c>
      <c r="V247" s="4" t="s">
        <v>829</v>
      </c>
      <c r="W247" s="16">
        <v>80703</v>
      </c>
      <c r="X247" s="16" t="s">
        <v>2264</v>
      </c>
      <c r="Y247" s="16" t="s">
        <v>842</v>
      </c>
      <c r="Z247" s="145"/>
      <c r="AA247" s="145"/>
      <c r="AB247" s="145"/>
      <c r="AC247" s="145"/>
      <c r="AD247" s="145"/>
      <c r="AE247" s="95" t="s">
        <v>1342</v>
      </c>
      <c r="AF247" s="16">
        <v>3</v>
      </c>
      <c r="AG247" s="16" t="s">
        <v>422</v>
      </c>
      <c r="AH247" s="16">
        <v>4</v>
      </c>
      <c r="AI247" s="4" t="s">
        <v>389</v>
      </c>
      <c r="AJ247" s="16">
        <v>3</v>
      </c>
      <c r="AK247" s="16">
        <v>3</v>
      </c>
      <c r="AL247" s="16">
        <v>15</v>
      </c>
      <c r="AM247" s="16">
        <v>0.1</v>
      </c>
      <c r="AN247" s="16" t="s">
        <v>3249</v>
      </c>
      <c r="AO247" s="16" t="s">
        <v>350</v>
      </c>
      <c r="AP247" s="16" t="s">
        <v>350</v>
      </c>
      <c r="AQ247" s="16" t="s">
        <v>350</v>
      </c>
      <c r="AR247" s="95" t="s">
        <v>2307</v>
      </c>
      <c r="AS247" s="16" t="s">
        <v>622</v>
      </c>
      <c r="AT247" s="16" t="s">
        <v>622</v>
      </c>
      <c r="AU247" s="16" t="s">
        <v>350</v>
      </c>
      <c r="AV247" s="16" t="s">
        <v>73</v>
      </c>
      <c r="AW247" s="16" t="s">
        <v>73</v>
      </c>
      <c r="AX247" s="16" t="s">
        <v>350</v>
      </c>
      <c r="AY247" s="16" t="s">
        <v>73</v>
      </c>
      <c r="AZ247" s="16" t="s">
        <v>73</v>
      </c>
      <c r="BA247" s="16" t="s">
        <v>73</v>
      </c>
      <c r="BB247" s="16" t="s">
        <v>350</v>
      </c>
      <c r="BC247" s="16" t="s">
        <v>350</v>
      </c>
      <c r="BD247" s="16" t="s">
        <v>350</v>
      </c>
      <c r="BE247" s="16" t="s">
        <v>350</v>
      </c>
      <c r="BF247" s="145"/>
      <c r="BG247" s="145"/>
      <c r="BH247" s="145"/>
      <c r="BI247" s="16"/>
      <c r="BJ247" s="145"/>
      <c r="BK247" s="145"/>
      <c r="BL247" s="145"/>
      <c r="BM247" s="145"/>
      <c r="BN247" s="145"/>
    </row>
    <row r="248" spans="1:66" x14ac:dyDescent="0.3">
      <c r="A248" s="16">
        <v>247</v>
      </c>
      <c r="B248" s="14" t="s">
        <v>3152</v>
      </c>
      <c r="C248" s="54">
        <v>33494807</v>
      </c>
      <c r="D248" s="54" t="s">
        <v>3269</v>
      </c>
      <c r="E248" s="16" t="s">
        <v>407</v>
      </c>
      <c r="F248" s="16">
        <v>59</v>
      </c>
      <c r="G248" s="16">
        <v>174.7</v>
      </c>
      <c r="H248" s="16">
        <v>66</v>
      </c>
      <c r="I248" s="101">
        <f t="shared" si="4"/>
        <v>21.625100057044396</v>
      </c>
      <c r="J248" s="146">
        <v>23097</v>
      </c>
      <c r="K248" s="16" t="s">
        <v>227</v>
      </c>
      <c r="L248" s="16" t="s">
        <v>3161</v>
      </c>
      <c r="M248" s="16" t="s">
        <v>3162</v>
      </c>
      <c r="N248" s="16" t="s">
        <v>3163</v>
      </c>
      <c r="O248" s="16" t="s">
        <v>61</v>
      </c>
      <c r="P248" s="16"/>
      <c r="Q248" s="16" t="s">
        <v>3812</v>
      </c>
      <c r="R248" s="90" t="s">
        <v>3584</v>
      </c>
      <c r="S248" s="16">
        <v>20221118</v>
      </c>
      <c r="T248" s="16">
        <v>20221118</v>
      </c>
      <c r="U248" s="4" t="s">
        <v>792</v>
      </c>
      <c r="V248" s="16" t="s">
        <v>2818</v>
      </c>
      <c r="W248" s="16">
        <v>80703</v>
      </c>
      <c r="X248" s="16" t="s">
        <v>2264</v>
      </c>
      <c r="Y248" s="16" t="s">
        <v>842</v>
      </c>
      <c r="Z248" s="145"/>
      <c r="AA248" s="145"/>
      <c r="AB248" s="145"/>
      <c r="AC248" s="145"/>
      <c r="AD248" s="145"/>
      <c r="AE248" s="95" t="s">
        <v>2187</v>
      </c>
      <c r="AF248" s="17">
        <v>1</v>
      </c>
      <c r="AG248" s="16" t="s">
        <v>2202</v>
      </c>
      <c r="AH248" s="4" t="s">
        <v>101</v>
      </c>
      <c r="AI248" s="4" t="s">
        <v>1183</v>
      </c>
      <c r="AJ248" s="16">
        <v>1</v>
      </c>
      <c r="AK248" s="16">
        <v>1</v>
      </c>
      <c r="AL248" s="16">
        <v>2</v>
      </c>
      <c r="AM248" s="16">
        <v>0.3</v>
      </c>
      <c r="AN248" s="16" t="s">
        <v>350</v>
      </c>
      <c r="AO248" s="16" t="s">
        <v>350</v>
      </c>
      <c r="AP248" s="16" t="s">
        <v>350</v>
      </c>
      <c r="AQ248" s="16" t="s">
        <v>350</v>
      </c>
      <c r="AR248" s="95" t="s">
        <v>2307</v>
      </c>
      <c r="AS248" s="16" t="s">
        <v>3164</v>
      </c>
      <c r="AT248" s="16" t="s">
        <v>3164</v>
      </c>
      <c r="AU248" s="16" t="s">
        <v>3164</v>
      </c>
      <c r="AV248" s="16">
        <v>1</v>
      </c>
      <c r="AW248" s="16">
        <v>31</v>
      </c>
      <c r="AX248" s="16" t="s">
        <v>3164</v>
      </c>
      <c r="AY248" s="16">
        <v>1</v>
      </c>
      <c r="AZ248" s="16">
        <v>2</v>
      </c>
      <c r="BA248" s="16">
        <v>41</v>
      </c>
      <c r="BB248" s="16" t="s">
        <v>350</v>
      </c>
      <c r="BC248" s="16" t="s">
        <v>350</v>
      </c>
      <c r="BD248" s="16" t="s">
        <v>350</v>
      </c>
      <c r="BE248" s="16" t="s">
        <v>350</v>
      </c>
      <c r="BF248" s="145"/>
      <c r="BG248" s="145"/>
      <c r="BH248" s="145"/>
      <c r="BI248" s="16"/>
      <c r="BJ248" s="145"/>
      <c r="BK248" s="145"/>
      <c r="BL248" s="145"/>
      <c r="BM248" s="145"/>
      <c r="BN248" s="145"/>
    </row>
    <row r="249" spans="1:66" ht="17.25" x14ac:dyDescent="0.3">
      <c r="A249" s="16">
        <v>248</v>
      </c>
      <c r="B249" s="14" t="s">
        <v>3153</v>
      </c>
      <c r="C249" s="54">
        <v>33518925</v>
      </c>
      <c r="D249" s="54" t="s">
        <v>4188</v>
      </c>
      <c r="E249" s="16" t="s">
        <v>407</v>
      </c>
      <c r="F249" s="16">
        <v>63</v>
      </c>
      <c r="G249" s="16">
        <v>171.8</v>
      </c>
      <c r="H249" s="16">
        <v>59.5</v>
      </c>
      <c r="I249" s="101">
        <f t="shared" si="4"/>
        <v>20.159077141165035</v>
      </c>
      <c r="J249" s="146">
        <v>21648</v>
      </c>
      <c r="K249" s="16" t="s">
        <v>214</v>
      </c>
      <c r="L249" s="16" t="s">
        <v>3143</v>
      </c>
      <c r="M249" s="16" t="s">
        <v>3162</v>
      </c>
      <c r="N249" s="16" t="s">
        <v>917</v>
      </c>
      <c r="O249" s="16" t="s">
        <v>61</v>
      </c>
      <c r="P249" s="16"/>
      <c r="Q249" s="16" t="s">
        <v>3811</v>
      </c>
      <c r="R249" s="14" t="s">
        <v>3581</v>
      </c>
      <c r="S249" s="16">
        <v>20230314</v>
      </c>
      <c r="T249" s="16">
        <v>20230310</v>
      </c>
      <c r="U249" s="4" t="s">
        <v>795</v>
      </c>
      <c r="V249" s="99" t="s">
        <v>3101</v>
      </c>
      <c r="W249" s="16">
        <v>80703</v>
      </c>
      <c r="X249" s="16" t="s">
        <v>2264</v>
      </c>
      <c r="Y249" s="16" t="s">
        <v>842</v>
      </c>
      <c r="Z249" s="145"/>
      <c r="AA249" s="145"/>
      <c r="AB249" s="145"/>
      <c r="AC249" s="145"/>
      <c r="AD249" s="145"/>
      <c r="AE249" s="95" t="s">
        <v>2943</v>
      </c>
      <c r="AF249" s="16">
        <v>2</v>
      </c>
      <c r="AG249" s="16" t="s">
        <v>419</v>
      </c>
      <c r="AH249" s="33">
        <v>1</v>
      </c>
      <c r="AI249" s="33" t="s">
        <v>389</v>
      </c>
      <c r="AJ249" s="16">
        <v>3</v>
      </c>
      <c r="AK249" s="16">
        <v>2</v>
      </c>
      <c r="AL249" s="16">
        <v>9.5</v>
      </c>
      <c r="AM249" s="16">
        <v>0.3</v>
      </c>
      <c r="AN249" s="16" t="s">
        <v>350</v>
      </c>
      <c r="AO249" s="16" t="s">
        <v>350</v>
      </c>
      <c r="AP249" s="16" t="s">
        <v>350</v>
      </c>
      <c r="AQ249" s="16" t="s">
        <v>350</v>
      </c>
      <c r="AR249" s="95" t="s">
        <v>1200</v>
      </c>
      <c r="AS249" s="16" t="s">
        <v>3164</v>
      </c>
      <c r="AT249" s="16" t="s">
        <v>3164</v>
      </c>
      <c r="AU249" s="16" t="s">
        <v>3164</v>
      </c>
      <c r="AV249" s="16">
        <v>1</v>
      </c>
      <c r="AW249" s="16">
        <v>44</v>
      </c>
      <c r="AX249" s="16" t="s">
        <v>3164</v>
      </c>
      <c r="AY249" s="16">
        <v>1</v>
      </c>
      <c r="AZ249" s="16">
        <v>8</v>
      </c>
      <c r="BA249" s="16">
        <v>44</v>
      </c>
      <c r="BB249" s="16" t="s">
        <v>350</v>
      </c>
      <c r="BC249" s="16" t="s">
        <v>350</v>
      </c>
      <c r="BD249" s="16" t="s">
        <v>350</v>
      </c>
      <c r="BE249" s="16" t="s">
        <v>350</v>
      </c>
      <c r="BF249" s="145"/>
      <c r="BG249" s="145"/>
      <c r="BH249" s="145"/>
      <c r="BI249" s="16"/>
      <c r="BJ249" s="145"/>
      <c r="BK249" s="145"/>
      <c r="BL249" s="145"/>
      <c r="BM249" s="145"/>
      <c r="BN249" s="145"/>
    </row>
    <row r="250" spans="1:66" x14ac:dyDescent="0.3">
      <c r="A250" s="16">
        <v>249</v>
      </c>
      <c r="B250" s="14" t="s">
        <v>3172</v>
      </c>
      <c r="C250" s="54">
        <v>33514687</v>
      </c>
      <c r="D250" s="54" t="s">
        <v>4189</v>
      </c>
      <c r="E250" s="16" t="s">
        <v>407</v>
      </c>
      <c r="F250" s="16">
        <v>55</v>
      </c>
      <c r="G250" s="16">
        <v>167.6</v>
      </c>
      <c r="H250" s="16">
        <v>70.400000000000006</v>
      </c>
      <c r="I250" s="101">
        <f t="shared" si="4"/>
        <v>25.06251388406309</v>
      </c>
      <c r="J250" s="146">
        <v>24862</v>
      </c>
      <c r="K250" s="16" t="s">
        <v>214</v>
      </c>
      <c r="L250" s="16" t="s">
        <v>403</v>
      </c>
      <c r="M250" s="16" t="s">
        <v>3187</v>
      </c>
      <c r="N250" s="16" t="s">
        <v>917</v>
      </c>
      <c r="O250" s="16" t="s">
        <v>61</v>
      </c>
      <c r="P250" s="16"/>
      <c r="Q250" s="16" t="s">
        <v>3813</v>
      </c>
      <c r="R250" s="14" t="s">
        <v>3178</v>
      </c>
      <c r="S250" s="16">
        <v>20230203</v>
      </c>
      <c r="T250" s="16">
        <v>20230203</v>
      </c>
      <c r="U250" s="4" t="s">
        <v>795</v>
      </c>
      <c r="V250" s="95" t="s">
        <v>3480</v>
      </c>
      <c r="W250" s="16"/>
      <c r="X250" s="16" t="s">
        <v>862</v>
      </c>
      <c r="Y250" s="16" t="s">
        <v>862</v>
      </c>
      <c r="Z250" s="145"/>
      <c r="AA250" s="145"/>
      <c r="AB250" s="145"/>
      <c r="AC250" s="145"/>
      <c r="AD250" s="145"/>
      <c r="AE250" s="95" t="s">
        <v>2131</v>
      </c>
      <c r="AF250" s="4">
        <v>3</v>
      </c>
      <c r="AG250" s="4" t="s">
        <v>1985</v>
      </c>
      <c r="AH250" s="4">
        <v>0</v>
      </c>
      <c r="AI250" s="4" t="s">
        <v>1985</v>
      </c>
      <c r="AJ250" s="4">
        <v>3</v>
      </c>
      <c r="AK250" s="16">
        <v>1</v>
      </c>
      <c r="AL250" s="16">
        <v>12</v>
      </c>
      <c r="AM250" s="16">
        <v>0.4</v>
      </c>
      <c r="AN250" s="16" t="s">
        <v>350</v>
      </c>
      <c r="AO250" s="16" t="s">
        <v>350</v>
      </c>
      <c r="AP250" s="16" t="s">
        <v>350</v>
      </c>
      <c r="AQ250" s="16" t="s">
        <v>350</v>
      </c>
      <c r="AR250" s="95" t="s">
        <v>2307</v>
      </c>
      <c r="AS250" s="16" t="s">
        <v>350</v>
      </c>
      <c r="AT250" s="16" t="s">
        <v>350</v>
      </c>
      <c r="AU250" s="16" t="s">
        <v>352</v>
      </c>
      <c r="AV250" s="16">
        <v>0.5</v>
      </c>
      <c r="AW250" s="16">
        <v>39</v>
      </c>
      <c r="AX250" s="16" t="s">
        <v>352</v>
      </c>
      <c r="AY250" s="16">
        <v>1</v>
      </c>
      <c r="AZ250" s="16">
        <v>8</v>
      </c>
      <c r="BA250" s="16">
        <v>39</v>
      </c>
      <c r="BB250" s="16" t="s">
        <v>350</v>
      </c>
      <c r="BC250" s="16" t="s">
        <v>350</v>
      </c>
      <c r="BD250" s="16" t="s">
        <v>350</v>
      </c>
      <c r="BE250" s="16" t="s">
        <v>350</v>
      </c>
      <c r="BF250" s="145"/>
      <c r="BG250" s="145"/>
      <c r="BH250" s="145"/>
      <c r="BI250" s="16"/>
      <c r="BJ250" s="145"/>
      <c r="BK250" s="145"/>
      <c r="BL250" s="145"/>
      <c r="BM250" s="145"/>
      <c r="BN250" s="145"/>
    </row>
    <row r="251" spans="1:66" x14ac:dyDescent="0.3">
      <c r="A251" s="16">
        <v>250</v>
      </c>
      <c r="B251" s="14" t="s">
        <v>3173</v>
      </c>
      <c r="C251" s="54">
        <v>33519989</v>
      </c>
      <c r="D251" s="54" t="s">
        <v>3270</v>
      </c>
      <c r="E251" s="16" t="s">
        <v>407</v>
      </c>
      <c r="F251" s="16">
        <v>63</v>
      </c>
      <c r="G251" s="16">
        <v>160.4</v>
      </c>
      <c r="H251" s="16">
        <v>63.9</v>
      </c>
      <c r="I251" s="101">
        <f t="shared" si="4"/>
        <v>24.836599274880125</v>
      </c>
      <c r="J251" s="146">
        <v>21901</v>
      </c>
      <c r="K251" s="16" t="s">
        <v>214</v>
      </c>
      <c r="L251" s="16" t="s">
        <v>3182</v>
      </c>
      <c r="M251" s="16" t="s">
        <v>364</v>
      </c>
      <c r="N251" s="16" t="s">
        <v>917</v>
      </c>
      <c r="O251" s="16" t="s">
        <v>61</v>
      </c>
      <c r="P251" s="16"/>
      <c r="Q251" s="16" t="s">
        <v>3814</v>
      </c>
      <c r="R251" s="14" t="s">
        <v>3180</v>
      </c>
      <c r="S251" s="16">
        <v>20230310</v>
      </c>
      <c r="T251" s="16">
        <v>20230310</v>
      </c>
      <c r="U251" s="4" t="s">
        <v>792</v>
      </c>
      <c r="V251" s="16" t="s">
        <v>2818</v>
      </c>
      <c r="W251" s="16">
        <v>80703</v>
      </c>
      <c r="X251" s="16" t="s">
        <v>2264</v>
      </c>
      <c r="Y251" s="16" t="s">
        <v>842</v>
      </c>
      <c r="Z251" s="145"/>
      <c r="AA251" s="145"/>
      <c r="AB251" s="145"/>
      <c r="AC251" s="145"/>
      <c r="AD251" s="145"/>
      <c r="AE251" s="95" t="s">
        <v>2131</v>
      </c>
      <c r="AF251" s="4">
        <v>3</v>
      </c>
      <c r="AG251" s="4" t="s">
        <v>1985</v>
      </c>
      <c r="AH251" s="4">
        <v>0</v>
      </c>
      <c r="AI251" s="4" t="s">
        <v>1985</v>
      </c>
      <c r="AJ251" s="4">
        <v>3</v>
      </c>
      <c r="AK251" s="16">
        <v>2</v>
      </c>
      <c r="AL251" s="16">
        <v>10.5</v>
      </c>
      <c r="AM251" s="16">
        <v>0.7</v>
      </c>
      <c r="AN251" s="16" t="s">
        <v>622</v>
      </c>
      <c r="AO251" s="16" t="s">
        <v>622</v>
      </c>
      <c r="AP251" s="16" t="s">
        <v>622</v>
      </c>
      <c r="AQ251" s="16" t="s">
        <v>622</v>
      </c>
      <c r="AR251" s="95" t="s">
        <v>2307</v>
      </c>
      <c r="AS251" s="16" t="s">
        <v>352</v>
      </c>
      <c r="AT251" s="16" t="s">
        <v>352</v>
      </c>
      <c r="AU251" s="16" t="s">
        <v>350</v>
      </c>
      <c r="AV251" s="16" t="s">
        <v>73</v>
      </c>
      <c r="AW251" s="16" t="s">
        <v>73</v>
      </c>
      <c r="AX251" s="16" t="s">
        <v>350</v>
      </c>
      <c r="AY251" s="16" t="s">
        <v>73</v>
      </c>
      <c r="AZ251" s="16" t="s">
        <v>73</v>
      </c>
      <c r="BA251" s="16" t="s">
        <v>73</v>
      </c>
      <c r="BB251" s="16" t="s">
        <v>350</v>
      </c>
      <c r="BC251" s="16" t="s">
        <v>350</v>
      </c>
      <c r="BD251" s="16" t="s">
        <v>352</v>
      </c>
      <c r="BE251" s="16" t="s">
        <v>350</v>
      </c>
      <c r="BF251" s="145"/>
      <c r="BG251" s="145"/>
      <c r="BH251" s="145"/>
      <c r="BI251" s="16"/>
      <c r="BJ251" s="145"/>
      <c r="BK251" s="145"/>
      <c r="BL251" s="145"/>
      <c r="BM251" s="145"/>
      <c r="BN251" s="145"/>
    </row>
    <row r="252" spans="1:66" x14ac:dyDescent="0.3">
      <c r="A252" s="16">
        <v>251</v>
      </c>
      <c r="B252" s="14" t="s">
        <v>3197</v>
      </c>
      <c r="C252" s="54">
        <v>33519880</v>
      </c>
      <c r="D252" s="54" t="s">
        <v>3271</v>
      </c>
      <c r="E252" s="16" t="s">
        <v>407</v>
      </c>
      <c r="F252" s="16">
        <v>54</v>
      </c>
      <c r="G252" s="16">
        <v>173</v>
      </c>
      <c r="H252" s="16">
        <v>70.5</v>
      </c>
      <c r="I252" s="101">
        <f t="shared" si="4"/>
        <v>23.555748605031908</v>
      </c>
      <c r="J252" s="146">
        <v>25149</v>
      </c>
      <c r="K252" s="16" t="s">
        <v>214</v>
      </c>
      <c r="L252" s="16" t="s">
        <v>3203</v>
      </c>
      <c r="M252" s="16" t="s">
        <v>358</v>
      </c>
      <c r="N252" s="16" t="s">
        <v>955</v>
      </c>
      <c r="O252" s="16" t="s">
        <v>61</v>
      </c>
      <c r="P252" s="16"/>
      <c r="Q252" s="16" t="s">
        <v>3815</v>
      </c>
      <c r="R252" s="14" t="s">
        <v>3583</v>
      </c>
      <c r="S252" s="16">
        <v>20230317</v>
      </c>
      <c r="T252" s="16">
        <v>20230317</v>
      </c>
      <c r="U252" s="4" t="s">
        <v>792</v>
      </c>
      <c r="V252" s="16" t="s">
        <v>2818</v>
      </c>
      <c r="W252" s="16">
        <v>80703</v>
      </c>
      <c r="X252" s="16" t="s">
        <v>2264</v>
      </c>
      <c r="Y252" s="16" t="s">
        <v>842</v>
      </c>
      <c r="Z252" s="145"/>
      <c r="AA252" s="145"/>
      <c r="AB252" s="145"/>
      <c r="AC252" s="145"/>
      <c r="AD252" s="145"/>
      <c r="AE252" s="95" t="s">
        <v>1184</v>
      </c>
      <c r="AF252" s="17">
        <v>2</v>
      </c>
      <c r="AG252" s="16" t="s">
        <v>1985</v>
      </c>
      <c r="AH252" s="16">
        <v>0</v>
      </c>
      <c r="AI252" s="4" t="s">
        <v>241</v>
      </c>
      <c r="AJ252" s="16">
        <v>2</v>
      </c>
      <c r="AK252" s="16">
        <v>2</v>
      </c>
      <c r="AL252" s="16">
        <v>9</v>
      </c>
      <c r="AM252" s="16">
        <v>0.1</v>
      </c>
      <c r="AN252" s="16" t="s">
        <v>350</v>
      </c>
      <c r="AO252" s="16" t="s">
        <v>350</v>
      </c>
      <c r="AP252" s="16" t="s">
        <v>350</v>
      </c>
      <c r="AQ252" s="16" t="s">
        <v>350</v>
      </c>
      <c r="AR252" s="95" t="s">
        <v>2307</v>
      </c>
      <c r="AS252" s="16" t="s">
        <v>352</v>
      </c>
      <c r="AT252" s="16" t="s">
        <v>352</v>
      </c>
      <c r="AU252" s="16" t="s">
        <v>352</v>
      </c>
      <c r="AV252" s="16">
        <v>1</v>
      </c>
      <c r="AW252" s="16">
        <v>35</v>
      </c>
      <c r="AX252" s="16" t="s">
        <v>352</v>
      </c>
      <c r="AY252" s="16">
        <v>2</v>
      </c>
      <c r="AZ252" s="16">
        <v>20</v>
      </c>
      <c r="BA252" s="16">
        <v>35</v>
      </c>
      <c r="BB252" s="16" t="s">
        <v>350</v>
      </c>
      <c r="BC252" s="16" t="s">
        <v>352</v>
      </c>
      <c r="BD252" s="16" t="s">
        <v>622</v>
      </c>
      <c r="BE252" s="16" t="s">
        <v>622</v>
      </c>
      <c r="BF252" s="145"/>
      <c r="BG252" s="145"/>
      <c r="BH252" s="145"/>
      <c r="BI252" s="16"/>
      <c r="BJ252" s="145"/>
      <c r="BK252" s="145"/>
      <c r="BL252" s="145"/>
      <c r="BM252" s="145"/>
      <c r="BN252" s="145"/>
    </row>
    <row r="253" spans="1:66" ht="17.25" x14ac:dyDescent="0.3">
      <c r="A253" s="16">
        <v>252</v>
      </c>
      <c r="B253" s="14" t="s">
        <v>3216</v>
      </c>
      <c r="C253" s="54">
        <v>33521038</v>
      </c>
      <c r="D253" s="54" t="s">
        <v>4190</v>
      </c>
      <c r="E253" s="16" t="s">
        <v>407</v>
      </c>
      <c r="F253" s="16">
        <v>71</v>
      </c>
      <c r="G253" s="16">
        <v>161.19999999999999</v>
      </c>
      <c r="H253" s="16">
        <v>65.2</v>
      </c>
      <c r="I253" s="101">
        <f t="shared" si="4"/>
        <v>25.090974022375612</v>
      </c>
      <c r="J253" s="146">
        <v>18986</v>
      </c>
      <c r="K253" s="16" t="s">
        <v>216</v>
      </c>
      <c r="L253" s="16" t="s">
        <v>3223</v>
      </c>
      <c r="M253" s="16" t="s">
        <v>362</v>
      </c>
      <c r="N253" s="16" t="s">
        <v>3225</v>
      </c>
      <c r="O253" s="16" t="s">
        <v>61</v>
      </c>
      <c r="P253" s="16"/>
      <c r="Q253" s="16" t="s">
        <v>3818</v>
      </c>
      <c r="R253" s="90" t="s">
        <v>2437</v>
      </c>
      <c r="S253" s="16">
        <v>20230324</v>
      </c>
      <c r="T253" s="16">
        <v>20230308</v>
      </c>
      <c r="U253" s="4" t="s">
        <v>795</v>
      </c>
      <c r="V253" s="99" t="s">
        <v>3101</v>
      </c>
      <c r="W253" s="16">
        <v>80703</v>
      </c>
      <c r="X253" s="16" t="s">
        <v>2264</v>
      </c>
      <c r="Y253" s="16" t="s">
        <v>842</v>
      </c>
      <c r="Z253" s="145"/>
      <c r="AA253" s="145"/>
      <c r="AB253" s="145"/>
      <c r="AC253" s="145"/>
      <c r="AD253" s="145"/>
      <c r="AE253" s="97" t="s">
        <v>1191</v>
      </c>
      <c r="AF253" s="4">
        <v>3</v>
      </c>
      <c r="AG253" s="4" t="s">
        <v>419</v>
      </c>
      <c r="AH253" s="4">
        <v>1</v>
      </c>
      <c r="AI253" s="4" t="s">
        <v>389</v>
      </c>
      <c r="AJ253" s="4">
        <v>3</v>
      </c>
      <c r="AK253" s="16">
        <v>2</v>
      </c>
      <c r="AL253" s="16">
        <v>16</v>
      </c>
      <c r="AM253" s="16">
        <v>0.8</v>
      </c>
      <c r="AN253" s="16" t="s">
        <v>350</v>
      </c>
      <c r="AO253" s="16" t="s">
        <v>350</v>
      </c>
      <c r="AP253" s="16" t="s">
        <v>350</v>
      </c>
      <c r="AQ253" s="16" t="s">
        <v>350</v>
      </c>
      <c r="AR253" s="95" t="s">
        <v>2307</v>
      </c>
      <c r="AS253" s="16" t="s">
        <v>352</v>
      </c>
      <c r="AT253" s="16" t="s">
        <v>352</v>
      </c>
      <c r="AU253" s="16" t="s">
        <v>352</v>
      </c>
      <c r="AV253" s="16">
        <v>0.5</v>
      </c>
      <c r="AW253" s="16">
        <v>37</v>
      </c>
      <c r="AX253" s="16" t="s">
        <v>352</v>
      </c>
      <c r="AY253" s="16">
        <v>3</v>
      </c>
      <c r="AZ253" s="16">
        <v>30</v>
      </c>
      <c r="BA253" s="16">
        <v>42</v>
      </c>
      <c r="BB253" s="16" t="s">
        <v>350</v>
      </c>
      <c r="BC253" s="16" t="s">
        <v>350</v>
      </c>
      <c r="BD253" s="16" t="s">
        <v>350</v>
      </c>
      <c r="BE253" s="16" t="s">
        <v>350</v>
      </c>
      <c r="BF253" s="145"/>
      <c r="BG253" s="145"/>
      <c r="BH253" s="145"/>
      <c r="BI253" s="16"/>
      <c r="BJ253" s="145"/>
      <c r="BK253" s="145"/>
      <c r="BL253" s="145"/>
      <c r="BM253" s="145"/>
      <c r="BN253" s="145"/>
    </row>
    <row r="254" spans="1:66" ht="17.25" x14ac:dyDescent="0.3">
      <c r="A254" s="16">
        <v>253</v>
      </c>
      <c r="B254" s="14" t="s">
        <v>3217</v>
      </c>
      <c r="C254" s="54">
        <v>33520632</v>
      </c>
      <c r="D254" s="54" t="s">
        <v>4191</v>
      </c>
      <c r="E254" s="16" t="s">
        <v>407</v>
      </c>
      <c r="F254" s="16">
        <v>61</v>
      </c>
      <c r="G254" s="16">
        <v>179.4</v>
      </c>
      <c r="H254" s="16">
        <v>61</v>
      </c>
      <c r="I254" s="101">
        <f t="shared" si="4"/>
        <v>18.953305270013136</v>
      </c>
      <c r="J254" s="146">
        <v>22544</v>
      </c>
      <c r="K254" s="16" t="s">
        <v>1166</v>
      </c>
      <c r="L254" s="16" t="s">
        <v>2325</v>
      </c>
      <c r="M254" s="16" t="s">
        <v>358</v>
      </c>
      <c r="N254" s="16" t="s">
        <v>3225</v>
      </c>
      <c r="O254" s="16" t="s">
        <v>61</v>
      </c>
      <c r="P254" s="16"/>
      <c r="Q254" s="16" t="s">
        <v>3816</v>
      </c>
      <c r="R254" s="90" t="s">
        <v>3265</v>
      </c>
      <c r="S254" s="16">
        <v>20230324</v>
      </c>
      <c r="T254" s="16">
        <v>20230308</v>
      </c>
      <c r="U254" s="4" t="s">
        <v>795</v>
      </c>
      <c r="V254" s="99" t="s">
        <v>3101</v>
      </c>
      <c r="W254" s="16">
        <v>80703</v>
      </c>
      <c r="X254" s="16" t="s">
        <v>2264</v>
      </c>
      <c r="Y254" s="16" t="s">
        <v>842</v>
      </c>
      <c r="Z254" s="145"/>
      <c r="AA254" s="145"/>
      <c r="AB254" s="145"/>
      <c r="AC254" s="145"/>
      <c r="AD254" s="145"/>
      <c r="AE254" s="95" t="s">
        <v>1187</v>
      </c>
      <c r="AF254" s="4">
        <v>2</v>
      </c>
      <c r="AG254" s="4" t="s">
        <v>353</v>
      </c>
      <c r="AH254" s="4">
        <v>2</v>
      </c>
      <c r="AI254" s="4" t="s">
        <v>389</v>
      </c>
      <c r="AJ254" s="16">
        <v>3</v>
      </c>
      <c r="AK254" s="16">
        <v>2</v>
      </c>
      <c r="AL254" s="16">
        <v>14</v>
      </c>
      <c r="AM254" s="16">
        <v>0.5</v>
      </c>
      <c r="AN254" s="16" t="s">
        <v>350</v>
      </c>
      <c r="AO254" s="16" t="s">
        <v>350</v>
      </c>
      <c r="AP254" s="16" t="s">
        <v>350</v>
      </c>
      <c r="AQ254" s="16" t="s">
        <v>350</v>
      </c>
      <c r="AR254" s="95" t="s">
        <v>2312</v>
      </c>
      <c r="AS254" s="16" t="s">
        <v>350</v>
      </c>
      <c r="AT254" s="16" t="s">
        <v>350</v>
      </c>
      <c r="AU254" s="16" t="s">
        <v>352</v>
      </c>
      <c r="AV254" s="16">
        <v>1.5</v>
      </c>
      <c r="AW254" s="16">
        <v>21</v>
      </c>
      <c r="AX254" s="16" t="s">
        <v>622</v>
      </c>
      <c r="AY254" s="16" t="s">
        <v>73</v>
      </c>
      <c r="AZ254" s="16" t="s">
        <v>73</v>
      </c>
      <c r="BA254" s="16" t="s">
        <v>73</v>
      </c>
      <c r="BB254" s="16" t="s">
        <v>352</v>
      </c>
      <c r="BC254" s="16" t="s">
        <v>350</v>
      </c>
      <c r="BD254" s="16" t="s">
        <v>350</v>
      </c>
      <c r="BE254" s="16" t="s">
        <v>350</v>
      </c>
      <c r="BF254" s="145"/>
      <c r="BG254" s="145"/>
      <c r="BH254" s="145"/>
      <c r="BI254" s="16"/>
      <c r="BJ254" s="145"/>
      <c r="BK254" s="145"/>
      <c r="BL254" s="145"/>
      <c r="BM254" s="145"/>
      <c r="BN254" s="145"/>
    </row>
    <row r="255" spans="1:66" x14ac:dyDescent="0.3">
      <c r="A255" s="16">
        <v>254</v>
      </c>
      <c r="B255" s="14" t="s">
        <v>3218</v>
      </c>
      <c r="C255" s="54">
        <v>33521240</v>
      </c>
      <c r="D255" s="54" t="s">
        <v>4192</v>
      </c>
      <c r="E255" s="16" t="s">
        <v>407</v>
      </c>
      <c r="F255" s="16">
        <v>72</v>
      </c>
      <c r="G255" s="16">
        <v>169.2</v>
      </c>
      <c r="H255" s="16">
        <v>72.400000000000006</v>
      </c>
      <c r="I255" s="101">
        <f t="shared" si="4"/>
        <v>25.28936058436587</v>
      </c>
      <c r="J255" s="146">
        <v>18662</v>
      </c>
      <c r="K255" s="16" t="s">
        <v>918</v>
      </c>
      <c r="L255" s="16" t="s">
        <v>3232</v>
      </c>
      <c r="M255" s="16" t="s">
        <v>364</v>
      </c>
      <c r="N255" s="16" t="s">
        <v>1291</v>
      </c>
      <c r="O255" s="16" t="s">
        <v>61</v>
      </c>
      <c r="P255" s="16"/>
      <c r="Q255" s="16" t="s">
        <v>3816</v>
      </c>
      <c r="R255" s="90" t="s">
        <v>2437</v>
      </c>
      <c r="S255" s="16">
        <v>20230324</v>
      </c>
      <c r="T255" s="16">
        <v>20230302</v>
      </c>
      <c r="U255" s="4" t="s">
        <v>800</v>
      </c>
      <c r="V255" s="16" t="s">
        <v>3266</v>
      </c>
      <c r="W255" s="16">
        <v>80703</v>
      </c>
      <c r="X255" s="16" t="s">
        <v>2264</v>
      </c>
      <c r="Y255" s="16" t="s">
        <v>842</v>
      </c>
      <c r="Z255" s="145"/>
      <c r="AA255" s="145"/>
      <c r="AB255" s="145"/>
      <c r="AC255" s="145"/>
      <c r="AD255" s="145"/>
      <c r="AE255" s="95" t="s">
        <v>2187</v>
      </c>
      <c r="AF255" s="17">
        <v>1</v>
      </c>
      <c r="AG255" s="16" t="s">
        <v>2202</v>
      </c>
      <c r="AH255" s="4" t="s">
        <v>101</v>
      </c>
      <c r="AI255" s="4" t="s">
        <v>1183</v>
      </c>
      <c r="AJ255" s="16">
        <v>1</v>
      </c>
      <c r="AK255" s="16">
        <v>2</v>
      </c>
      <c r="AL255" s="16">
        <v>3.5</v>
      </c>
      <c r="AM255" s="16">
        <v>0.1</v>
      </c>
      <c r="AN255" s="16" t="s">
        <v>350</v>
      </c>
      <c r="AO255" s="16" t="s">
        <v>350</v>
      </c>
      <c r="AP255" s="16" t="s">
        <v>350</v>
      </c>
      <c r="AQ255" s="16" t="s">
        <v>350</v>
      </c>
      <c r="AR255" s="95" t="s">
        <v>2307</v>
      </c>
      <c r="AS255" s="16" t="s">
        <v>352</v>
      </c>
      <c r="AT255" s="16" t="s">
        <v>352</v>
      </c>
      <c r="AU255" s="16" t="s">
        <v>352</v>
      </c>
      <c r="AV255" s="16">
        <v>1</v>
      </c>
      <c r="AW255" s="16">
        <v>53</v>
      </c>
      <c r="AX255" s="16" t="s">
        <v>352</v>
      </c>
      <c r="AY255" s="16">
        <v>1.5</v>
      </c>
      <c r="AZ255" s="16">
        <v>1.5</v>
      </c>
      <c r="BA255" s="16">
        <v>53</v>
      </c>
      <c r="BB255" s="16" t="s">
        <v>350</v>
      </c>
      <c r="BC255" s="16" t="s">
        <v>352</v>
      </c>
      <c r="BD255" s="16" t="s">
        <v>350</v>
      </c>
      <c r="BE255" s="16" t="s">
        <v>350</v>
      </c>
      <c r="BF255" s="145"/>
      <c r="BG255" s="145"/>
      <c r="BH255" s="145"/>
      <c r="BI255" s="16"/>
      <c r="BJ255" s="145"/>
      <c r="BK255" s="145"/>
      <c r="BL255" s="145"/>
      <c r="BM255" s="145"/>
      <c r="BN255" s="145"/>
    </row>
    <row r="256" spans="1:66" x14ac:dyDescent="0.3">
      <c r="A256" s="16">
        <v>255</v>
      </c>
      <c r="B256" s="14" t="s">
        <v>3253</v>
      </c>
      <c r="C256" s="54">
        <v>33520123</v>
      </c>
      <c r="D256" s="54" t="s">
        <v>4193</v>
      </c>
      <c r="E256" s="16" t="s">
        <v>407</v>
      </c>
      <c r="F256" s="16">
        <v>54</v>
      </c>
      <c r="G256" s="16">
        <v>168.6</v>
      </c>
      <c r="H256" s="16">
        <v>62.1</v>
      </c>
      <c r="I256" s="101">
        <f t="shared" si="4"/>
        <v>21.846227884651917</v>
      </c>
      <c r="J256" s="146">
        <v>25201</v>
      </c>
      <c r="K256" s="16" t="s">
        <v>216</v>
      </c>
      <c r="L256" s="16" t="s">
        <v>2303</v>
      </c>
      <c r="M256" s="16" t="s">
        <v>428</v>
      </c>
      <c r="N256" s="16" t="s">
        <v>3258</v>
      </c>
      <c r="O256" s="16" t="s">
        <v>61</v>
      </c>
      <c r="P256" s="16"/>
      <c r="Q256" s="16" t="s">
        <v>3817</v>
      </c>
      <c r="R256" s="14" t="s">
        <v>3261</v>
      </c>
      <c r="S256" s="16">
        <v>20230322</v>
      </c>
      <c r="T256" s="16">
        <v>20230228</v>
      </c>
      <c r="U256" s="4" t="s">
        <v>792</v>
      </c>
      <c r="V256" s="16" t="s">
        <v>2818</v>
      </c>
      <c r="W256" s="16">
        <v>80703</v>
      </c>
      <c r="X256" s="16" t="s">
        <v>2264</v>
      </c>
      <c r="Y256" s="16" t="s">
        <v>842</v>
      </c>
      <c r="Z256" s="145"/>
      <c r="AA256" s="145"/>
      <c r="AB256" s="145"/>
      <c r="AC256" s="145"/>
      <c r="AD256" s="145"/>
      <c r="AE256" s="4" t="s">
        <v>2131</v>
      </c>
      <c r="AF256" s="4">
        <v>3</v>
      </c>
      <c r="AG256" s="4" t="s">
        <v>1985</v>
      </c>
      <c r="AH256" s="4">
        <v>0</v>
      </c>
      <c r="AI256" s="4" t="s">
        <v>1985</v>
      </c>
      <c r="AJ256" s="4">
        <v>3</v>
      </c>
      <c r="AK256" s="16">
        <v>3</v>
      </c>
      <c r="AL256" s="16">
        <v>21</v>
      </c>
      <c r="AM256" s="16">
        <v>0.1</v>
      </c>
      <c r="AN256" s="16" t="s">
        <v>350</v>
      </c>
      <c r="AO256" s="16" t="s">
        <v>350</v>
      </c>
      <c r="AP256" s="16" t="s">
        <v>350</v>
      </c>
      <c r="AQ256" s="16" t="s">
        <v>350</v>
      </c>
      <c r="AR256" s="95" t="s">
        <v>2312</v>
      </c>
      <c r="AS256" s="16" t="s">
        <v>622</v>
      </c>
      <c r="AT256" s="16" t="s">
        <v>622</v>
      </c>
      <c r="AU256" s="16" t="s">
        <v>352</v>
      </c>
      <c r="AV256" s="16">
        <v>1</v>
      </c>
      <c r="AW256" s="16">
        <v>28</v>
      </c>
      <c r="AX256" s="16" t="s">
        <v>352</v>
      </c>
      <c r="AY256" s="16">
        <v>2</v>
      </c>
      <c r="AZ256" s="16">
        <v>10</v>
      </c>
      <c r="BA256" s="16">
        <v>35</v>
      </c>
      <c r="BB256" s="16" t="s">
        <v>350</v>
      </c>
      <c r="BC256" s="16" t="s">
        <v>352</v>
      </c>
      <c r="BD256" s="16" t="s">
        <v>350</v>
      </c>
      <c r="BE256" s="16" t="s">
        <v>350</v>
      </c>
      <c r="BF256" s="145"/>
      <c r="BG256" s="145"/>
      <c r="BH256" s="145"/>
      <c r="BI256" s="16"/>
      <c r="BJ256" s="145"/>
      <c r="BK256" s="145"/>
      <c r="BL256" s="145"/>
      <c r="BM256" s="145"/>
      <c r="BN256" s="145"/>
    </row>
    <row r="257" spans="1:66" x14ac:dyDescent="0.3">
      <c r="A257" s="16">
        <v>256</v>
      </c>
      <c r="B257" s="14" t="s">
        <v>3356</v>
      </c>
      <c r="C257" s="54">
        <v>33523636</v>
      </c>
      <c r="D257" s="54" t="s">
        <v>4194</v>
      </c>
      <c r="E257" s="16" t="s">
        <v>407</v>
      </c>
      <c r="F257" s="16">
        <v>59</v>
      </c>
      <c r="G257" s="16">
        <v>180.8</v>
      </c>
      <c r="H257" s="16">
        <v>83.5</v>
      </c>
      <c r="I257" s="101">
        <f t="shared" si="4"/>
        <v>25.544042211606232</v>
      </c>
      <c r="J257" s="146">
        <v>23155</v>
      </c>
      <c r="K257" s="16" t="s">
        <v>1166</v>
      </c>
      <c r="L257" s="16" t="s">
        <v>355</v>
      </c>
      <c r="M257" s="16" t="s">
        <v>3361</v>
      </c>
      <c r="N257" s="16" t="s">
        <v>2800</v>
      </c>
      <c r="O257" s="16" t="s">
        <v>61</v>
      </c>
      <c r="P257" s="16"/>
      <c r="Q257" s="16" t="s">
        <v>3819</v>
      </c>
      <c r="R257" s="14" t="s">
        <v>2730</v>
      </c>
      <c r="S257" s="16">
        <v>20230414</v>
      </c>
      <c r="T257" s="16">
        <v>20230407</v>
      </c>
      <c r="U257" s="4" t="s">
        <v>818</v>
      </c>
      <c r="V257" s="16" t="s">
        <v>839</v>
      </c>
      <c r="W257" s="16">
        <v>80703</v>
      </c>
      <c r="X257" s="16" t="s">
        <v>2264</v>
      </c>
      <c r="Y257" s="16" t="s">
        <v>842</v>
      </c>
      <c r="Z257" s="145"/>
      <c r="AA257" s="145"/>
      <c r="AB257" s="145"/>
      <c r="AC257" s="145"/>
      <c r="AD257" s="145"/>
      <c r="AE257" s="95" t="s">
        <v>3481</v>
      </c>
      <c r="AF257" s="4" t="s">
        <v>242</v>
      </c>
      <c r="AG257" s="4" t="s">
        <v>422</v>
      </c>
      <c r="AH257" s="4">
        <v>4</v>
      </c>
      <c r="AI257" s="4" t="s">
        <v>389</v>
      </c>
      <c r="AJ257" s="4">
        <v>4</v>
      </c>
      <c r="AK257" s="16">
        <v>2</v>
      </c>
      <c r="AL257" s="16">
        <v>31</v>
      </c>
      <c r="AM257" s="16">
        <v>0.3</v>
      </c>
      <c r="AN257" s="16" t="s">
        <v>352</v>
      </c>
      <c r="AO257" s="16" t="s">
        <v>352</v>
      </c>
      <c r="AP257" s="16" t="s">
        <v>350</v>
      </c>
      <c r="AQ257" s="16" t="s">
        <v>350</v>
      </c>
      <c r="AR257" s="95" t="s">
        <v>2307</v>
      </c>
      <c r="AS257" s="16" t="s">
        <v>350</v>
      </c>
      <c r="AT257" s="16" t="s">
        <v>350</v>
      </c>
      <c r="AU257" s="16" t="s">
        <v>350</v>
      </c>
      <c r="AV257" s="16" t="s">
        <v>73</v>
      </c>
      <c r="AW257" s="16" t="s">
        <v>73</v>
      </c>
      <c r="AX257" s="16" t="s">
        <v>352</v>
      </c>
      <c r="AY257" s="16">
        <v>0.5</v>
      </c>
      <c r="AZ257" s="16">
        <v>4</v>
      </c>
      <c r="BA257" s="16">
        <v>35</v>
      </c>
      <c r="BB257" s="16" t="s">
        <v>350</v>
      </c>
      <c r="BC257" s="16" t="s">
        <v>350</v>
      </c>
      <c r="BD257" s="16" t="s">
        <v>352</v>
      </c>
      <c r="BE257" s="16" t="s">
        <v>350</v>
      </c>
      <c r="BF257" s="145"/>
      <c r="BG257" s="145"/>
      <c r="BH257" s="145"/>
      <c r="BI257" s="16"/>
      <c r="BJ257" s="145"/>
      <c r="BK257" s="145"/>
      <c r="BL257" s="145"/>
      <c r="BM257" s="145"/>
      <c r="BN257" s="145"/>
    </row>
    <row r="258" spans="1:66" x14ac:dyDescent="0.3">
      <c r="A258" s="16">
        <v>257</v>
      </c>
      <c r="B258" s="14" t="s">
        <v>3384</v>
      </c>
      <c r="C258" s="54">
        <v>33526921</v>
      </c>
      <c r="D258" s="54" t="s">
        <v>4195</v>
      </c>
      <c r="E258" s="16" t="s">
        <v>3391</v>
      </c>
      <c r="F258" s="16">
        <v>41</v>
      </c>
      <c r="G258" s="16">
        <v>176.4</v>
      </c>
      <c r="H258" s="16">
        <v>71.7</v>
      </c>
      <c r="I258" s="101">
        <f t="shared" si="4"/>
        <v>23.042096657257005</v>
      </c>
      <c r="J258" s="146">
        <v>29926</v>
      </c>
      <c r="K258" s="16" t="s">
        <v>214</v>
      </c>
      <c r="L258" s="16" t="s">
        <v>3395</v>
      </c>
      <c r="M258" s="16" t="s">
        <v>358</v>
      </c>
      <c r="N258" s="16" t="s">
        <v>3397</v>
      </c>
      <c r="O258" s="16" t="s">
        <v>61</v>
      </c>
      <c r="P258" s="16"/>
      <c r="Q258" s="16" t="s">
        <v>3399</v>
      </c>
      <c r="R258" s="14" t="s">
        <v>3400</v>
      </c>
      <c r="S258" s="16">
        <v>20230512</v>
      </c>
      <c r="T258" s="16">
        <v>20230512</v>
      </c>
      <c r="U258" s="4" t="s">
        <v>792</v>
      </c>
      <c r="V258" s="16" t="s">
        <v>2818</v>
      </c>
      <c r="W258" s="16">
        <v>80703</v>
      </c>
      <c r="X258" s="16" t="s">
        <v>2264</v>
      </c>
      <c r="Y258" s="16" t="s">
        <v>842</v>
      </c>
      <c r="Z258" s="145"/>
      <c r="AA258" s="145"/>
      <c r="AB258" s="145"/>
      <c r="AC258" s="145"/>
      <c r="AD258" s="145"/>
      <c r="AE258" s="16" t="s">
        <v>2121</v>
      </c>
      <c r="AF258" s="16" t="s">
        <v>73</v>
      </c>
      <c r="AG258" s="16" t="s">
        <v>73</v>
      </c>
      <c r="AH258" s="16" t="s">
        <v>73</v>
      </c>
      <c r="AI258" s="16" t="s">
        <v>73</v>
      </c>
      <c r="AJ258" s="16" t="s">
        <v>73</v>
      </c>
      <c r="AK258" s="16" t="s">
        <v>73</v>
      </c>
      <c r="AL258" s="16" t="s">
        <v>73</v>
      </c>
      <c r="AM258" s="16" t="s">
        <v>73</v>
      </c>
      <c r="AN258" s="16" t="s">
        <v>73</v>
      </c>
      <c r="AO258" s="16" t="s">
        <v>73</v>
      </c>
      <c r="AP258" s="16" t="s">
        <v>73</v>
      </c>
      <c r="AQ258" s="16" t="s">
        <v>73</v>
      </c>
      <c r="AR258" s="16" t="s">
        <v>73</v>
      </c>
      <c r="AS258" s="16" t="s">
        <v>350</v>
      </c>
      <c r="AT258" s="16" t="s">
        <v>350</v>
      </c>
      <c r="AU258" s="16" t="s">
        <v>3065</v>
      </c>
      <c r="AV258" s="16">
        <v>0.5</v>
      </c>
      <c r="AW258" s="16">
        <v>20</v>
      </c>
      <c r="AX258" s="16" t="s">
        <v>352</v>
      </c>
      <c r="AY258" s="16">
        <v>1</v>
      </c>
      <c r="AZ258" s="16">
        <v>5</v>
      </c>
      <c r="BA258" s="16">
        <v>22</v>
      </c>
      <c r="BB258" s="16" t="s">
        <v>350</v>
      </c>
      <c r="BC258" s="16" t="s">
        <v>350</v>
      </c>
      <c r="BD258" s="16" t="s">
        <v>350</v>
      </c>
      <c r="BE258" s="16" t="s">
        <v>350</v>
      </c>
      <c r="BF258" s="145"/>
      <c r="BG258" s="145"/>
      <c r="BH258" s="145"/>
      <c r="BI258" s="16"/>
      <c r="BJ258" s="145"/>
      <c r="BK258" s="145"/>
      <c r="BL258" s="145"/>
      <c r="BM258" s="145"/>
      <c r="BN258" s="145"/>
    </row>
    <row r="259" spans="1:66" x14ac:dyDescent="0.3">
      <c r="A259" s="16">
        <v>258</v>
      </c>
      <c r="B259" s="14" t="s">
        <v>3385</v>
      </c>
      <c r="C259" s="54">
        <v>33528342</v>
      </c>
      <c r="D259" s="54" t="s">
        <v>4196</v>
      </c>
      <c r="E259" s="16" t="s">
        <v>3391</v>
      </c>
      <c r="F259" s="16">
        <v>64</v>
      </c>
      <c r="G259" s="16">
        <v>175.6</v>
      </c>
      <c r="H259" s="16">
        <v>74.5</v>
      </c>
      <c r="I259" s="101">
        <f t="shared" si="4"/>
        <v>24.160574094156839</v>
      </c>
      <c r="J259" s="146">
        <v>21539</v>
      </c>
      <c r="K259" s="16" t="s">
        <v>214</v>
      </c>
      <c r="L259" s="16" t="s">
        <v>2613</v>
      </c>
      <c r="M259" s="16" t="s">
        <v>358</v>
      </c>
      <c r="N259" s="16" t="s">
        <v>3402</v>
      </c>
      <c r="O259" s="16" t="s">
        <v>61</v>
      </c>
      <c r="P259" s="16"/>
      <c r="Q259" s="16" t="s">
        <v>3821</v>
      </c>
      <c r="R259" s="90" t="s">
        <v>2840</v>
      </c>
      <c r="S259" s="16">
        <v>20230526</v>
      </c>
      <c r="T259" s="16">
        <v>20230519</v>
      </c>
      <c r="U259" s="4" t="s">
        <v>800</v>
      </c>
      <c r="V259" s="16" t="s">
        <v>3266</v>
      </c>
      <c r="W259" s="16">
        <v>80703</v>
      </c>
      <c r="X259" s="16" t="s">
        <v>2264</v>
      </c>
      <c r="Y259" s="16" t="s">
        <v>842</v>
      </c>
      <c r="Z259" s="145"/>
      <c r="AA259" s="145"/>
      <c r="AB259" s="145"/>
      <c r="AC259" s="145"/>
      <c r="AD259" s="145"/>
      <c r="AE259" s="95" t="s">
        <v>1340</v>
      </c>
      <c r="AF259" s="16" t="s">
        <v>242</v>
      </c>
      <c r="AG259" s="16" t="s">
        <v>1985</v>
      </c>
      <c r="AH259" s="16">
        <v>0</v>
      </c>
      <c r="AI259" s="4" t="s">
        <v>241</v>
      </c>
      <c r="AJ259" s="16">
        <v>4</v>
      </c>
      <c r="AK259" s="16">
        <v>2</v>
      </c>
      <c r="AL259" s="16">
        <v>13</v>
      </c>
      <c r="AM259" s="16">
        <v>0.3</v>
      </c>
      <c r="AN259" s="16" t="s">
        <v>3526</v>
      </c>
      <c r="AO259" s="16" t="s">
        <v>352</v>
      </c>
      <c r="AP259" s="16" t="s">
        <v>3528</v>
      </c>
      <c r="AQ259" s="16" t="s">
        <v>352</v>
      </c>
      <c r="AR259" s="95" t="s">
        <v>2307</v>
      </c>
      <c r="AS259" s="16" t="s">
        <v>350</v>
      </c>
      <c r="AT259" s="16" t="s">
        <v>350</v>
      </c>
      <c r="AU259" s="16" t="s">
        <v>3065</v>
      </c>
      <c r="AV259" s="16">
        <v>0.3</v>
      </c>
      <c r="AW259" s="16">
        <v>45</v>
      </c>
      <c r="AX259" s="16" t="s">
        <v>350</v>
      </c>
      <c r="AY259" s="16" t="s">
        <v>73</v>
      </c>
      <c r="AZ259" s="16" t="s">
        <v>73</v>
      </c>
      <c r="BA259" s="16" t="s">
        <v>73</v>
      </c>
      <c r="BB259" s="16" t="s">
        <v>350</v>
      </c>
      <c r="BC259" s="16" t="s">
        <v>350</v>
      </c>
      <c r="BD259" s="16" t="s">
        <v>350</v>
      </c>
      <c r="BE259" s="16" t="s">
        <v>350</v>
      </c>
      <c r="BF259" s="145"/>
      <c r="BG259" s="145"/>
      <c r="BH259" s="145"/>
      <c r="BI259" s="16"/>
      <c r="BJ259" s="145"/>
      <c r="BK259" s="145"/>
      <c r="BL259" s="145"/>
      <c r="BM259" s="145"/>
      <c r="BN259" s="145"/>
    </row>
    <row r="260" spans="1:66" x14ac:dyDescent="0.3">
      <c r="A260" s="16">
        <v>259</v>
      </c>
      <c r="B260" s="14" t="s">
        <v>3417</v>
      </c>
      <c r="C260" s="54">
        <v>33526314</v>
      </c>
      <c r="D260" s="54" t="s">
        <v>4197</v>
      </c>
      <c r="E260" s="16" t="s">
        <v>3420</v>
      </c>
      <c r="F260" s="16">
        <v>57</v>
      </c>
      <c r="G260" s="16">
        <v>159.69999999999999</v>
      </c>
      <c r="H260" s="16">
        <v>55.7</v>
      </c>
      <c r="I260" s="101">
        <f t="shared" si="4"/>
        <v>21.83963434884366</v>
      </c>
      <c r="J260" s="146">
        <v>23946</v>
      </c>
      <c r="K260" s="16" t="s">
        <v>227</v>
      </c>
      <c r="L260" s="16" t="s">
        <v>355</v>
      </c>
      <c r="M260" s="16" t="s">
        <v>3421</v>
      </c>
      <c r="N260" s="16" t="s">
        <v>2800</v>
      </c>
      <c r="O260" s="16" t="s">
        <v>61</v>
      </c>
      <c r="P260" s="16"/>
      <c r="Q260" s="16" t="s">
        <v>3820</v>
      </c>
      <c r="R260" s="14" t="s">
        <v>2599</v>
      </c>
      <c r="S260" s="16">
        <v>20230510</v>
      </c>
      <c r="T260" s="16">
        <v>20230503</v>
      </c>
      <c r="U260" s="4" t="s">
        <v>792</v>
      </c>
      <c r="V260" s="16" t="s">
        <v>2818</v>
      </c>
      <c r="W260" s="16">
        <v>80703</v>
      </c>
      <c r="X260" s="16" t="s">
        <v>2264</v>
      </c>
      <c r="Y260" s="16" t="s">
        <v>842</v>
      </c>
      <c r="Z260" s="145"/>
      <c r="AA260" s="145"/>
      <c r="AB260" s="145"/>
      <c r="AC260" s="145"/>
      <c r="AD260" s="145"/>
      <c r="AE260" s="95" t="s">
        <v>3529</v>
      </c>
      <c r="AF260" s="16">
        <v>2</v>
      </c>
      <c r="AG260" s="4" t="s">
        <v>353</v>
      </c>
      <c r="AH260" s="4">
        <v>2</v>
      </c>
      <c r="AI260" s="4" t="s">
        <v>389</v>
      </c>
      <c r="AJ260" s="16">
        <v>4</v>
      </c>
      <c r="AK260" s="16">
        <v>2</v>
      </c>
      <c r="AL260" s="16">
        <v>5.2</v>
      </c>
      <c r="AM260" s="16">
        <v>0.4</v>
      </c>
      <c r="AN260" s="16" t="s">
        <v>3526</v>
      </c>
      <c r="AO260" s="16" t="s">
        <v>3526</v>
      </c>
      <c r="AP260" s="16" t="s">
        <v>3526</v>
      </c>
      <c r="AQ260" s="16" t="s">
        <v>3526</v>
      </c>
      <c r="AR260" s="95" t="s">
        <v>2307</v>
      </c>
      <c r="AS260" s="16" t="s">
        <v>350</v>
      </c>
      <c r="AT260" s="16" t="s">
        <v>350</v>
      </c>
      <c r="AU260" s="16" t="s">
        <v>350</v>
      </c>
      <c r="AV260" s="16" t="s">
        <v>73</v>
      </c>
      <c r="AW260" s="16" t="s">
        <v>73</v>
      </c>
      <c r="AX260" s="16" t="s">
        <v>350</v>
      </c>
      <c r="AY260" s="16" t="s">
        <v>73</v>
      </c>
      <c r="AZ260" s="16" t="s">
        <v>73</v>
      </c>
      <c r="BA260" s="16" t="s">
        <v>73</v>
      </c>
      <c r="BB260" s="16" t="s">
        <v>352</v>
      </c>
      <c r="BC260" s="16" t="s">
        <v>352</v>
      </c>
      <c r="BD260" s="16" t="s">
        <v>350</v>
      </c>
      <c r="BE260" s="16" t="s">
        <v>350</v>
      </c>
      <c r="BF260" s="145"/>
      <c r="BG260" s="145"/>
      <c r="BH260" s="145"/>
      <c r="BI260" s="16"/>
      <c r="BJ260" s="145"/>
      <c r="BK260" s="145"/>
      <c r="BL260" s="145"/>
      <c r="BM260" s="145"/>
      <c r="BN260" s="145"/>
    </row>
    <row r="261" spans="1:66" x14ac:dyDescent="0.3">
      <c r="A261" s="16">
        <v>260</v>
      </c>
      <c r="B261" s="14" t="s">
        <v>3438</v>
      </c>
      <c r="C261" s="54">
        <v>33267364</v>
      </c>
      <c r="D261" s="54" t="s">
        <v>4198</v>
      </c>
      <c r="E261" s="16" t="s">
        <v>407</v>
      </c>
      <c r="F261" s="16">
        <v>72</v>
      </c>
      <c r="G261" s="16">
        <v>167.3</v>
      </c>
      <c r="H261" s="16">
        <v>60.9</v>
      </c>
      <c r="I261" s="101">
        <f t="shared" si="4"/>
        <v>21.758322558378577</v>
      </c>
      <c r="J261" s="146">
        <v>18539</v>
      </c>
      <c r="K261" s="16" t="s">
        <v>216</v>
      </c>
      <c r="L261" s="16" t="s">
        <v>403</v>
      </c>
      <c r="M261" s="16" t="s">
        <v>3445</v>
      </c>
      <c r="N261" s="16" t="s">
        <v>917</v>
      </c>
      <c r="O261" s="16" t="s">
        <v>61</v>
      </c>
      <c r="P261" s="16"/>
      <c r="Q261" s="16" t="s">
        <v>3822</v>
      </c>
      <c r="R261" s="14" t="s">
        <v>2710</v>
      </c>
      <c r="S261" s="16">
        <v>20230503</v>
      </c>
      <c r="T261" s="16">
        <v>20230503</v>
      </c>
      <c r="U261" s="4" t="s">
        <v>804</v>
      </c>
      <c r="V261" s="14" t="s">
        <v>542</v>
      </c>
      <c r="W261" s="16">
        <v>80703</v>
      </c>
      <c r="X261" s="16" t="s">
        <v>2264</v>
      </c>
      <c r="Y261" s="16" t="s">
        <v>842</v>
      </c>
      <c r="Z261" s="145"/>
      <c r="AA261" s="145"/>
      <c r="AB261" s="145"/>
      <c r="AC261" s="145"/>
      <c r="AD261" s="145"/>
      <c r="AE261" s="95" t="s">
        <v>1184</v>
      </c>
      <c r="AF261" s="17">
        <v>2</v>
      </c>
      <c r="AG261" s="16" t="s">
        <v>1985</v>
      </c>
      <c r="AH261" s="16">
        <v>0</v>
      </c>
      <c r="AI261" s="4" t="s">
        <v>241</v>
      </c>
      <c r="AJ261" s="16">
        <v>2</v>
      </c>
      <c r="AK261" s="16">
        <v>2</v>
      </c>
      <c r="AL261" s="16">
        <v>6</v>
      </c>
      <c r="AM261" s="16">
        <v>0.4</v>
      </c>
      <c r="AN261" s="16" t="s">
        <v>3526</v>
      </c>
      <c r="AO261" s="16" t="s">
        <v>3526</v>
      </c>
      <c r="AP261" s="16" t="s">
        <v>3526</v>
      </c>
      <c r="AQ261" s="16" t="s">
        <v>3526</v>
      </c>
      <c r="AR261" s="95" t="s">
        <v>2307</v>
      </c>
      <c r="AS261" s="16" t="s">
        <v>350</v>
      </c>
      <c r="AT261" s="16" t="s">
        <v>350</v>
      </c>
      <c r="AU261" s="16" t="s">
        <v>352</v>
      </c>
      <c r="AV261" s="16">
        <v>0.75</v>
      </c>
      <c r="AW261" s="16">
        <v>46</v>
      </c>
      <c r="AX261" s="16" t="s">
        <v>352</v>
      </c>
      <c r="AY261" s="16">
        <v>1</v>
      </c>
      <c r="AZ261" s="16">
        <v>12</v>
      </c>
      <c r="BA261" s="16">
        <v>46</v>
      </c>
      <c r="BB261" s="16" t="s">
        <v>350</v>
      </c>
      <c r="BC261" s="16" t="s">
        <v>350</v>
      </c>
      <c r="BD261" s="16" t="s">
        <v>350</v>
      </c>
      <c r="BE261" s="16" t="s">
        <v>350</v>
      </c>
      <c r="BF261" s="145"/>
      <c r="BG261" s="145"/>
      <c r="BH261" s="145"/>
      <c r="BI261" s="16"/>
      <c r="BJ261" s="145"/>
      <c r="BK261" s="145"/>
      <c r="BL261" s="145"/>
      <c r="BM261" s="145"/>
      <c r="BN261" s="145"/>
    </row>
    <row r="262" spans="1:66" x14ac:dyDescent="0.3">
      <c r="A262" s="16">
        <v>261</v>
      </c>
      <c r="B262" s="14" t="s">
        <v>3439</v>
      </c>
      <c r="C262" s="54">
        <v>33529255</v>
      </c>
      <c r="D262" s="54" t="s">
        <v>4199</v>
      </c>
      <c r="E262" s="16" t="s">
        <v>407</v>
      </c>
      <c r="F262" s="16">
        <v>75</v>
      </c>
      <c r="G262" s="16">
        <v>165.5</v>
      </c>
      <c r="H262" s="16">
        <v>49.8</v>
      </c>
      <c r="I262" s="101">
        <f t="shared" si="4"/>
        <v>18.181652230264415</v>
      </c>
      <c r="J262" s="146">
        <v>17603</v>
      </c>
      <c r="K262" s="16" t="s">
        <v>214</v>
      </c>
      <c r="L262" s="16" t="s">
        <v>3395</v>
      </c>
      <c r="M262" s="16" t="s">
        <v>3445</v>
      </c>
      <c r="N262" s="16" t="s">
        <v>1291</v>
      </c>
      <c r="O262" s="16" t="s">
        <v>61</v>
      </c>
      <c r="P262" s="16"/>
      <c r="Q262" s="16" t="s">
        <v>3822</v>
      </c>
      <c r="R262" s="14" t="s">
        <v>2980</v>
      </c>
      <c r="S262" s="16">
        <v>20230530</v>
      </c>
      <c r="T262" s="16">
        <v>20230530</v>
      </c>
      <c r="U262" s="4" t="s">
        <v>792</v>
      </c>
      <c r="V262" s="16" t="s">
        <v>2818</v>
      </c>
      <c r="W262" s="16">
        <v>80703</v>
      </c>
      <c r="X262" s="16" t="s">
        <v>2264</v>
      </c>
      <c r="Y262" s="16" t="s">
        <v>842</v>
      </c>
      <c r="Z262" s="145"/>
      <c r="AA262" s="145"/>
      <c r="AB262" s="145"/>
      <c r="AC262" s="145"/>
      <c r="AD262" s="145"/>
      <c r="AE262" s="95" t="s">
        <v>1321</v>
      </c>
      <c r="AF262" s="16">
        <v>2</v>
      </c>
      <c r="AG262" s="16" t="s">
        <v>2124</v>
      </c>
      <c r="AH262" s="4" t="s">
        <v>101</v>
      </c>
      <c r="AI262" s="4" t="s">
        <v>1183</v>
      </c>
      <c r="AJ262" s="16">
        <v>2</v>
      </c>
      <c r="AK262" s="16">
        <v>3</v>
      </c>
      <c r="AL262" s="16">
        <v>8</v>
      </c>
      <c r="AM262" s="16">
        <v>0.9</v>
      </c>
      <c r="AN262" s="16" t="s">
        <v>3526</v>
      </c>
      <c r="AO262" s="16" t="s">
        <v>3526</v>
      </c>
      <c r="AP262" s="16" t="s">
        <v>3526</v>
      </c>
      <c r="AQ262" s="16" t="s">
        <v>3526</v>
      </c>
      <c r="AR262" s="95" t="s">
        <v>2312</v>
      </c>
      <c r="AS262" s="16" t="s">
        <v>352</v>
      </c>
      <c r="AT262" s="16" t="s">
        <v>352</v>
      </c>
      <c r="AU262" s="16" t="s">
        <v>352</v>
      </c>
      <c r="AV262" s="16">
        <v>1</v>
      </c>
      <c r="AW262" s="16">
        <v>36</v>
      </c>
      <c r="AX262" s="16" t="s">
        <v>352</v>
      </c>
      <c r="AY262" s="16">
        <v>1</v>
      </c>
      <c r="AZ262" s="16">
        <v>10</v>
      </c>
      <c r="BA262" s="16">
        <v>56</v>
      </c>
      <c r="BB262" s="16" t="s">
        <v>350</v>
      </c>
      <c r="BC262" s="16" t="s">
        <v>350</v>
      </c>
      <c r="BD262" s="16" t="s">
        <v>350</v>
      </c>
      <c r="BE262" s="16" t="s">
        <v>350</v>
      </c>
      <c r="BF262" s="145"/>
      <c r="BG262" s="145"/>
      <c r="BH262" s="145"/>
      <c r="BI262" s="16"/>
      <c r="BJ262" s="145"/>
      <c r="BK262" s="145"/>
      <c r="BL262" s="145"/>
      <c r="BM262" s="145"/>
      <c r="BN262" s="145"/>
    </row>
    <row r="263" spans="1:66" x14ac:dyDescent="0.3">
      <c r="A263" s="16">
        <v>262</v>
      </c>
      <c r="B263" s="14" t="s">
        <v>3440</v>
      </c>
      <c r="C263" s="54">
        <v>33526061</v>
      </c>
      <c r="D263" s="54" t="s">
        <v>4200</v>
      </c>
      <c r="E263" s="16" t="s">
        <v>407</v>
      </c>
      <c r="F263" s="16">
        <v>41</v>
      </c>
      <c r="G263" s="16">
        <v>183.2</v>
      </c>
      <c r="H263" s="16">
        <v>71.5</v>
      </c>
      <c r="I263" s="101">
        <f t="shared" si="4"/>
        <v>21.303703209320954</v>
      </c>
      <c r="J263" s="146">
        <v>29987</v>
      </c>
      <c r="K263" s="16" t="s">
        <v>214</v>
      </c>
      <c r="L263" s="16" t="s">
        <v>446</v>
      </c>
      <c r="M263" s="16" t="s">
        <v>362</v>
      </c>
      <c r="N263" s="16" t="s">
        <v>3452</v>
      </c>
      <c r="O263" s="16" t="s">
        <v>61</v>
      </c>
      <c r="P263" s="16"/>
      <c r="Q263" s="16" t="s">
        <v>3823</v>
      </c>
      <c r="R263" s="14" t="s">
        <v>2599</v>
      </c>
      <c r="S263" s="16">
        <v>20230523</v>
      </c>
      <c r="T263" s="16">
        <v>20230523</v>
      </c>
      <c r="U263" s="4" t="s">
        <v>792</v>
      </c>
      <c r="V263" s="16" t="s">
        <v>2818</v>
      </c>
      <c r="W263" s="16">
        <v>80703</v>
      </c>
      <c r="X263" s="16" t="s">
        <v>2264</v>
      </c>
      <c r="Y263" s="16" t="s">
        <v>842</v>
      </c>
      <c r="Z263" s="145"/>
      <c r="AA263" s="145"/>
      <c r="AB263" s="145"/>
      <c r="AC263" s="145"/>
      <c r="AD263" s="145"/>
      <c r="AE263" s="95" t="s">
        <v>2187</v>
      </c>
      <c r="AF263" s="17">
        <v>1</v>
      </c>
      <c r="AG263" s="16" t="s">
        <v>2202</v>
      </c>
      <c r="AH263" s="4" t="s">
        <v>101</v>
      </c>
      <c r="AI263" s="4" t="s">
        <v>1183</v>
      </c>
      <c r="AJ263" s="16">
        <v>1</v>
      </c>
      <c r="AK263" s="16">
        <v>1</v>
      </c>
      <c r="AL263" s="16">
        <v>2.5</v>
      </c>
      <c r="AM263" s="16">
        <v>0.1</v>
      </c>
      <c r="AN263" s="16" t="s">
        <v>3526</v>
      </c>
      <c r="AO263" s="16" t="s">
        <v>3526</v>
      </c>
      <c r="AP263" s="16" t="s">
        <v>3526</v>
      </c>
      <c r="AQ263" s="16" t="s">
        <v>3526</v>
      </c>
      <c r="AR263" s="95" t="s">
        <v>2307</v>
      </c>
      <c r="AS263" s="16" t="s">
        <v>352</v>
      </c>
      <c r="AT263" s="16" t="s">
        <v>352</v>
      </c>
      <c r="AU263" s="16" t="s">
        <v>350</v>
      </c>
      <c r="AV263" s="16" t="s">
        <v>73</v>
      </c>
      <c r="AW263" s="16" t="s">
        <v>73</v>
      </c>
      <c r="AX263" s="16" t="s">
        <v>350</v>
      </c>
      <c r="AY263" s="16" t="s">
        <v>73</v>
      </c>
      <c r="AZ263" s="16" t="s">
        <v>73</v>
      </c>
      <c r="BA263" s="16" t="s">
        <v>73</v>
      </c>
      <c r="BB263" s="16" t="s">
        <v>352</v>
      </c>
      <c r="BC263" s="16" t="s">
        <v>352</v>
      </c>
      <c r="BD263" s="16" t="s">
        <v>350</v>
      </c>
      <c r="BE263" s="16" t="s">
        <v>350</v>
      </c>
      <c r="BF263" s="145"/>
      <c r="BG263" s="145"/>
      <c r="BH263" s="145"/>
      <c r="BI263" s="16"/>
      <c r="BJ263" s="145"/>
      <c r="BK263" s="145"/>
      <c r="BL263" s="145"/>
      <c r="BM263" s="145"/>
      <c r="BN263" s="145"/>
    </row>
    <row r="264" spans="1:66" x14ac:dyDescent="0.3">
      <c r="A264" s="16">
        <v>263</v>
      </c>
      <c r="B264" s="14" t="s">
        <v>3467</v>
      </c>
      <c r="C264" s="54">
        <v>33141204</v>
      </c>
      <c r="D264" s="54" t="s">
        <v>4201</v>
      </c>
      <c r="E264" s="16" t="s">
        <v>385</v>
      </c>
      <c r="F264" s="16">
        <v>64</v>
      </c>
      <c r="G264" s="16">
        <v>156.4</v>
      </c>
      <c r="H264" s="16">
        <v>51.2</v>
      </c>
      <c r="I264" s="101">
        <f t="shared" si="4"/>
        <v>20.931312589530418</v>
      </c>
      <c r="J264" s="146">
        <v>21514</v>
      </c>
      <c r="K264" s="16" t="s">
        <v>216</v>
      </c>
      <c r="L264" s="16" t="s">
        <v>403</v>
      </c>
      <c r="M264" s="16" t="s">
        <v>364</v>
      </c>
      <c r="N264" s="16" t="s">
        <v>3473</v>
      </c>
      <c r="O264" s="16" t="s">
        <v>61</v>
      </c>
      <c r="P264" s="16"/>
      <c r="Q264" s="16" t="s">
        <v>3824</v>
      </c>
      <c r="R264" s="14" t="s">
        <v>2599</v>
      </c>
      <c r="S264" s="16">
        <v>20230510</v>
      </c>
      <c r="T264" s="16">
        <v>20230510</v>
      </c>
      <c r="U264" s="4" t="s">
        <v>792</v>
      </c>
      <c r="V264" s="16" t="s">
        <v>2818</v>
      </c>
      <c r="W264" s="16">
        <v>80703</v>
      </c>
      <c r="X264" s="16" t="s">
        <v>2264</v>
      </c>
      <c r="Y264" s="16" t="s">
        <v>842</v>
      </c>
      <c r="Z264" s="145"/>
      <c r="AA264" s="145"/>
      <c r="AB264" s="145"/>
      <c r="AC264" s="145"/>
      <c r="AD264" s="145"/>
      <c r="AE264" s="95" t="s">
        <v>1342</v>
      </c>
      <c r="AF264" s="16">
        <v>3</v>
      </c>
      <c r="AG264" s="16" t="s">
        <v>422</v>
      </c>
      <c r="AH264" s="16">
        <v>4</v>
      </c>
      <c r="AI264" s="4" t="s">
        <v>389</v>
      </c>
      <c r="AJ264" s="16">
        <v>3</v>
      </c>
      <c r="AK264" s="16">
        <v>3</v>
      </c>
      <c r="AL264" s="16">
        <v>13</v>
      </c>
      <c r="AM264" s="16">
        <v>0.4</v>
      </c>
      <c r="AN264" s="16" t="s">
        <v>352</v>
      </c>
      <c r="AO264" s="16" t="s">
        <v>420</v>
      </c>
      <c r="AP264" s="16" t="s">
        <v>420</v>
      </c>
      <c r="AQ264" s="16" t="s">
        <v>352</v>
      </c>
      <c r="AR264" s="95" t="s">
        <v>2307</v>
      </c>
      <c r="AS264" s="16" t="s">
        <v>352</v>
      </c>
      <c r="AT264" s="16" t="s">
        <v>352</v>
      </c>
      <c r="AU264" s="16" t="s">
        <v>350</v>
      </c>
      <c r="AV264" s="16" t="s">
        <v>73</v>
      </c>
      <c r="AW264" s="16" t="s">
        <v>73</v>
      </c>
      <c r="AX264" s="16" t="s">
        <v>352</v>
      </c>
      <c r="AY264" s="16">
        <v>0.25</v>
      </c>
      <c r="AZ264" s="16">
        <v>4</v>
      </c>
      <c r="BA264" s="16">
        <v>23</v>
      </c>
      <c r="BB264" s="16" t="s">
        <v>352</v>
      </c>
      <c r="BC264" s="16" t="s">
        <v>350</v>
      </c>
      <c r="BD264" s="16" t="s">
        <v>350</v>
      </c>
      <c r="BE264" s="16" t="s">
        <v>350</v>
      </c>
      <c r="BF264" s="145"/>
      <c r="BG264" s="145"/>
      <c r="BH264" s="145"/>
      <c r="BI264" s="16"/>
      <c r="BJ264" s="145"/>
      <c r="BK264" s="145"/>
      <c r="BL264" s="145"/>
      <c r="BM264" s="145"/>
      <c r="BN264" s="145"/>
    </row>
    <row r="265" spans="1:66" x14ac:dyDescent="0.3">
      <c r="A265" s="16">
        <v>264</v>
      </c>
      <c r="B265" s="14" t="s">
        <v>3486</v>
      </c>
      <c r="C265" s="54">
        <v>33530102</v>
      </c>
      <c r="D265" s="54" t="s">
        <v>4202</v>
      </c>
      <c r="E265" s="16" t="s">
        <v>407</v>
      </c>
      <c r="F265" s="16">
        <v>78</v>
      </c>
      <c r="G265" s="16">
        <v>172.5</v>
      </c>
      <c r="H265" s="16">
        <v>73</v>
      </c>
      <c r="I265" s="101">
        <f t="shared" si="4"/>
        <v>24.532661205629065</v>
      </c>
      <c r="J265" s="146">
        <v>16532</v>
      </c>
      <c r="K265" s="16" t="s">
        <v>1773</v>
      </c>
      <c r="L265" s="16" t="s">
        <v>3395</v>
      </c>
      <c r="M265" s="16" t="s">
        <v>358</v>
      </c>
      <c r="N265" s="16" t="s">
        <v>3490</v>
      </c>
      <c r="O265" s="16" t="s">
        <v>61</v>
      </c>
      <c r="P265" s="16"/>
      <c r="Q265" s="16" t="s">
        <v>3825</v>
      </c>
      <c r="R265" s="14" t="s">
        <v>393</v>
      </c>
      <c r="S265" s="16">
        <v>20230605</v>
      </c>
      <c r="T265" s="16">
        <v>20230605</v>
      </c>
      <c r="U265" s="16" t="s">
        <v>811</v>
      </c>
      <c r="V265" s="16" t="s">
        <v>837</v>
      </c>
      <c r="W265" s="16">
        <v>80703</v>
      </c>
      <c r="X265" s="16" t="s">
        <v>2264</v>
      </c>
      <c r="Y265" s="16" t="s">
        <v>842</v>
      </c>
      <c r="Z265" s="145"/>
      <c r="AA265" s="145"/>
      <c r="AB265" s="145"/>
      <c r="AC265" s="145"/>
      <c r="AD265" s="145"/>
      <c r="AE265" s="95" t="s">
        <v>1192</v>
      </c>
      <c r="AF265" s="16">
        <v>2</v>
      </c>
      <c r="AG265" s="16" t="s">
        <v>422</v>
      </c>
      <c r="AH265" s="16">
        <v>4</v>
      </c>
      <c r="AI265" s="4" t="s">
        <v>389</v>
      </c>
      <c r="AJ265" s="16">
        <v>3</v>
      </c>
      <c r="AK265" s="16">
        <v>2</v>
      </c>
      <c r="AL265" s="16">
        <v>7</v>
      </c>
      <c r="AM265" s="16">
        <v>0.5</v>
      </c>
      <c r="AN265" s="16" t="s">
        <v>352</v>
      </c>
      <c r="AO265" s="16" t="s">
        <v>420</v>
      </c>
      <c r="AP265" s="16" t="s">
        <v>420</v>
      </c>
      <c r="AQ265" s="16" t="s">
        <v>420</v>
      </c>
      <c r="AR265" s="95" t="s">
        <v>2307</v>
      </c>
      <c r="AS265" s="16" t="s">
        <v>352</v>
      </c>
      <c r="AT265" s="16" t="s">
        <v>352</v>
      </c>
      <c r="AU265" s="16" t="s">
        <v>350</v>
      </c>
      <c r="AV265" s="16" t="s">
        <v>73</v>
      </c>
      <c r="AW265" s="16" t="s">
        <v>73</v>
      </c>
      <c r="AX265" s="16" t="s">
        <v>350</v>
      </c>
      <c r="AY265" s="16" t="s">
        <v>73</v>
      </c>
      <c r="AZ265" s="16" t="s">
        <v>73</v>
      </c>
      <c r="BA265" s="16" t="s">
        <v>73</v>
      </c>
      <c r="BB265" s="16" t="s">
        <v>350</v>
      </c>
      <c r="BC265" s="16" t="s">
        <v>350</v>
      </c>
      <c r="BD265" s="16" t="s">
        <v>350</v>
      </c>
      <c r="BE265" s="16" t="s">
        <v>350</v>
      </c>
      <c r="BF265" s="145"/>
      <c r="BG265" s="145"/>
      <c r="BH265" s="16" t="s">
        <v>4377</v>
      </c>
      <c r="BI265" s="146">
        <v>45138</v>
      </c>
      <c r="BJ265" s="145"/>
      <c r="BK265" s="145"/>
      <c r="BL265" s="145"/>
      <c r="BM265" s="145"/>
      <c r="BN265" s="145"/>
    </row>
    <row r="266" spans="1:66" ht="17.25" x14ac:dyDescent="0.3">
      <c r="A266" s="16">
        <v>265</v>
      </c>
      <c r="B266" s="14" t="s">
        <v>3492</v>
      </c>
      <c r="C266" s="54">
        <v>33529782</v>
      </c>
      <c r="D266" s="54" t="s">
        <v>4203</v>
      </c>
      <c r="E266" s="16" t="s">
        <v>407</v>
      </c>
      <c r="F266" s="16">
        <v>61</v>
      </c>
      <c r="G266" s="16">
        <v>168</v>
      </c>
      <c r="H266" s="16">
        <v>65.099999999999994</v>
      </c>
      <c r="I266" s="101">
        <f t="shared" si="4"/>
        <v>23.065476190476193</v>
      </c>
      <c r="J266" s="146">
        <v>22791</v>
      </c>
      <c r="K266" s="16" t="s">
        <v>227</v>
      </c>
      <c r="L266" s="16" t="s">
        <v>3495</v>
      </c>
      <c r="M266" s="16" t="s">
        <v>362</v>
      </c>
      <c r="N266" s="16" t="s">
        <v>917</v>
      </c>
      <c r="O266" s="16" t="s">
        <v>61</v>
      </c>
      <c r="P266" s="16"/>
      <c r="Q266" s="16" t="s">
        <v>3827</v>
      </c>
      <c r="R266" s="14" t="s">
        <v>3582</v>
      </c>
      <c r="S266" s="16">
        <v>20230609</v>
      </c>
      <c r="T266" s="16">
        <v>20230609</v>
      </c>
      <c r="U266" s="4" t="s">
        <v>795</v>
      </c>
      <c r="V266" s="99" t="s">
        <v>3101</v>
      </c>
      <c r="W266" s="16">
        <v>80703</v>
      </c>
      <c r="X266" s="16" t="s">
        <v>2264</v>
      </c>
      <c r="Y266" s="16" t="s">
        <v>842</v>
      </c>
      <c r="Z266" s="145"/>
      <c r="AA266" s="145"/>
      <c r="AB266" s="145"/>
      <c r="AC266" s="145"/>
      <c r="AD266" s="145"/>
      <c r="AE266" s="95" t="s">
        <v>1190</v>
      </c>
      <c r="AF266" s="4">
        <v>2</v>
      </c>
      <c r="AG266" s="4" t="s">
        <v>1393</v>
      </c>
      <c r="AH266" s="4">
        <v>2</v>
      </c>
      <c r="AI266" s="4" t="s">
        <v>389</v>
      </c>
      <c r="AJ266" s="16">
        <v>3</v>
      </c>
      <c r="AK266" s="16">
        <v>2</v>
      </c>
      <c r="AL266" s="16">
        <v>11</v>
      </c>
      <c r="AM266" s="16">
        <v>0.4</v>
      </c>
      <c r="AN266" s="16" t="s">
        <v>352</v>
      </c>
      <c r="AO266" s="16" t="s">
        <v>350</v>
      </c>
      <c r="AP266" s="16" t="s">
        <v>350</v>
      </c>
      <c r="AQ266" s="16" t="s">
        <v>350</v>
      </c>
      <c r="AR266" s="95" t="s">
        <v>1200</v>
      </c>
      <c r="AS266" s="16" t="s">
        <v>352</v>
      </c>
      <c r="AT266" s="16" t="s">
        <v>352</v>
      </c>
      <c r="AU266" s="16" t="s">
        <v>352</v>
      </c>
      <c r="AV266" s="16">
        <v>1</v>
      </c>
      <c r="AW266" s="16">
        <v>42</v>
      </c>
      <c r="AX266" s="16" t="s">
        <v>350</v>
      </c>
      <c r="AY266" s="16" t="s">
        <v>73</v>
      </c>
      <c r="AZ266" s="16" t="s">
        <v>73</v>
      </c>
      <c r="BA266" s="16" t="s">
        <v>73</v>
      </c>
      <c r="BB266" s="16" t="s">
        <v>350</v>
      </c>
      <c r="BC266" s="16" t="s">
        <v>350</v>
      </c>
      <c r="BD266" s="16" t="s">
        <v>350</v>
      </c>
      <c r="BE266" s="16" t="s">
        <v>350</v>
      </c>
      <c r="BF266" s="145"/>
      <c r="BG266" s="145"/>
      <c r="BH266" s="145"/>
      <c r="BI266" s="16"/>
      <c r="BJ266" s="145"/>
      <c r="BK266" s="145"/>
      <c r="BL266" s="145"/>
      <c r="BM266" s="145"/>
      <c r="BN266" s="145"/>
    </row>
    <row r="267" spans="1:66" x14ac:dyDescent="0.3">
      <c r="A267" s="16">
        <v>266</v>
      </c>
      <c r="B267" s="14" t="s">
        <v>3511</v>
      </c>
      <c r="C267" s="54">
        <v>33530123</v>
      </c>
      <c r="D267" s="54" t="s">
        <v>4204</v>
      </c>
      <c r="E267" s="16" t="s">
        <v>385</v>
      </c>
      <c r="F267" s="16">
        <v>76</v>
      </c>
      <c r="G267" s="16">
        <v>157.9</v>
      </c>
      <c r="H267" s="16">
        <v>43</v>
      </c>
      <c r="I267" s="101">
        <f t="shared" si="4"/>
        <v>17.246627983415966</v>
      </c>
      <c r="J267" s="146">
        <v>17221</v>
      </c>
      <c r="K267" s="16" t="s">
        <v>3514</v>
      </c>
      <c r="L267" s="16" t="s">
        <v>355</v>
      </c>
      <c r="M267" s="16" t="s">
        <v>3516</v>
      </c>
      <c r="N267" s="16" t="s">
        <v>3145</v>
      </c>
      <c r="O267" s="16" t="s">
        <v>61</v>
      </c>
      <c r="P267" s="16"/>
      <c r="Q267" s="16" t="s">
        <v>3826</v>
      </c>
      <c r="R267" s="90" t="s">
        <v>2840</v>
      </c>
      <c r="S267" s="16">
        <v>20230616</v>
      </c>
      <c r="T267" s="16">
        <v>20230616</v>
      </c>
      <c r="U267" s="4" t="s">
        <v>800</v>
      </c>
      <c r="V267" s="16" t="s">
        <v>3266</v>
      </c>
      <c r="W267" s="16">
        <v>80703</v>
      </c>
      <c r="X267" s="16" t="s">
        <v>2264</v>
      </c>
      <c r="Y267" s="16" t="s">
        <v>842</v>
      </c>
      <c r="Z267" s="145"/>
      <c r="AA267" s="145"/>
      <c r="AB267" s="145"/>
      <c r="AC267" s="145"/>
      <c r="AD267" s="145"/>
      <c r="AE267" s="95" t="s">
        <v>1340</v>
      </c>
      <c r="AF267" s="16" t="s">
        <v>242</v>
      </c>
      <c r="AG267" s="16" t="s">
        <v>1985</v>
      </c>
      <c r="AH267" s="16">
        <v>0</v>
      </c>
      <c r="AI267" s="4" t="s">
        <v>241</v>
      </c>
      <c r="AJ267" s="16">
        <v>4</v>
      </c>
      <c r="AK267" s="16">
        <v>2</v>
      </c>
      <c r="AL267" s="16">
        <v>25</v>
      </c>
      <c r="AM267" s="16">
        <v>0.3</v>
      </c>
      <c r="AN267" s="16" t="s">
        <v>622</v>
      </c>
      <c r="AO267" s="16" t="s">
        <v>352</v>
      </c>
      <c r="AP267" s="16" t="s">
        <v>622</v>
      </c>
      <c r="AQ267" s="16" t="s">
        <v>3580</v>
      </c>
      <c r="AR267" s="95" t="s">
        <v>2307</v>
      </c>
      <c r="AS267" s="16" t="s">
        <v>352</v>
      </c>
      <c r="AT267" s="16" t="s">
        <v>352</v>
      </c>
      <c r="AU267" s="16" t="s">
        <v>350</v>
      </c>
      <c r="AV267" s="16" t="s">
        <v>73</v>
      </c>
      <c r="AW267" s="16" t="s">
        <v>73</v>
      </c>
      <c r="AX267" s="16" t="s">
        <v>350</v>
      </c>
      <c r="AY267" s="16" t="s">
        <v>73</v>
      </c>
      <c r="AZ267" s="16" t="s">
        <v>73</v>
      </c>
      <c r="BA267" s="16" t="s">
        <v>73</v>
      </c>
      <c r="BB267" s="16" t="s">
        <v>350</v>
      </c>
      <c r="BC267" s="16" t="s">
        <v>352</v>
      </c>
      <c r="BD267" s="16" t="s">
        <v>352</v>
      </c>
      <c r="BE267" s="16" t="s">
        <v>350</v>
      </c>
      <c r="BF267" s="145"/>
      <c r="BG267" s="145"/>
      <c r="BH267" s="16" t="s">
        <v>4377</v>
      </c>
      <c r="BI267" s="146">
        <v>45181</v>
      </c>
      <c r="BJ267" s="145"/>
      <c r="BK267" s="145"/>
      <c r="BL267" s="145"/>
      <c r="BM267" s="145"/>
      <c r="BN267" s="145"/>
    </row>
    <row r="268" spans="1:66" x14ac:dyDescent="0.3">
      <c r="A268" s="16">
        <v>267</v>
      </c>
      <c r="B268" s="14" t="s">
        <v>3530</v>
      </c>
      <c r="C268" s="54">
        <v>33530842</v>
      </c>
      <c r="D268" s="54" t="s">
        <v>4205</v>
      </c>
      <c r="E268" s="16" t="s">
        <v>385</v>
      </c>
      <c r="F268" s="16">
        <v>60</v>
      </c>
      <c r="G268" s="16">
        <v>162</v>
      </c>
      <c r="H268" s="16">
        <v>59.8</v>
      </c>
      <c r="I268" s="101">
        <f t="shared" si="4"/>
        <v>22.786160646242944</v>
      </c>
      <c r="J268" s="146">
        <v>22885</v>
      </c>
      <c r="K268" s="16" t="s">
        <v>216</v>
      </c>
      <c r="L268" s="16" t="s">
        <v>403</v>
      </c>
      <c r="M268" s="16" t="s">
        <v>3516</v>
      </c>
      <c r="N268" s="16" t="s">
        <v>3534</v>
      </c>
      <c r="O268" s="16" t="s">
        <v>61</v>
      </c>
      <c r="P268" s="16"/>
      <c r="Q268" s="16" t="s">
        <v>3828</v>
      </c>
      <c r="R268" s="14" t="s">
        <v>2673</v>
      </c>
      <c r="S268" s="16">
        <v>20230616</v>
      </c>
      <c r="T268" s="16">
        <v>20230616</v>
      </c>
      <c r="U268" s="4" t="s">
        <v>794</v>
      </c>
      <c r="V268" s="16" t="s">
        <v>2824</v>
      </c>
      <c r="W268" s="16">
        <v>80703</v>
      </c>
      <c r="X268" s="16" t="s">
        <v>2264</v>
      </c>
      <c r="Y268" s="16" t="s">
        <v>842</v>
      </c>
      <c r="Z268" s="145"/>
      <c r="AA268" s="145"/>
      <c r="AB268" s="145"/>
      <c r="AC268" s="145"/>
      <c r="AD268" s="145"/>
      <c r="AE268" s="95" t="s">
        <v>1340</v>
      </c>
      <c r="AF268" s="16" t="s">
        <v>242</v>
      </c>
      <c r="AG268" s="16" t="s">
        <v>1985</v>
      </c>
      <c r="AH268" s="16">
        <v>0</v>
      </c>
      <c r="AI268" s="4" t="s">
        <v>241</v>
      </c>
      <c r="AJ268" s="16">
        <v>4</v>
      </c>
      <c r="AK268" s="16">
        <v>2</v>
      </c>
      <c r="AL268" s="16">
        <v>26</v>
      </c>
      <c r="AM268" s="16">
        <v>0.3</v>
      </c>
      <c r="AN268" s="16" t="s">
        <v>622</v>
      </c>
      <c r="AO268" s="16" t="s">
        <v>352</v>
      </c>
      <c r="AP268" s="16" t="s">
        <v>622</v>
      </c>
      <c r="AQ268" s="16" t="s">
        <v>3580</v>
      </c>
      <c r="AR268" s="95" t="s">
        <v>2307</v>
      </c>
      <c r="AS268" s="16" t="s">
        <v>622</v>
      </c>
      <c r="AT268" s="16" t="s">
        <v>622</v>
      </c>
      <c r="AU268" s="16" t="s">
        <v>350</v>
      </c>
      <c r="AV268" s="16" t="s">
        <v>73</v>
      </c>
      <c r="AW268" s="16" t="s">
        <v>73</v>
      </c>
      <c r="AX268" s="16" t="s">
        <v>350</v>
      </c>
      <c r="AY268" s="16" t="s">
        <v>73</v>
      </c>
      <c r="AZ268" s="16" t="s">
        <v>73</v>
      </c>
      <c r="BA268" s="16" t="s">
        <v>73</v>
      </c>
      <c r="BB268" s="16" t="s">
        <v>350</v>
      </c>
      <c r="BC268" s="16" t="s">
        <v>350</v>
      </c>
      <c r="BD268" s="16" t="s">
        <v>350</v>
      </c>
      <c r="BE268" s="16" t="s">
        <v>350</v>
      </c>
      <c r="BF268" s="145"/>
      <c r="BG268" s="145"/>
      <c r="BH268" s="16" t="s">
        <v>4376</v>
      </c>
      <c r="BI268" s="146">
        <v>45107</v>
      </c>
      <c r="BJ268" s="145"/>
      <c r="BK268" s="145"/>
      <c r="BL268" s="145"/>
      <c r="BM268" s="145"/>
      <c r="BN268" s="145"/>
    </row>
    <row r="269" spans="1:66" ht="17.25" x14ac:dyDescent="0.3">
      <c r="A269" s="16">
        <v>268</v>
      </c>
      <c r="B269" s="14" t="s">
        <v>3558</v>
      </c>
      <c r="C269" s="54">
        <v>33532248</v>
      </c>
      <c r="D269" s="54" t="s">
        <v>4206</v>
      </c>
      <c r="E269" s="16" t="s">
        <v>385</v>
      </c>
      <c r="F269" s="16">
        <v>64</v>
      </c>
      <c r="G269" s="16">
        <v>155.4</v>
      </c>
      <c r="H269" s="16">
        <v>50.3</v>
      </c>
      <c r="I269" s="101">
        <f t="shared" si="4"/>
        <v>20.828881832742834</v>
      </c>
      <c r="J269" s="146">
        <v>21515</v>
      </c>
      <c r="K269" s="16" t="s">
        <v>214</v>
      </c>
      <c r="L269" s="16" t="s">
        <v>1290</v>
      </c>
      <c r="M269" s="16" t="s">
        <v>362</v>
      </c>
      <c r="N269" s="16" t="s">
        <v>2327</v>
      </c>
      <c r="O269" s="16" t="s">
        <v>61</v>
      </c>
      <c r="P269" s="16"/>
      <c r="Q269" s="16" t="s">
        <v>3829</v>
      </c>
      <c r="R269" s="14" t="s">
        <v>3582</v>
      </c>
      <c r="S269" s="16">
        <v>20230627</v>
      </c>
      <c r="T269" s="16">
        <v>20230620</v>
      </c>
      <c r="U269" s="4" t="s">
        <v>795</v>
      </c>
      <c r="V269" s="99" t="s">
        <v>3101</v>
      </c>
      <c r="W269" s="16">
        <v>80703</v>
      </c>
      <c r="X269" s="16" t="s">
        <v>2264</v>
      </c>
      <c r="Y269" s="16" t="s">
        <v>842</v>
      </c>
      <c r="Z269" s="145"/>
      <c r="AA269" s="145"/>
      <c r="AB269" s="145"/>
      <c r="AC269" s="145"/>
      <c r="AD269" s="145"/>
      <c r="AE269" s="95" t="s">
        <v>2131</v>
      </c>
      <c r="AF269" s="4">
        <v>3</v>
      </c>
      <c r="AG269" s="4" t="s">
        <v>1985</v>
      </c>
      <c r="AH269" s="4">
        <v>0</v>
      </c>
      <c r="AI269" s="4" t="s">
        <v>241</v>
      </c>
      <c r="AJ269" s="4">
        <v>3</v>
      </c>
      <c r="AK269" s="16">
        <v>1</v>
      </c>
      <c r="AL269" s="16">
        <v>3</v>
      </c>
      <c r="AM269" s="16">
        <v>0.2</v>
      </c>
      <c r="AN269" s="16" t="s">
        <v>350</v>
      </c>
      <c r="AO269" s="16" t="s">
        <v>350</v>
      </c>
      <c r="AP269" s="16" t="s">
        <v>350</v>
      </c>
      <c r="AQ269" s="16" t="s">
        <v>350</v>
      </c>
      <c r="AR269" s="95" t="s">
        <v>2307</v>
      </c>
      <c r="AS269" s="16" t="s">
        <v>352</v>
      </c>
      <c r="AT269" s="16" t="s">
        <v>352</v>
      </c>
      <c r="AU269" s="16" t="s">
        <v>350</v>
      </c>
      <c r="AV269" s="16" t="s">
        <v>73</v>
      </c>
      <c r="AW269" s="16" t="s">
        <v>73</v>
      </c>
      <c r="AX269" s="16" t="s">
        <v>350</v>
      </c>
      <c r="AY269" s="16" t="s">
        <v>73</v>
      </c>
      <c r="AZ269" s="16" t="s">
        <v>73</v>
      </c>
      <c r="BA269" s="16" t="s">
        <v>73</v>
      </c>
      <c r="BB269" s="16" t="s">
        <v>350</v>
      </c>
      <c r="BC269" s="16" t="s">
        <v>352</v>
      </c>
      <c r="BD269" s="16" t="s">
        <v>350</v>
      </c>
      <c r="BE269" s="16" t="s">
        <v>352</v>
      </c>
      <c r="BF269" s="145"/>
      <c r="BG269" s="145"/>
      <c r="BH269" s="145"/>
      <c r="BI269" s="16"/>
      <c r="BJ269" s="145"/>
      <c r="BK269" s="145"/>
      <c r="BL269" s="145"/>
      <c r="BM269" s="145"/>
      <c r="BN269" s="145"/>
    </row>
    <row r="270" spans="1:66" ht="17.25" x14ac:dyDescent="0.3">
      <c r="A270" s="16">
        <v>269</v>
      </c>
      <c r="B270" s="14" t="s">
        <v>3600</v>
      </c>
      <c r="C270" s="54">
        <v>33532896</v>
      </c>
      <c r="D270" s="54" t="s">
        <v>4207</v>
      </c>
      <c r="E270" s="16" t="s">
        <v>407</v>
      </c>
      <c r="F270" s="16">
        <v>74</v>
      </c>
      <c r="G270" s="16">
        <v>170.8</v>
      </c>
      <c r="H270" s="16">
        <v>68.599999999999994</v>
      </c>
      <c r="I270" s="101">
        <f t="shared" si="4"/>
        <v>23.515184090298298</v>
      </c>
      <c r="J270" s="146">
        <v>18083</v>
      </c>
      <c r="K270" s="16" t="s">
        <v>214</v>
      </c>
      <c r="L270" s="16" t="s">
        <v>355</v>
      </c>
      <c r="M270" s="16" t="s">
        <v>358</v>
      </c>
      <c r="N270" s="16" t="s">
        <v>917</v>
      </c>
      <c r="O270" s="16" t="s">
        <v>61</v>
      </c>
      <c r="P270" s="16"/>
      <c r="Q270" s="16" t="s">
        <v>3830</v>
      </c>
      <c r="R270" s="14" t="s">
        <v>3582</v>
      </c>
      <c r="S270" s="16">
        <v>20230707</v>
      </c>
      <c r="T270" s="16">
        <v>20230707</v>
      </c>
      <c r="U270" s="4" t="s">
        <v>795</v>
      </c>
      <c r="V270" s="99" t="s">
        <v>3101</v>
      </c>
      <c r="W270" s="16">
        <v>80703</v>
      </c>
      <c r="X270" s="16" t="s">
        <v>2264</v>
      </c>
      <c r="Y270" s="16" t="s">
        <v>842</v>
      </c>
      <c r="Z270" s="145"/>
      <c r="AA270" s="145"/>
      <c r="AB270" s="145"/>
      <c r="AC270" s="145"/>
      <c r="AD270" s="145"/>
      <c r="AE270" s="95" t="s">
        <v>1187</v>
      </c>
      <c r="AF270" s="4">
        <v>3</v>
      </c>
      <c r="AG270" s="4" t="s">
        <v>353</v>
      </c>
      <c r="AH270" s="16">
        <v>2</v>
      </c>
      <c r="AI270" s="4" t="s">
        <v>389</v>
      </c>
      <c r="AJ270" s="4">
        <v>4</v>
      </c>
      <c r="AK270" s="16">
        <v>2</v>
      </c>
      <c r="AL270" s="16">
        <v>15</v>
      </c>
      <c r="AM270" s="16">
        <v>0.4</v>
      </c>
      <c r="AN270" s="16" t="s">
        <v>350</v>
      </c>
      <c r="AO270" s="16" t="s">
        <v>350</v>
      </c>
      <c r="AP270" s="16" t="s">
        <v>350</v>
      </c>
      <c r="AQ270" s="16" t="s">
        <v>350</v>
      </c>
      <c r="AR270" s="95" t="s">
        <v>1200</v>
      </c>
      <c r="AS270" s="16" t="s">
        <v>350</v>
      </c>
      <c r="AT270" s="16" t="s">
        <v>350</v>
      </c>
      <c r="AU270" s="16" t="s">
        <v>352</v>
      </c>
      <c r="AV270" s="16">
        <v>0.5</v>
      </c>
      <c r="AW270" s="16">
        <v>55</v>
      </c>
      <c r="AX270" s="16" t="s">
        <v>350</v>
      </c>
      <c r="AY270" s="16" t="s">
        <v>73</v>
      </c>
      <c r="AZ270" s="16" t="s">
        <v>73</v>
      </c>
      <c r="BA270" s="16" t="s">
        <v>73</v>
      </c>
      <c r="BB270" s="16" t="s">
        <v>350</v>
      </c>
      <c r="BC270" s="16" t="s">
        <v>352</v>
      </c>
      <c r="BD270" s="16" t="s">
        <v>350</v>
      </c>
      <c r="BE270" s="16" t="s">
        <v>350</v>
      </c>
      <c r="BF270" s="145"/>
      <c r="BG270" s="145"/>
      <c r="BH270" s="145"/>
      <c r="BI270" s="16"/>
      <c r="BJ270" s="145"/>
      <c r="BK270" s="145"/>
      <c r="BL270" s="145"/>
      <c r="BM270" s="145"/>
      <c r="BN270" s="145"/>
    </row>
    <row r="271" spans="1:66" x14ac:dyDescent="0.3">
      <c r="A271" s="16">
        <v>270</v>
      </c>
      <c r="B271" s="14" t="s">
        <v>3625</v>
      </c>
      <c r="C271" s="54">
        <v>33536200</v>
      </c>
      <c r="D271" s="54" t="s">
        <v>4208</v>
      </c>
      <c r="E271" s="16" t="s">
        <v>385</v>
      </c>
      <c r="F271" s="16">
        <v>28</v>
      </c>
      <c r="G271" s="16">
        <v>165.3</v>
      </c>
      <c r="H271" s="16">
        <v>76.099999999999994</v>
      </c>
      <c r="I271" s="101">
        <f t="shared" si="4"/>
        <v>27.850881767700219</v>
      </c>
      <c r="J271" s="146">
        <v>34615</v>
      </c>
      <c r="K271" s="16" t="s">
        <v>1166</v>
      </c>
      <c r="L271" s="16" t="s">
        <v>2303</v>
      </c>
      <c r="M271" s="16" t="s">
        <v>358</v>
      </c>
      <c r="N271" s="16" t="s">
        <v>917</v>
      </c>
      <c r="O271" s="16" t="s">
        <v>20</v>
      </c>
      <c r="P271" s="16"/>
      <c r="Q271" s="16" t="s">
        <v>3831</v>
      </c>
      <c r="R271" s="10" t="s">
        <v>2599</v>
      </c>
      <c r="S271" s="16">
        <v>20230803</v>
      </c>
      <c r="T271" s="16">
        <v>20230803</v>
      </c>
      <c r="U271" s="4" t="s">
        <v>792</v>
      </c>
      <c r="V271" s="16" t="s">
        <v>2818</v>
      </c>
      <c r="W271" s="16">
        <v>80703</v>
      </c>
      <c r="X271" s="16" t="s">
        <v>2264</v>
      </c>
      <c r="Y271" s="16" t="s">
        <v>842</v>
      </c>
      <c r="Z271" s="145"/>
      <c r="AA271" s="145"/>
      <c r="AB271" s="145"/>
      <c r="AC271" s="145"/>
      <c r="AD271" s="145"/>
      <c r="AE271" s="95" t="s">
        <v>2187</v>
      </c>
      <c r="AF271" s="17">
        <v>1</v>
      </c>
      <c r="AG271" s="16" t="s">
        <v>2202</v>
      </c>
      <c r="AH271" s="4" t="s">
        <v>101</v>
      </c>
      <c r="AI271" s="4" t="s">
        <v>1183</v>
      </c>
      <c r="AJ271" s="16">
        <v>1</v>
      </c>
      <c r="AK271" s="16">
        <v>1</v>
      </c>
      <c r="AL271" s="16">
        <v>3</v>
      </c>
      <c r="AM271" s="16">
        <v>0.7</v>
      </c>
      <c r="AN271" s="16" t="s">
        <v>350</v>
      </c>
      <c r="AO271" s="16" t="s">
        <v>350</v>
      </c>
      <c r="AP271" s="16" t="s">
        <v>350</v>
      </c>
      <c r="AQ271" s="16" t="s">
        <v>350</v>
      </c>
      <c r="AR271" s="95" t="s">
        <v>1200</v>
      </c>
      <c r="AS271" s="16" t="s">
        <v>350</v>
      </c>
      <c r="AT271" s="16" t="s">
        <v>350</v>
      </c>
      <c r="AU271" s="16" t="s">
        <v>350</v>
      </c>
      <c r="AV271" s="16" t="s">
        <v>73</v>
      </c>
      <c r="AW271" s="16" t="s">
        <v>73</v>
      </c>
      <c r="AX271" s="16" t="s">
        <v>352</v>
      </c>
      <c r="AY271" s="16">
        <v>0.2</v>
      </c>
      <c r="AZ271" s="16">
        <v>1</v>
      </c>
      <c r="BA271" s="16">
        <v>9</v>
      </c>
      <c r="BB271" s="16" t="s">
        <v>350</v>
      </c>
      <c r="BC271" s="16" t="s">
        <v>350</v>
      </c>
      <c r="BD271" s="16" t="s">
        <v>350</v>
      </c>
      <c r="BE271" s="16" t="s">
        <v>350</v>
      </c>
      <c r="BF271" s="145"/>
      <c r="BG271" s="145"/>
      <c r="BH271" s="145"/>
      <c r="BI271" s="16"/>
      <c r="BJ271" s="145"/>
      <c r="BK271" s="145"/>
      <c r="BL271" s="145"/>
      <c r="BM271" s="145"/>
      <c r="BN271" s="145"/>
    </row>
    <row r="272" spans="1:66" x14ac:dyDescent="0.3">
      <c r="A272" s="16">
        <v>271</v>
      </c>
      <c r="B272" s="14" t="s">
        <v>3643</v>
      </c>
      <c r="C272" s="54">
        <v>33537633</v>
      </c>
      <c r="D272" s="54" t="s">
        <v>4209</v>
      </c>
      <c r="E272" s="16" t="s">
        <v>385</v>
      </c>
      <c r="F272" s="16">
        <v>32</v>
      </c>
      <c r="G272" s="16">
        <v>159.80000000000001</v>
      </c>
      <c r="H272" s="16">
        <v>62</v>
      </c>
      <c r="I272" s="101">
        <f t="shared" si="4"/>
        <v>24.27941058989569</v>
      </c>
      <c r="J272" s="146">
        <v>33284</v>
      </c>
      <c r="K272" s="16" t="s">
        <v>214</v>
      </c>
      <c r="L272" s="16" t="s">
        <v>355</v>
      </c>
      <c r="M272" s="16" t="s">
        <v>362</v>
      </c>
      <c r="N272" s="16" t="s">
        <v>955</v>
      </c>
      <c r="O272" s="16" t="s">
        <v>61</v>
      </c>
      <c r="P272" s="16"/>
      <c r="Q272" s="16" t="s">
        <v>3832</v>
      </c>
      <c r="R272" s="10" t="s">
        <v>2599</v>
      </c>
      <c r="S272" s="16">
        <v>20230809</v>
      </c>
      <c r="T272" s="16">
        <v>20230809</v>
      </c>
      <c r="U272" s="4" t="s">
        <v>792</v>
      </c>
      <c r="V272" s="16" t="s">
        <v>2818</v>
      </c>
      <c r="W272" s="16">
        <v>80703</v>
      </c>
      <c r="X272" s="16" t="s">
        <v>2264</v>
      </c>
      <c r="Y272" s="16" t="s">
        <v>842</v>
      </c>
      <c r="Z272" s="145"/>
      <c r="AA272" s="145"/>
      <c r="AB272" s="145"/>
      <c r="AC272" s="145"/>
      <c r="AD272" s="145"/>
      <c r="AE272" s="95" t="s">
        <v>3878</v>
      </c>
      <c r="AF272" s="16">
        <v>2</v>
      </c>
      <c r="AG272" s="4" t="s">
        <v>1393</v>
      </c>
      <c r="AH272" s="4">
        <v>2</v>
      </c>
      <c r="AI272" s="4" t="s">
        <v>389</v>
      </c>
      <c r="AJ272" s="16">
        <v>4</v>
      </c>
      <c r="AK272" s="16">
        <v>1</v>
      </c>
      <c r="AL272" s="16">
        <v>4</v>
      </c>
      <c r="AM272" s="16">
        <v>0.4</v>
      </c>
      <c r="AN272" s="16" t="s">
        <v>352</v>
      </c>
      <c r="AO272" s="16" t="s">
        <v>350</v>
      </c>
      <c r="AP272" s="16" t="s">
        <v>350</v>
      </c>
      <c r="AQ272" s="16" t="s">
        <v>350</v>
      </c>
      <c r="AR272" s="95" t="s">
        <v>2307</v>
      </c>
      <c r="AS272" s="16" t="s">
        <v>352</v>
      </c>
      <c r="AT272" s="16" t="s">
        <v>352</v>
      </c>
      <c r="AU272" s="16" t="s">
        <v>352</v>
      </c>
      <c r="AV272" s="16">
        <v>0.5</v>
      </c>
      <c r="AW272" s="16">
        <v>13</v>
      </c>
      <c r="AX272" s="16" t="s">
        <v>352</v>
      </c>
      <c r="AY272" s="16">
        <v>3</v>
      </c>
      <c r="AZ272" s="16">
        <v>4</v>
      </c>
      <c r="BA272" s="16">
        <v>13</v>
      </c>
      <c r="BB272" s="16" t="s">
        <v>352</v>
      </c>
      <c r="BC272" s="16" t="s">
        <v>350</v>
      </c>
      <c r="BD272" s="16" t="s">
        <v>352</v>
      </c>
      <c r="BE272" s="16" t="s">
        <v>350</v>
      </c>
      <c r="BF272" s="145"/>
      <c r="BG272" s="145"/>
      <c r="BH272" s="145"/>
      <c r="BI272" s="16"/>
      <c r="BJ272" s="145"/>
      <c r="BK272" s="145"/>
      <c r="BL272" s="145"/>
      <c r="BM272" s="145"/>
      <c r="BN272" s="145"/>
    </row>
    <row r="273" spans="1:66" x14ac:dyDescent="0.3">
      <c r="A273" s="16">
        <v>272</v>
      </c>
      <c r="B273" s="14" t="s">
        <v>3677</v>
      </c>
      <c r="C273" s="54">
        <v>33537858</v>
      </c>
      <c r="D273" s="54" t="s">
        <v>4210</v>
      </c>
      <c r="E273" s="16" t="s">
        <v>407</v>
      </c>
      <c r="F273" s="16">
        <v>74</v>
      </c>
      <c r="G273" s="16">
        <v>164</v>
      </c>
      <c r="H273" s="16">
        <v>73.400000000000006</v>
      </c>
      <c r="I273" s="101">
        <f t="shared" si="4"/>
        <v>27.290303390838794</v>
      </c>
      <c r="J273" s="146">
        <v>18022</v>
      </c>
      <c r="K273" s="16" t="s">
        <v>214</v>
      </c>
      <c r="L273" s="16" t="s">
        <v>355</v>
      </c>
      <c r="M273" s="16" t="s">
        <v>358</v>
      </c>
      <c r="N273" s="16" t="s">
        <v>1233</v>
      </c>
      <c r="O273" s="16" t="s">
        <v>61</v>
      </c>
      <c r="P273" s="16"/>
      <c r="Q273" s="16" t="s">
        <v>3833</v>
      </c>
      <c r="R273" s="10" t="s">
        <v>788</v>
      </c>
      <c r="S273" s="16">
        <v>20230828</v>
      </c>
      <c r="T273" s="16">
        <v>20230828</v>
      </c>
      <c r="U273" s="4" t="s">
        <v>792</v>
      </c>
      <c r="V273" s="16" t="s">
        <v>2818</v>
      </c>
      <c r="W273" s="16">
        <v>80703</v>
      </c>
      <c r="X273" s="16" t="s">
        <v>2264</v>
      </c>
      <c r="Y273" s="16" t="s">
        <v>842</v>
      </c>
      <c r="Z273" s="145"/>
      <c r="AA273" s="145"/>
      <c r="AB273" s="145"/>
      <c r="AC273" s="145"/>
      <c r="AD273" s="145"/>
      <c r="AE273" s="95" t="s">
        <v>2131</v>
      </c>
      <c r="AF273" s="4">
        <v>3</v>
      </c>
      <c r="AG273" s="4" t="s">
        <v>1985</v>
      </c>
      <c r="AH273" s="4">
        <v>0</v>
      </c>
      <c r="AI273" s="4" t="s">
        <v>1985</v>
      </c>
      <c r="AJ273" s="4">
        <v>3</v>
      </c>
      <c r="AK273" s="16">
        <v>2</v>
      </c>
      <c r="AL273" s="16">
        <v>14</v>
      </c>
      <c r="AM273" s="16">
        <v>0.7</v>
      </c>
      <c r="AN273" s="16" t="s">
        <v>350</v>
      </c>
      <c r="AO273" s="16" t="s">
        <v>350</v>
      </c>
      <c r="AP273" s="16" t="s">
        <v>350</v>
      </c>
      <c r="AQ273" s="16" t="s">
        <v>350</v>
      </c>
      <c r="AR273" s="95" t="s">
        <v>2307</v>
      </c>
      <c r="AS273" s="16" t="s">
        <v>352</v>
      </c>
      <c r="AT273" s="16" t="s">
        <v>352</v>
      </c>
      <c r="AU273" s="16" t="s">
        <v>352</v>
      </c>
      <c r="AV273" s="16">
        <v>2</v>
      </c>
      <c r="AW273" s="16">
        <v>37</v>
      </c>
      <c r="AX273" s="16" t="s">
        <v>352</v>
      </c>
      <c r="AY273" s="16">
        <v>3</v>
      </c>
      <c r="AZ273" s="16">
        <v>8</v>
      </c>
      <c r="BA273" s="16">
        <v>55</v>
      </c>
      <c r="BB273" s="16" t="s">
        <v>350</v>
      </c>
      <c r="BC273" s="16" t="s">
        <v>350</v>
      </c>
      <c r="BD273" s="16" t="s">
        <v>352</v>
      </c>
      <c r="BE273" s="16" t="s">
        <v>350</v>
      </c>
      <c r="BF273" s="145"/>
      <c r="BG273" s="145"/>
      <c r="BH273" s="145"/>
      <c r="BI273" s="16"/>
      <c r="BJ273" s="145"/>
      <c r="BK273" s="145"/>
      <c r="BL273" s="145"/>
      <c r="BM273" s="145"/>
      <c r="BN273" s="145"/>
    </row>
    <row r="274" spans="1:66" ht="17.25" x14ac:dyDescent="0.3">
      <c r="A274" s="162">
        <v>273</v>
      </c>
      <c r="B274" s="163" t="s">
        <v>3682</v>
      </c>
      <c r="C274" s="171">
        <v>33538695</v>
      </c>
      <c r="D274" s="171" t="s">
        <v>4211</v>
      </c>
      <c r="E274" s="162" t="s">
        <v>407</v>
      </c>
      <c r="F274" s="162">
        <v>77</v>
      </c>
      <c r="G274" s="162">
        <v>168.9</v>
      </c>
      <c r="H274" s="162">
        <v>63.5</v>
      </c>
      <c r="I274" s="192">
        <f t="shared" ref="I274:I287" si="5">H274/((G274/100)*(G274/100))</f>
        <v>22.259449837541069</v>
      </c>
      <c r="J274" s="200">
        <v>16992</v>
      </c>
      <c r="K274" s="162" t="s">
        <v>92</v>
      </c>
      <c r="L274" s="162" t="s">
        <v>2303</v>
      </c>
      <c r="M274" s="162" t="s">
        <v>362</v>
      </c>
      <c r="N274" s="162" t="s">
        <v>917</v>
      </c>
      <c r="O274" s="162" t="s">
        <v>61</v>
      </c>
      <c r="P274" s="162"/>
      <c r="Q274" s="162" t="s">
        <v>3834</v>
      </c>
      <c r="R274" s="195" t="s">
        <v>3582</v>
      </c>
      <c r="S274" s="162">
        <v>20230818</v>
      </c>
      <c r="T274" s="162">
        <v>20230818</v>
      </c>
      <c r="U274" s="164" t="s">
        <v>795</v>
      </c>
      <c r="V274" s="204" t="s">
        <v>3101</v>
      </c>
      <c r="W274" s="162">
        <v>80703</v>
      </c>
      <c r="X274" s="162" t="s">
        <v>2264</v>
      </c>
      <c r="Y274" s="162" t="s">
        <v>842</v>
      </c>
      <c r="Z274" s="196"/>
      <c r="AA274" s="196"/>
      <c r="AB274" s="196"/>
      <c r="AC274" s="196"/>
      <c r="AD274" s="196"/>
      <c r="AE274" s="197" t="s">
        <v>3893</v>
      </c>
      <c r="AF274" s="162" t="s">
        <v>242</v>
      </c>
      <c r="AG274" s="162" t="s">
        <v>1985</v>
      </c>
      <c r="AH274" s="162">
        <v>0</v>
      </c>
      <c r="AI274" s="164" t="s">
        <v>241</v>
      </c>
      <c r="AJ274" s="162">
        <v>4</v>
      </c>
      <c r="AK274" s="164">
        <v>2</v>
      </c>
      <c r="AL274" s="162">
        <v>19</v>
      </c>
      <c r="AM274" s="162">
        <v>0.1</v>
      </c>
      <c r="AN274" s="162" t="s">
        <v>350</v>
      </c>
      <c r="AO274" s="162" t="s">
        <v>352</v>
      </c>
      <c r="AP274" s="162" t="s">
        <v>350</v>
      </c>
      <c r="AQ274" s="162" t="s">
        <v>350</v>
      </c>
      <c r="AR274" s="197" t="s">
        <v>2307</v>
      </c>
      <c r="AS274" s="162" t="s">
        <v>352</v>
      </c>
      <c r="AT274" s="162" t="s">
        <v>352</v>
      </c>
      <c r="AU274" s="162" t="s">
        <v>350</v>
      </c>
      <c r="AV274" s="162" t="s">
        <v>73</v>
      </c>
      <c r="AW274" s="162" t="s">
        <v>73</v>
      </c>
      <c r="AX274" s="162" t="s">
        <v>350</v>
      </c>
      <c r="AY274" s="162" t="s">
        <v>73</v>
      </c>
      <c r="AZ274" s="162" t="s">
        <v>73</v>
      </c>
      <c r="BA274" s="162" t="s">
        <v>73</v>
      </c>
      <c r="BB274" s="162" t="s">
        <v>350</v>
      </c>
      <c r="BC274" s="162" t="s">
        <v>350</v>
      </c>
      <c r="BD274" s="162" t="s">
        <v>350</v>
      </c>
      <c r="BE274" s="162" t="s">
        <v>350</v>
      </c>
      <c r="BF274" s="196"/>
      <c r="BG274" s="196"/>
      <c r="BH274" s="196"/>
      <c r="BI274" s="162"/>
      <c r="BJ274" s="196"/>
      <c r="BK274" s="196"/>
      <c r="BL274" s="196"/>
      <c r="BM274" s="196"/>
      <c r="BN274" s="196"/>
    </row>
    <row r="275" spans="1:66" x14ac:dyDescent="0.3">
      <c r="A275" s="16">
        <v>274</v>
      </c>
      <c r="B275" s="14" t="s">
        <v>3698</v>
      </c>
      <c r="C275" s="54">
        <v>33537303</v>
      </c>
      <c r="D275" s="54" t="s">
        <v>4212</v>
      </c>
      <c r="E275" s="16" t="s">
        <v>3701</v>
      </c>
      <c r="F275" s="16">
        <v>66</v>
      </c>
      <c r="G275" s="16">
        <v>153.30000000000001</v>
      </c>
      <c r="H275" s="16">
        <v>43</v>
      </c>
      <c r="I275" s="101">
        <f t="shared" si="5"/>
        <v>18.297179383419092</v>
      </c>
      <c r="J275" s="146">
        <v>20924</v>
      </c>
      <c r="K275" s="16" t="s">
        <v>216</v>
      </c>
      <c r="L275" s="16" t="s">
        <v>403</v>
      </c>
      <c r="M275" s="16" t="s">
        <v>362</v>
      </c>
      <c r="N275" s="16" t="s">
        <v>3703</v>
      </c>
      <c r="O275" s="16" t="s">
        <v>61</v>
      </c>
      <c r="P275" s="16"/>
      <c r="Q275" s="16" t="s">
        <v>3835</v>
      </c>
      <c r="R275" s="10" t="s">
        <v>3704</v>
      </c>
      <c r="S275" s="16">
        <v>20230818</v>
      </c>
      <c r="T275" s="16">
        <v>20230818</v>
      </c>
      <c r="U275" s="4" t="s">
        <v>792</v>
      </c>
      <c r="V275" s="16" t="s">
        <v>2818</v>
      </c>
      <c r="W275" s="16">
        <v>80703</v>
      </c>
      <c r="X275" s="16" t="s">
        <v>2264</v>
      </c>
      <c r="Y275" s="16" t="s">
        <v>842</v>
      </c>
      <c r="Z275" s="145"/>
      <c r="AA275" s="145"/>
      <c r="AB275" s="145"/>
      <c r="AC275" s="145"/>
      <c r="AD275" s="145"/>
      <c r="AE275" s="95" t="s">
        <v>2131</v>
      </c>
      <c r="AF275" s="4">
        <v>3</v>
      </c>
      <c r="AG275" s="4" t="s">
        <v>1985</v>
      </c>
      <c r="AH275" s="4">
        <v>0</v>
      </c>
      <c r="AI275" s="4" t="s">
        <v>241</v>
      </c>
      <c r="AJ275" s="4">
        <v>3</v>
      </c>
      <c r="AK275" s="4">
        <v>2</v>
      </c>
      <c r="AL275" s="16">
        <v>11</v>
      </c>
      <c r="AM275" s="16">
        <v>0.9</v>
      </c>
      <c r="AN275" s="16" t="s">
        <v>350</v>
      </c>
      <c r="AO275" s="16" t="s">
        <v>350</v>
      </c>
      <c r="AP275" s="16" t="s">
        <v>350</v>
      </c>
      <c r="AQ275" s="16" t="s">
        <v>350</v>
      </c>
      <c r="AR275" s="95" t="s">
        <v>1200</v>
      </c>
      <c r="AS275" s="16" t="s">
        <v>352</v>
      </c>
      <c r="AT275" s="16" t="s">
        <v>352</v>
      </c>
      <c r="AU275" s="16" t="s">
        <v>350</v>
      </c>
      <c r="AV275" s="16" t="s">
        <v>73</v>
      </c>
      <c r="AW275" s="16" t="s">
        <v>73</v>
      </c>
      <c r="AX275" s="16" t="s">
        <v>350</v>
      </c>
      <c r="AY275" s="16" t="s">
        <v>73</v>
      </c>
      <c r="AZ275" s="16" t="s">
        <v>73</v>
      </c>
      <c r="BA275" s="16" t="s">
        <v>73</v>
      </c>
      <c r="BB275" s="16" t="s">
        <v>350</v>
      </c>
      <c r="BC275" s="16" t="s">
        <v>350</v>
      </c>
      <c r="BD275" s="16" t="s">
        <v>350</v>
      </c>
      <c r="BE275" s="16" t="s">
        <v>350</v>
      </c>
      <c r="BF275" s="145"/>
      <c r="BG275" s="145"/>
      <c r="BH275" s="145"/>
      <c r="BI275" s="16"/>
      <c r="BJ275" s="145"/>
      <c r="BK275" s="145"/>
      <c r="BL275" s="145"/>
      <c r="BM275" s="145"/>
      <c r="BN275" s="145"/>
    </row>
    <row r="276" spans="1:66" x14ac:dyDescent="0.3">
      <c r="A276" s="16">
        <v>275</v>
      </c>
      <c r="B276" s="14" t="s">
        <v>3706</v>
      </c>
      <c r="C276" s="54">
        <v>33539419</v>
      </c>
      <c r="D276" s="54" t="s">
        <v>4213</v>
      </c>
      <c r="E276" s="16" t="s">
        <v>407</v>
      </c>
      <c r="F276" s="16">
        <v>26</v>
      </c>
      <c r="G276" s="16">
        <v>166</v>
      </c>
      <c r="H276" s="16">
        <v>60</v>
      </c>
      <c r="I276" s="101">
        <f t="shared" si="5"/>
        <v>21.773842357381334</v>
      </c>
      <c r="J276" s="146">
        <v>35544</v>
      </c>
      <c r="K276" s="16" t="s">
        <v>214</v>
      </c>
      <c r="L276" s="16" t="s">
        <v>355</v>
      </c>
      <c r="M276" s="16" t="s">
        <v>358</v>
      </c>
      <c r="N276" s="16" t="s">
        <v>3710</v>
      </c>
      <c r="O276" s="16" t="s">
        <v>61</v>
      </c>
      <c r="P276" s="16"/>
      <c r="Q276" s="146">
        <v>45174</v>
      </c>
      <c r="R276" s="54" t="s">
        <v>2840</v>
      </c>
      <c r="S276" s="16">
        <v>20230825</v>
      </c>
      <c r="T276" s="16">
        <v>20230825</v>
      </c>
      <c r="U276" s="4" t="s">
        <v>800</v>
      </c>
      <c r="V276" s="16" t="s">
        <v>3266</v>
      </c>
      <c r="W276" s="16">
        <v>80703</v>
      </c>
      <c r="X276" s="16" t="s">
        <v>2264</v>
      </c>
      <c r="Y276" s="16" t="s">
        <v>842</v>
      </c>
      <c r="Z276" s="145"/>
      <c r="AA276" s="145"/>
      <c r="AB276" s="145"/>
      <c r="AC276" s="145"/>
      <c r="AD276" s="145"/>
      <c r="AE276" s="95" t="s">
        <v>2131</v>
      </c>
      <c r="AF276" s="4">
        <v>3</v>
      </c>
      <c r="AG276" s="4" t="s">
        <v>1985</v>
      </c>
      <c r="AH276" s="4">
        <v>0</v>
      </c>
      <c r="AI276" s="4" t="s">
        <v>241</v>
      </c>
      <c r="AJ276" s="4">
        <v>3</v>
      </c>
      <c r="AK276" s="4">
        <v>2</v>
      </c>
      <c r="AL276" s="16">
        <v>12</v>
      </c>
      <c r="AM276" s="16">
        <v>0.2</v>
      </c>
      <c r="AN276" s="16" t="s">
        <v>350</v>
      </c>
      <c r="AO276" s="16" t="s">
        <v>350</v>
      </c>
      <c r="AP276" s="16" t="s">
        <v>350</v>
      </c>
      <c r="AQ276" s="16" t="s">
        <v>350</v>
      </c>
      <c r="AR276" s="95" t="s">
        <v>2312</v>
      </c>
      <c r="AS276" s="16" t="s">
        <v>350</v>
      </c>
      <c r="AT276" s="16" t="s">
        <v>350</v>
      </c>
      <c r="AU276" s="16" t="s">
        <v>352</v>
      </c>
      <c r="AV276" s="16">
        <v>0.5</v>
      </c>
      <c r="AW276" s="16">
        <v>11</v>
      </c>
      <c r="AX276" s="16" t="s">
        <v>352</v>
      </c>
      <c r="AY276" s="16">
        <v>0.5</v>
      </c>
      <c r="AZ276" s="16">
        <v>30</v>
      </c>
      <c r="BA276" s="16">
        <v>11</v>
      </c>
      <c r="BB276" s="16" t="s">
        <v>350</v>
      </c>
      <c r="BC276" s="16" t="s">
        <v>350</v>
      </c>
      <c r="BD276" s="16" t="s">
        <v>350</v>
      </c>
      <c r="BE276" s="16" t="s">
        <v>350</v>
      </c>
      <c r="BF276" s="145"/>
      <c r="BG276" s="145"/>
      <c r="BH276" s="145"/>
      <c r="BI276" s="16"/>
      <c r="BJ276" s="145"/>
      <c r="BK276" s="145"/>
      <c r="BL276" s="145"/>
      <c r="BM276" s="145"/>
      <c r="BN276" s="145"/>
    </row>
    <row r="277" spans="1:66" x14ac:dyDescent="0.3">
      <c r="A277" s="16">
        <v>276</v>
      </c>
      <c r="B277" s="14" t="s">
        <v>3849</v>
      </c>
      <c r="C277" s="54">
        <v>33538496</v>
      </c>
      <c r="D277" s="54" t="s">
        <v>4214</v>
      </c>
      <c r="E277" s="16" t="s">
        <v>385</v>
      </c>
      <c r="F277" s="16">
        <v>79</v>
      </c>
      <c r="G277" s="16">
        <v>143.4</v>
      </c>
      <c r="H277" s="16">
        <v>56.6</v>
      </c>
      <c r="I277" s="101">
        <f t="shared" si="5"/>
        <v>27.524416978383115</v>
      </c>
      <c r="J277" s="146">
        <v>16186</v>
      </c>
      <c r="K277" s="16" t="s">
        <v>216</v>
      </c>
      <c r="L277" s="16" t="s">
        <v>355</v>
      </c>
      <c r="M277" s="16" t="s">
        <v>356</v>
      </c>
      <c r="N277" s="16" t="s">
        <v>917</v>
      </c>
      <c r="O277" s="16" t="s">
        <v>61</v>
      </c>
      <c r="P277" s="16"/>
      <c r="Q277" s="146">
        <v>45181</v>
      </c>
      <c r="R277" s="10" t="s">
        <v>2673</v>
      </c>
      <c r="S277" s="16">
        <v>20230823</v>
      </c>
      <c r="T277" s="16">
        <v>20230823</v>
      </c>
      <c r="U277" s="4" t="s">
        <v>794</v>
      </c>
      <c r="V277" s="16" t="s">
        <v>2824</v>
      </c>
      <c r="W277" s="16">
        <v>80703</v>
      </c>
      <c r="X277" s="16" t="s">
        <v>2264</v>
      </c>
      <c r="Y277" s="16" t="s">
        <v>842</v>
      </c>
      <c r="Z277" s="145"/>
      <c r="AA277" s="145"/>
      <c r="AB277" s="145"/>
      <c r="AC277" s="145"/>
      <c r="AD277" s="145"/>
      <c r="AE277" s="95" t="s">
        <v>1321</v>
      </c>
      <c r="AF277" s="16">
        <v>2</v>
      </c>
      <c r="AG277" s="16" t="s">
        <v>2124</v>
      </c>
      <c r="AH277" s="4" t="s">
        <v>101</v>
      </c>
      <c r="AI277" s="4" t="s">
        <v>1183</v>
      </c>
      <c r="AJ277" s="16">
        <v>2</v>
      </c>
      <c r="AK277" s="16">
        <v>2</v>
      </c>
      <c r="AL277" s="16">
        <v>5.5</v>
      </c>
      <c r="AM277" s="16">
        <v>0.2</v>
      </c>
      <c r="AN277" s="16" t="s">
        <v>350</v>
      </c>
      <c r="AO277" s="16" t="s">
        <v>350</v>
      </c>
      <c r="AP277" s="16" t="s">
        <v>350</v>
      </c>
      <c r="AQ277" s="16" t="s">
        <v>350</v>
      </c>
      <c r="AR277" s="95" t="s">
        <v>2312</v>
      </c>
      <c r="AS277" s="16" t="s">
        <v>350</v>
      </c>
      <c r="AT277" s="16" t="s">
        <v>350</v>
      </c>
      <c r="AU277" s="16" t="s">
        <v>352</v>
      </c>
      <c r="AV277" s="16">
        <v>0.5</v>
      </c>
      <c r="AW277" s="16">
        <v>60</v>
      </c>
      <c r="AX277" s="16" t="s">
        <v>350</v>
      </c>
      <c r="AY277" s="16" t="s">
        <v>73</v>
      </c>
      <c r="AZ277" s="16" t="s">
        <v>73</v>
      </c>
      <c r="BA277" s="16" t="s">
        <v>73</v>
      </c>
      <c r="BB277" s="16" t="s">
        <v>350</v>
      </c>
      <c r="BC277" s="16" t="s">
        <v>350</v>
      </c>
      <c r="BD277" s="16" t="s">
        <v>350</v>
      </c>
      <c r="BE277" s="16" t="s">
        <v>350</v>
      </c>
      <c r="BF277" s="145"/>
      <c r="BG277" s="145"/>
      <c r="BH277" s="145"/>
      <c r="BI277" s="16"/>
      <c r="BJ277" s="145"/>
      <c r="BK277" s="145"/>
      <c r="BL277" s="145"/>
      <c r="BM277" s="145"/>
      <c r="BN277" s="145"/>
    </row>
    <row r="278" spans="1:66" x14ac:dyDescent="0.3">
      <c r="A278" s="16">
        <v>277</v>
      </c>
      <c r="B278" s="14" t="s">
        <v>3851</v>
      </c>
      <c r="C278" s="54">
        <v>33539288</v>
      </c>
      <c r="D278" s="54" t="s">
        <v>4215</v>
      </c>
      <c r="E278" s="16" t="s">
        <v>407</v>
      </c>
      <c r="F278" s="16">
        <v>46</v>
      </c>
      <c r="G278" s="16">
        <v>168.4</v>
      </c>
      <c r="H278" s="16">
        <v>65.8</v>
      </c>
      <c r="I278" s="101">
        <f t="shared" si="5"/>
        <v>23.202870667622044</v>
      </c>
      <c r="J278" s="146">
        <v>28361</v>
      </c>
      <c r="K278" s="16" t="s">
        <v>3863</v>
      </c>
      <c r="L278" s="16" t="s">
        <v>2303</v>
      </c>
      <c r="M278" s="16" t="s">
        <v>362</v>
      </c>
      <c r="N278" s="16" t="s">
        <v>955</v>
      </c>
      <c r="O278" s="16" t="s">
        <v>61</v>
      </c>
      <c r="P278" s="16"/>
      <c r="Q278" s="146">
        <v>45181</v>
      </c>
      <c r="R278" s="10" t="s">
        <v>788</v>
      </c>
      <c r="S278" s="16">
        <v>20230901</v>
      </c>
      <c r="T278" s="16">
        <v>20230901</v>
      </c>
      <c r="U278" s="4" t="s">
        <v>792</v>
      </c>
      <c r="V278" s="16" t="s">
        <v>2818</v>
      </c>
      <c r="W278" s="16">
        <v>80703</v>
      </c>
      <c r="X278" s="16" t="s">
        <v>2264</v>
      </c>
      <c r="Y278" s="16" t="s">
        <v>842</v>
      </c>
      <c r="Z278" s="145"/>
      <c r="AA278" s="145"/>
      <c r="AB278" s="145"/>
      <c r="AC278" s="145"/>
      <c r="AD278" s="145"/>
      <c r="AE278" s="95" t="s">
        <v>2187</v>
      </c>
      <c r="AF278" s="17">
        <v>1</v>
      </c>
      <c r="AG278" s="16" t="s">
        <v>2202</v>
      </c>
      <c r="AH278" s="4" t="s">
        <v>101</v>
      </c>
      <c r="AI278" s="4" t="s">
        <v>1183</v>
      </c>
      <c r="AJ278" s="16">
        <v>1</v>
      </c>
      <c r="AK278" s="16">
        <v>2</v>
      </c>
      <c r="AL278" s="16">
        <v>2</v>
      </c>
      <c r="AM278" s="16">
        <v>0.4</v>
      </c>
      <c r="AN278" s="16" t="s">
        <v>350</v>
      </c>
      <c r="AO278" s="16" t="s">
        <v>350</v>
      </c>
      <c r="AP278" s="16" t="s">
        <v>350</v>
      </c>
      <c r="AQ278" s="16" t="s">
        <v>350</v>
      </c>
      <c r="AR278" s="95" t="s">
        <v>2307</v>
      </c>
      <c r="AS278" s="16" t="s">
        <v>352</v>
      </c>
      <c r="AT278" s="16" t="s">
        <v>352</v>
      </c>
      <c r="AU278" s="16" t="s">
        <v>350</v>
      </c>
      <c r="AV278" s="16" t="s">
        <v>73</v>
      </c>
      <c r="AW278" s="16" t="s">
        <v>73</v>
      </c>
      <c r="AX278" s="16" t="s">
        <v>350</v>
      </c>
      <c r="AY278" s="16" t="s">
        <v>73</v>
      </c>
      <c r="AZ278" s="16" t="s">
        <v>73</v>
      </c>
      <c r="BA278" s="16" t="s">
        <v>73</v>
      </c>
      <c r="BB278" s="16" t="s">
        <v>350</v>
      </c>
      <c r="BC278" s="16" t="s">
        <v>352</v>
      </c>
      <c r="BD278" s="16" t="s">
        <v>350</v>
      </c>
      <c r="BE278" s="16" t="s">
        <v>350</v>
      </c>
      <c r="BF278" s="145"/>
      <c r="BG278" s="145"/>
      <c r="BH278" s="145"/>
      <c r="BI278" s="16"/>
      <c r="BJ278" s="145"/>
      <c r="BK278" s="145"/>
      <c r="BL278" s="145"/>
      <c r="BM278" s="145"/>
      <c r="BN278" s="145"/>
    </row>
    <row r="279" spans="1:66" x14ac:dyDescent="0.3">
      <c r="A279" s="16">
        <v>278</v>
      </c>
      <c r="B279" s="14" t="s">
        <v>3867</v>
      </c>
      <c r="C279" s="54">
        <v>33538818</v>
      </c>
      <c r="D279" s="54" t="s">
        <v>4216</v>
      </c>
      <c r="E279" s="16" t="s">
        <v>385</v>
      </c>
      <c r="F279" s="16">
        <v>62</v>
      </c>
      <c r="G279" s="16">
        <v>160.69999999999999</v>
      </c>
      <c r="H279" s="16">
        <v>57.4</v>
      </c>
      <c r="I279" s="101">
        <f t="shared" si="5"/>
        <v>22.226963630259494</v>
      </c>
      <c r="J279" s="146">
        <v>22513</v>
      </c>
      <c r="K279" s="16" t="s">
        <v>1167</v>
      </c>
      <c r="L279" s="16" t="s">
        <v>355</v>
      </c>
      <c r="M279" s="16" t="s">
        <v>358</v>
      </c>
      <c r="N279" s="16" t="s">
        <v>3872</v>
      </c>
      <c r="O279" s="16" t="s">
        <v>61</v>
      </c>
      <c r="P279" s="16"/>
      <c r="Q279" s="146">
        <v>45183</v>
      </c>
      <c r="R279" s="10" t="s">
        <v>3704</v>
      </c>
      <c r="S279" s="16">
        <v>20230825</v>
      </c>
      <c r="T279" s="16">
        <v>20230825</v>
      </c>
      <c r="U279" s="4" t="s">
        <v>792</v>
      </c>
      <c r="V279" s="16" t="s">
        <v>2818</v>
      </c>
      <c r="W279" s="16">
        <v>80703</v>
      </c>
      <c r="X279" s="16" t="s">
        <v>2264</v>
      </c>
      <c r="Y279" s="16" t="s">
        <v>842</v>
      </c>
      <c r="Z279" s="145"/>
      <c r="AA279" s="145"/>
      <c r="AB279" s="145"/>
      <c r="AC279" s="145"/>
      <c r="AD279" s="145"/>
      <c r="AE279" s="95" t="s">
        <v>2187</v>
      </c>
      <c r="AF279" s="17">
        <v>1</v>
      </c>
      <c r="AG279" s="16" t="s">
        <v>2202</v>
      </c>
      <c r="AH279" s="4" t="s">
        <v>101</v>
      </c>
      <c r="AI279" s="4" t="s">
        <v>1183</v>
      </c>
      <c r="AJ279" s="16">
        <v>1</v>
      </c>
      <c r="AK279" s="16">
        <v>1</v>
      </c>
      <c r="AL279" s="16">
        <v>1</v>
      </c>
      <c r="AM279" s="16">
        <v>0.5</v>
      </c>
      <c r="AN279" s="16" t="s">
        <v>350</v>
      </c>
      <c r="AO279" s="16" t="s">
        <v>350</v>
      </c>
      <c r="AP279" s="16" t="s">
        <v>350</v>
      </c>
      <c r="AQ279" s="16" t="s">
        <v>350</v>
      </c>
      <c r="AR279" s="95" t="s">
        <v>2307</v>
      </c>
      <c r="AS279" s="16" t="s">
        <v>352</v>
      </c>
      <c r="AT279" s="16" t="s">
        <v>352</v>
      </c>
      <c r="AU279" s="16" t="s">
        <v>350</v>
      </c>
      <c r="AV279" s="16" t="s">
        <v>73</v>
      </c>
      <c r="AW279" s="16" t="s">
        <v>73</v>
      </c>
      <c r="AX279" s="16" t="s">
        <v>350</v>
      </c>
      <c r="AY279" s="16" t="s">
        <v>73</v>
      </c>
      <c r="AZ279" s="16" t="s">
        <v>73</v>
      </c>
      <c r="BA279" s="16" t="s">
        <v>73</v>
      </c>
      <c r="BB279" s="16" t="s">
        <v>352</v>
      </c>
      <c r="BC279" s="16" t="s">
        <v>352</v>
      </c>
      <c r="BD279" s="16" t="s">
        <v>352</v>
      </c>
      <c r="BE279" s="16" t="s">
        <v>350</v>
      </c>
      <c r="BF279" s="145"/>
      <c r="BG279" s="145"/>
      <c r="BH279" s="145"/>
      <c r="BI279" s="16"/>
      <c r="BJ279" s="145"/>
      <c r="BK279" s="145"/>
      <c r="BL279" s="145"/>
      <c r="BM279" s="145"/>
      <c r="BN279" s="145"/>
    </row>
    <row r="280" spans="1:66" ht="17.25" x14ac:dyDescent="0.3">
      <c r="A280" s="16">
        <v>279</v>
      </c>
      <c r="B280" s="14" t="s">
        <v>3894</v>
      </c>
      <c r="C280" s="54">
        <v>33539861</v>
      </c>
      <c r="D280" s="54" t="s">
        <v>4217</v>
      </c>
      <c r="E280" s="16" t="s">
        <v>385</v>
      </c>
      <c r="F280" s="16">
        <v>62</v>
      </c>
      <c r="G280" s="16">
        <v>157.69999999999999</v>
      </c>
      <c r="H280" s="16">
        <v>53</v>
      </c>
      <c r="I280" s="101">
        <f t="shared" si="5"/>
        <v>21.311424652653937</v>
      </c>
      <c r="J280" s="146">
        <v>22472</v>
      </c>
      <c r="K280" s="16" t="s">
        <v>227</v>
      </c>
      <c r="L280" s="16" t="s">
        <v>1303</v>
      </c>
      <c r="M280" s="16" t="s">
        <v>358</v>
      </c>
      <c r="N280" s="16" t="s">
        <v>2327</v>
      </c>
      <c r="O280" s="16" t="s">
        <v>61</v>
      </c>
      <c r="P280" s="16"/>
      <c r="Q280" s="146">
        <v>45194</v>
      </c>
      <c r="R280" s="10" t="s">
        <v>3582</v>
      </c>
      <c r="S280" s="16">
        <v>20230830</v>
      </c>
      <c r="T280" s="16">
        <v>20230830</v>
      </c>
      <c r="U280" s="4" t="s">
        <v>795</v>
      </c>
      <c r="V280" s="99" t="s">
        <v>3101</v>
      </c>
      <c r="W280" s="16">
        <v>80703</v>
      </c>
      <c r="X280" s="16" t="s">
        <v>2264</v>
      </c>
      <c r="Y280" s="16" t="s">
        <v>842</v>
      </c>
      <c r="Z280" s="145"/>
      <c r="AA280" s="145"/>
      <c r="AB280" s="145"/>
      <c r="AC280" s="145"/>
      <c r="AD280" s="145"/>
      <c r="AE280" s="95" t="s">
        <v>1184</v>
      </c>
      <c r="AF280" s="17">
        <v>2</v>
      </c>
      <c r="AG280" s="16" t="s">
        <v>1985</v>
      </c>
      <c r="AH280" s="16">
        <v>0</v>
      </c>
      <c r="AI280" s="4" t="s">
        <v>241</v>
      </c>
      <c r="AJ280" s="16">
        <v>2</v>
      </c>
      <c r="AK280" s="16">
        <v>1</v>
      </c>
      <c r="AL280" s="16">
        <v>8</v>
      </c>
      <c r="AM280" s="16">
        <v>0.3</v>
      </c>
      <c r="AN280" s="16" t="s">
        <v>350</v>
      </c>
      <c r="AO280" s="16" t="s">
        <v>350</v>
      </c>
      <c r="AP280" s="16" t="s">
        <v>350</v>
      </c>
      <c r="AQ280" s="16" t="s">
        <v>350</v>
      </c>
      <c r="AR280" s="95" t="s">
        <v>2307</v>
      </c>
      <c r="AS280" s="16" t="s">
        <v>350</v>
      </c>
      <c r="AT280" s="16" t="s">
        <v>350</v>
      </c>
      <c r="AU280" s="16" t="s">
        <v>350</v>
      </c>
      <c r="AV280" s="16" t="s">
        <v>73</v>
      </c>
      <c r="AW280" s="16" t="s">
        <v>73</v>
      </c>
      <c r="AX280" s="16" t="s">
        <v>350</v>
      </c>
      <c r="AY280" s="16" t="s">
        <v>73</v>
      </c>
      <c r="AZ280" s="16" t="s">
        <v>73</v>
      </c>
      <c r="BA280" s="16" t="s">
        <v>73</v>
      </c>
      <c r="BB280" s="16" t="s">
        <v>350</v>
      </c>
      <c r="BC280" s="16" t="s">
        <v>352</v>
      </c>
      <c r="BD280" s="16" t="s">
        <v>352</v>
      </c>
      <c r="BE280" s="16" t="s">
        <v>350</v>
      </c>
      <c r="BF280" s="145"/>
      <c r="BG280" s="145"/>
      <c r="BH280" s="145"/>
      <c r="BI280" s="16"/>
      <c r="BJ280" s="145"/>
      <c r="BK280" s="145"/>
      <c r="BL280" s="145"/>
      <c r="BM280" s="145"/>
      <c r="BN280" s="145"/>
    </row>
    <row r="281" spans="1:66" x14ac:dyDescent="0.3">
      <c r="A281" s="16">
        <v>280</v>
      </c>
      <c r="B281" s="14" t="s">
        <v>3911</v>
      </c>
      <c r="C281" s="54">
        <v>33540984</v>
      </c>
      <c r="D281" s="54" t="s">
        <v>4218</v>
      </c>
      <c r="E281" s="16" t="s">
        <v>385</v>
      </c>
      <c r="F281" s="16">
        <v>73</v>
      </c>
      <c r="G281" s="16">
        <v>143.80000000000001</v>
      </c>
      <c r="H281" s="16">
        <v>46.5</v>
      </c>
      <c r="I281" s="101">
        <f t="shared" si="5"/>
        <v>22.487189555885255</v>
      </c>
      <c r="J281" s="146">
        <v>18268</v>
      </c>
      <c r="K281" s="16" t="s">
        <v>92</v>
      </c>
      <c r="L281" s="16" t="s">
        <v>440</v>
      </c>
      <c r="M281" s="16" t="s">
        <v>362</v>
      </c>
      <c r="N281" s="16" t="s">
        <v>3914</v>
      </c>
      <c r="O281" s="16" t="s">
        <v>61</v>
      </c>
      <c r="P281" s="16"/>
      <c r="Q281" s="146">
        <v>45195</v>
      </c>
      <c r="R281" s="10" t="s">
        <v>2673</v>
      </c>
      <c r="S281" s="16">
        <v>20230908</v>
      </c>
      <c r="T281" s="16">
        <v>20230908</v>
      </c>
      <c r="U281" s="4" t="s">
        <v>794</v>
      </c>
      <c r="V281" s="16" t="s">
        <v>2824</v>
      </c>
      <c r="W281" s="16">
        <v>80703</v>
      </c>
      <c r="X281" s="16" t="s">
        <v>2264</v>
      </c>
      <c r="Y281" s="16" t="s">
        <v>842</v>
      </c>
      <c r="Z281" s="145"/>
      <c r="AA281" s="145"/>
      <c r="AB281" s="145"/>
      <c r="AC281" s="145"/>
      <c r="AD281" s="145"/>
      <c r="AE281" s="95" t="s">
        <v>3964</v>
      </c>
      <c r="AF281" s="17">
        <v>1</v>
      </c>
      <c r="AG281" s="16" t="s">
        <v>1985</v>
      </c>
      <c r="AH281" s="4" t="s">
        <v>101</v>
      </c>
      <c r="AI281" s="16" t="s">
        <v>1985</v>
      </c>
      <c r="AJ281" s="16">
        <v>1</v>
      </c>
      <c r="AK281" s="16">
        <v>1</v>
      </c>
      <c r="AL281" s="16">
        <v>4</v>
      </c>
      <c r="AM281" s="16">
        <v>0.4</v>
      </c>
      <c r="AN281" s="16" t="s">
        <v>350</v>
      </c>
      <c r="AO281" s="16" t="s">
        <v>350</v>
      </c>
      <c r="AP281" s="16" t="s">
        <v>350</v>
      </c>
      <c r="AQ281" s="16" t="s">
        <v>350</v>
      </c>
      <c r="AR281" s="95" t="s">
        <v>2307</v>
      </c>
      <c r="AS281" s="16" t="s">
        <v>352</v>
      </c>
      <c r="AT281" s="16" t="s">
        <v>352</v>
      </c>
      <c r="AU281" s="16" t="s">
        <v>350</v>
      </c>
      <c r="AV281" s="16" t="s">
        <v>73</v>
      </c>
      <c r="AW281" s="16" t="s">
        <v>73</v>
      </c>
      <c r="AX281" s="16" t="s">
        <v>350</v>
      </c>
      <c r="AY281" s="16" t="s">
        <v>73</v>
      </c>
      <c r="AZ281" s="16" t="s">
        <v>73</v>
      </c>
      <c r="BA281" s="16" t="s">
        <v>73</v>
      </c>
      <c r="BB281" s="16" t="s">
        <v>350</v>
      </c>
      <c r="BC281" s="16" t="s">
        <v>350</v>
      </c>
      <c r="BD281" s="16" t="s">
        <v>352</v>
      </c>
      <c r="BE281" s="16" t="s">
        <v>350</v>
      </c>
      <c r="BF281" s="145"/>
      <c r="BG281" s="145"/>
      <c r="BH281" s="145"/>
      <c r="BI281" s="16"/>
      <c r="BJ281" s="145"/>
      <c r="BK281" s="145"/>
      <c r="BL281" s="145"/>
      <c r="BM281" s="145"/>
      <c r="BN281" s="145"/>
    </row>
    <row r="282" spans="1:66" x14ac:dyDescent="0.3">
      <c r="A282" s="16">
        <v>281</v>
      </c>
      <c r="B282" s="14" t="s">
        <v>3922</v>
      </c>
      <c r="C282" s="54">
        <v>33540365</v>
      </c>
      <c r="D282" s="54" t="s">
        <v>4219</v>
      </c>
      <c r="E282" s="16" t="s">
        <v>407</v>
      </c>
      <c r="F282" s="16">
        <v>58</v>
      </c>
      <c r="G282" s="16">
        <v>175.5</v>
      </c>
      <c r="H282" s="16">
        <v>62</v>
      </c>
      <c r="I282" s="101">
        <f t="shared" si="5"/>
        <v>20.129706739393352</v>
      </c>
      <c r="J282" s="146">
        <v>23821</v>
      </c>
      <c r="K282" s="16" t="s">
        <v>92</v>
      </c>
      <c r="L282" s="16" t="s">
        <v>446</v>
      </c>
      <c r="M282" s="16" t="s">
        <v>362</v>
      </c>
      <c r="N282" s="16" t="s">
        <v>3925</v>
      </c>
      <c r="O282" s="16" t="s">
        <v>61</v>
      </c>
      <c r="P282" s="16"/>
      <c r="Q282" s="146">
        <v>45204</v>
      </c>
      <c r="R282" s="54" t="s">
        <v>2840</v>
      </c>
      <c r="S282" s="16">
        <v>20230904</v>
      </c>
      <c r="T282" s="16">
        <v>20230904</v>
      </c>
      <c r="U282" s="4" t="s">
        <v>800</v>
      </c>
      <c r="V282" s="16" t="s">
        <v>3266</v>
      </c>
      <c r="W282" s="16">
        <v>80703</v>
      </c>
      <c r="X282" s="16" t="s">
        <v>2264</v>
      </c>
      <c r="Y282" s="16" t="s">
        <v>842</v>
      </c>
      <c r="Z282" s="145"/>
      <c r="AA282" s="145"/>
      <c r="AB282" s="145"/>
      <c r="AC282" s="145"/>
      <c r="AD282" s="145"/>
      <c r="AE282" s="95" t="s">
        <v>3977</v>
      </c>
      <c r="AF282" s="16" t="s">
        <v>242</v>
      </c>
      <c r="AG282" s="16" t="s">
        <v>419</v>
      </c>
      <c r="AH282" s="16">
        <v>1</v>
      </c>
      <c r="AI282" s="4" t="s">
        <v>389</v>
      </c>
      <c r="AJ282" s="16">
        <v>4</v>
      </c>
      <c r="AK282" s="16">
        <v>2</v>
      </c>
      <c r="AL282" s="16">
        <v>11</v>
      </c>
      <c r="AM282" s="16">
        <v>0.2</v>
      </c>
      <c r="AN282" s="16" t="s">
        <v>350</v>
      </c>
      <c r="AO282" s="16" t="s">
        <v>352</v>
      </c>
      <c r="AP282" s="16" t="s">
        <v>350</v>
      </c>
      <c r="AQ282" s="16" t="s">
        <v>350</v>
      </c>
      <c r="AR282" s="95" t="s">
        <v>2307</v>
      </c>
      <c r="AS282" s="16" t="s">
        <v>350</v>
      </c>
      <c r="AT282" s="16" t="s">
        <v>350</v>
      </c>
      <c r="AU282" s="16" t="s">
        <v>352</v>
      </c>
      <c r="AV282" s="16">
        <v>0.5</v>
      </c>
      <c r="AW282" s="16">
        <v>39</v>
      </c>
      <c r="AX282" s="16" t="s">
        <v>352</v>
      </c>
      <c r="AY282" s="16">
        <v>1</v>
      </c>
      <c r="AZ282" s="16">
        <v>15</v>
      </c>
      <c r="BA282" s="16">
        <v>39</v>
      </c>
      <c r="BB282" s="16" t="s">
        <v>352</v>
      </c>
      <c r="BC282" s="16" t="s">
        <v>352</v>
      </c>
      <c r="BD282" s="16" t="s">
        <v>350</v>
      </c>
      <c r="BE282" s="16" t="s">
        <v>350</v>
      </c>
      <c r="BF282" s="145"/>
      <c r="BG282" s="145"/>
      <c r="BH282" s="145"/>
      <c r="BI282" s="16"/>
      <c r="BJ282" s="145"/>
      <c r="BK282" s="145"/>
      <c r="BL282" s="145"/>
      <c r="BM282" s="145"/>
      <c r="BN282" s="145"/>
    </row>
    <row r="283" spans="1:66" x14ac:dyDescent="0.3">
      <c r="A283" s="16">
        <v>282</v>
      </c>
      <c r="B283" s="14" t="s">
        <v>3945</v>
      </c>
      <c r="C283" s="54">
        <v>33543170</v>
      </c>
      <c r="D283" s="54" t="s">
        <v>4220</v>
      </c>
      <c r="E283" s="16" t="s">
        <v>385</v>
      </c>
      <c r="F283" s="16">
        <v>76</v>
      </c>
      <c r="G283" s="16">
        <v>143.69999999999999</v>
      </c>
      <c r="H283" s="16">
        <v>60</v>
      </c>
      <c r="I283" s="101">
        <f t="shared" si="5"/>
        <v>29.056126266302307</v>
      </c>
      <c r="J283" s="146">
        <v>17151</v>
      </c>
      <c r="K283" s="16" t="s">
        <v>92</v>
      </c>
      <c r="L283" s="16" t="s">
        <v>2168</v>
      </c>
      <c r="M283" s="16" t="s">
        <v>358</v>
      </c>
      <c r="N283" s="16" t="s">
        <v>3950</v>
      </c>
      <c r="O283" s="16" t="s">
        <v>61</v>
      </c>
      <c r="P283" s="16"/>
      <c r="Q283" s="146">
        <v>45216</v>
      </c>
      <c r="R283" s="90" t="s">
        <v>2840</v>
      </c>
      <c r="S283" s="16">
        <v>20231006</v>
      </c>
      <c r="T283" s="16">
        <v>20231006</v>
      </c>
      <c r="U283" s="4" t="s">
        <v>800</v>
      </c>
      <c r="V283" s="16" t="s">
        <v>3266</v>
      </c>
      <c r="W283" s="16">
        <v>80703</v>
      </c>
      <c r="X283" s="16" t="s">
        <v>2264</v>
      </c>
      <c r="Y283" s="16" t="s">
        <v>842</v>
      </c>
      <c r="Z283" s="145"/>
      <c r="AA283" s="145"/>
      <c r="AB283" s="145"/>
      <c r="AC283" s="145"/>
      <c r="AD283" s="145"/>
      <c r="AE283" s="95" t="s">
        <v>3481</v>
      </c>
      <c r="AF283" s="4" t="s">
        <v>242</v>
      </c>
      <c r="AG283" s="4" t="s">
        <v>422</v>
      </c>
      <c r="AH283" s="4">
        <v>4</v>
      </c>
      <c r="AI283" s="4" t="s">
        <v>389</v>
      </c>
      <c r="AJ283" s="4">
        <v>4</v>
      </c>
      <c r="AK283" s="16">
        <v>3</v>
      </c>
      <c r="AL283" s="16">
        <v>13</v>
      </c>
      <c r="AM283" s="16">
        <v>0.3</v>
      </c>
      <c r="AN283" s="16" t="s">
        <v>352</v>
      </c>
      <c r="AO283" s="16" t="s">
        <v>352</v>
      </c>
      <c r="AP283" s="16" t="s">
        <v>350</v>
      </c>
      <c r="AQ283" s="16" t="s">
        <v>350</v>
      </c>
      <c r="AR283" s="95" t="s">
        <v>2307</v>
      </c>
      <c r="AS283" s="16" t="s">
        <v>352</v>
      </c>
      <c r="AT283" s="16" t="s">
        <v>352</v>
      </c>
      <c r="AU283" s="16" t="s">
        <v>350</v>
      </c>
      <c r="AV283" s="16" t="s">
        <v>73</v>
      </c>
      <c r="AW283" s="16" t="s">
        <v>73</v>
      </c>
      <c r="AX283" s="16" t="s">
        <v>350</v>
      </c>
      <c r="AY283" s="16" t="s">
        <v>73</v>
      </c>
      <c r="AZ283" s="16" t="s">
        <v>73</v>
      </c>
      <c r="BA283" s="16" t="s">
        <v>73</v>
      </c>
      <c r="BB283" s="16" t="s">
        <v>352</v>
      </c>
      <c r="BC283" s="16" t="s">
        <v>350</v>
      </c>
      <c r="BD283" s="16" t="s">
        <v>350</v>
      </c>
      <c r="BE283" s="16" t="s">
        <v>350</v>
      </c>
      <c r="BF283" s="145"/>
      <c r="BG283" s="145"/>
      <c r="BH283" s="145"/>
      <c r="BI283" s="16"/>
      <c r="BJ283" s="145"/>
      <c r="BK283" s="145"/>
      <c r="BL283" s="145"/>
      <c r="BM283" s="145"/>
      <c r="BN283" s="145"/>
    </row>
    <row r="284" spans="1:66" x14ac:dyDescent="0.3">
      <c r="A284" s="16">
        <v>283</v>
      </c>
      <c r="B284" s="14" t="s">
        <v>3965</v>
      </c>
      <c r="C284" s="54">
        <v>33208006</v>
      </c>
      <c r="D284" s="54" t="s">
        <v>3966</v>
      </c>
      <c r="E284" s="16" t="s">
        <v>407</v>
      </c>
      <c r="F284" s="16">
        <v>34</v>
      </c>
      <c r="G284" s="16">
        <v>172.5</v>
      </c>
      <c r="H284" s="16">
        <v>73</v>
      </c>
      <c r="I284" s="101">
        <f t="shared" si="5"/>
        <v>24.532661205629065</v>
      </c>
      <c r="J284" s="146">
        <v>32652</v>
      </c>
      <c r="K284" s="16" t="s">
        <v>214</v>
      </c>
      <c r="L284" s="16" t="s">
        <v>1290</v>
      </c>
      <c r="M284" s="16" t="s">
        <v>362</v>
      </c>
      <c r="N284" s="16" t="s">
        <v>3970</v>
      </c>
      <c r="O284" s="16" t="s">
        <v>3971</v>
      </c>
      <c r="P284" s="16"/>
      <c r="Q284" s="146">
        <v>45229</v>
      </c>
      <c r="R284" s="14" t="s">
        <v>2599</v>
      </c>
      <c r="S284" s="16">
        <v>20231019</v>
      </c>
      <c r="T284" s="16">
        <v>20231019</v>
      </c>
      <c r="U284" s="4" t="s">
        <v>792</v>
      </c>
      <c r="V284" s="16" t="s">
        <v>2818</v>
      </c>
      <c r="W284" s="16">
        <v>80703</v>
      </c>
      <c r="X284" s="16" t="s">
        <v>2264</v>
      </c>
      <c r="Y284" s="16" t="s">
        <v>842</v>
      </c>
      <c r="Z284" s="145"/>
      <c r="AA284" s="145"/>
      <c r="AB284" s="145"/>
      <c r="AC284" s="145"/>
      <c r="AD284" s="145"/>
      <c r="AE284" s="95" t="s">
        <v>2187</v>
      </c>
      <c r="AF284" s="17">
        <v>1</v>
      </c>
      <c r="AG284" s="16" t="s">
        <v>2202</v>
      </c>
      <c r="AH284" s="4" t="s">
        <v>101</v>
      </c>
      <c r="AI284" s="4" t="s">
        <v>1183</v>
      </c>
      <c r="AJ284" s="16">
        <v>1</v>
      </c>
      <c r="AK284" s="16">
        <v>2</v>
      </c>
      <c r="AL284" s="16">
        <v>4</v>
      </c>
      <c r="AM284" s="16">
        <v>0.6</v>
      </c>
      <c r="AN284" s="16" t="s">
        <v>350</v>
      </c>
      <c r="AO284" s="16" t="s">
        <v>350</v>
      </c>
      <c r="AP284" s="16" t="s">
        <v>350</v>
      </c>
      <c r="AQ284" s="16" t="s">
        <v>350</v>
      </c>
      <c r="AR284" s="95" t="s">
        <v>2307</v>
      </c>
      <c r="AS284" s="16" t="s">
        <v>350</v>
      </c>
      <c r="AT284" s="16" t="s">
        <v>350</v>
      </c>
      <c r="AU284" s="16" t="s">
        <v>352</v>
      </c>
      <c r="AV284" s="16">
        <v>0.5</v>
      </c>
      <c r="AW284" s="16">
        <v>5</v>
      </c>
      <c r="AX284" s="16" t="s">
        <v>350</v>
      </c>
      <c r="AY284" s="16" t="s">
        <v>73</v>
      </c>
      <c r="AZ284" s="16" t="s">
        <v>73</v>
      </c>
      <c r="BA284" s="16" t="s">
        <v>73</v>
      </c>
      <c r="BB284" s="16" t="s">
        <v>350</v>
      </c>
      <c r="BC284" s="16" t="s">
        <v>350</v>
      </c>
      <c r="BD284" s="16" t="s">
        <v>350</v>
      </c>
      <c r="BE284" s="16" t="s">
        <v>350</v>
      </c>
      <c r="BF284" s="145"/>
      <c r="BG284" s="145"/>
      <c r="BH284" s="145"/>
      <c r="BI284" s="16"/>
      <c r="BJ284" s="145"/>
      <c r="BK284" s="145"/>
      <c r="BL284" s="145"/>
      <c r="BM284" s="145"/>
      <c r="BN284" s="145"/>
    </row>
    <row r="285" spans="1:66" x14ac:dyDescent="0.3">
      <c r="A285" s="16">
        <v>284</v>
      </c>
      <c r="B285" s="14" t="s">
        <v>3984</v>
      </c>
      <c r="C285" s="54">
        <v>33547095</v>
      </c>
      <c r="D285" s="54" t="s">
        <v>4221</v>
      </c>
      <c r="E285" s="16" t="s">
        <v>407</v>
      </c>
      <c r="F285" s="16">
        <v>66</v>
      </c>
      <c r="G285" s="16">
        <v>172.6</v>
      </c>
      <c r="H285" s="16">
        <v>61.9</v>
      </c>
      <c r="I285" s="101">
        <f t="shared" si="5"/>
        <v>20.778254734018198</v>
      </c>
      <c r="J285" s="146">
        <v>21048</v>
      </c>
      <c r="K285" s="16" t="s">
        <v>73</v>
      </c>
      <c r="L285" s="16" t="s">
        <v>1290</v>
      </c>
      <c r="M285" s="16" t="s">
        <v>358</v>
      </c>
      <c r="N285" s="16" t="s">
        <v>917</v>
      </c>
      <c r="O285" s="16" t="s">
        <v>61</v>
      </c>
      <c r="P285" s="16"/>
      <c r="Q285" s="146">
        <v>45246</v>
      </c>
      <c r="R285" s="10" t="s">
        <v>788</v>
      </c>
      <c r="S285" s="16">
        <v>20231113</v>
      </c>
      <c r="T285" s="16">
        <v>20231103</v>
      </c>
      <c r="U285" s="4" t="s">
        <v>792</v>
      </c>
      <c r="V285" s="16" t="s">
        <v>2818</v>
      </c>
      <c r="W285" s="16">
        <v>80703</v>
      </c>
      <c r="X285" s="16" t="s">
        <v>2264</v>
      </c>
      <c r="Y285" s="16" t="s">
        <v>842</v>
      </c>
      <c r="Z285" s="145"/>
      <c r="AA285" s="145"/>
      <c r="AB285" s="145"/>
      <c r="AC285" s="145"/>
      <c r="AD285" s="145"/>
      <c r="AE285" s="16" t="s">
        <v>3483</v>
      </c>
      <c r="AF285" s="16"/>
      <c r="AG285" s="16"/>
      <c r="AH285" s="16"/>
      <c r="AI285" s="16"/>
      <c r="AJ285" s="145"/>
      <c r="AK285" s="16"/>
      <c r="AL285" s="16"/>
      <c r="AM285" s="145"/>
      <c r="AN285" s="16"/>
      <c r="AO285" s="16"/>
      <c r="AP285" s="16"/>
      <c r="AQ285" s="16"/>
      <c r="AR285" s="16"/>
      <c r="AS285" s="16" t="s">
        <v>352</v>
      </c>
      <c r="AT285" s="16" t="s">
        <v>352</v>
      </c>
      <c r="AU285" s="16" t="s">
        <v>352</v>
      </c>
      <c r="AV285" s="16">
        <v>0.25</v>
      </c>
      <c r="AW285" s="16">
        <v>46</v>
      </c>
      <c r="AX285" s="16" t="s">
        <v>352</v>
      </c>
      <c r="AY285" s="16">
        <v>0.5</v>
      </c>
      <c r="AZ285" s="16">
        <v>2</v>
      </c>
      <c r="BA285" s="16">
        <v>46</v>
      </c>
      <c r="BB285" s="16" t="s">
        <v>352</v>
      </c>
      <c r="BC285" s="16" t="s">
        <v>350</v>
      </c>
      <c r="BD285" s="16" t="s">
        <v>352</v>
      </c>
      <c r="BE285" s="16" t="s">
        <v>350</v>
      </c>
      <c r="BF285" s="145"/>
      <c r="BG285" s="145"/>
      <c r="BH285" s="145"/>
      <c r="BI285" s="16"/>
      <c r="BJ285" s="145"/>
      <c r="BK285" s="145"/>
      <c r="BL285" s="145"/>
      <c r="BM285" s="145"/>
      <c r="BN285" s="145"/>
    </row>
    <row r="286" spans="1:66" ht="17.25" x14ac:dyDescent="0.3">
      <c r="A286" s="16">
        <v>285</v>
      </c>
      <c r="B286" s="14" t="s">
        <v>3985</v>
      </c>
      <c r="C286" s="54">
        <v>33546422</v>
      </c>
      <c r="D286" s="54" t="s">
        <v>4222</v>
      </c>
      <c r="E286" s="16" t="s">
        <v>407</v>
      </c>
      <c r="F286" s="16">
        <v>65</v>
      </c>
      <c r="G286" s="16">
        <v>174.6</v>
      </c>
      <c r="H286" s="16">
        <v>77.2</v>
      </c>
      <c r="I286" s="101">
        <f t="shared" si="5"/>
        <v>25.323796890027808</v>
      </c>
      <c r="J286" s="146">
        <v>21465</v>
      </c>
      <c r="K286" s="16" t="s">
        <v>92</v>
      </c>
      <c r="L286" s="16" t="s">
        <v>403</v>
      </c>
      <c r="M286" s="16" t="s">
        <v>356</v>
      </c>
      <c r="N286" s="16" t="s">
        <v>917</v>
      </c>
      <c r="O286" s="16" t="s">
        <v>61</v>
      </c>
      <c r="P286" s="16"/>
      <c r="Q286" s="146">
        <v>45246</v>
      </c>
      <c r="R286" s="14" t="s">
        <v>1034</v>
      </c>
      <c r="S286" s="16">
        <v>20231109</v>
      </c>
      <c r="T286" s="16">
        <v>20231109</v>
      </c>
      <c r="U286" s="145"/>
      <c r="V286" s="99" t="s">
        <v>3050</v>
      </c>
      <c r="W286" s="16">
        <v>80703</v>
      </c>
      <c r="X286" s="16" t="s">
        <v>2264</v>
      </c>
      <c r="Y286" s="16" t="s">
        <v>842</v>
      </c>
      <c r="Z286" s="145"/>
      <c r="AA286" s="145"/>
      <c r="AB286" s="145"/>
      <c r="AC286" s="145"/>
      <c r="AD286" s="145"/>
      <c r="AE286" s="16" t="s">
        <v>3483</v>
      </c>
      <c r="AF286" s="16"/>
      <c r="AG286" s="16"/>
      <c r="AH286" s="16"/>
      <c r="AI286" s="16"/>
      <c r="AJ286" s="145"/>
      <c r="AK286" s="16"/>
      <c r="AL286" s="16"/>
      <c r="AM286" s="145"/>
      <c r="AN286" s="16"/>
      <c r="AO286" s="16"/>
      <c r="AP286" s="16"/>
      <c r="AQ286" s="16"/>
      <c r="AR286" s="16"/>
      <c r="AS286" s="16" t="s">
        <v>352</v>
      </c>
      <c r="AT286" s="16" t="s">
        <v>352</v>
      </c>
      <c r="AU286" s="16" t="s">
        <v>352</v>
      </c>
      <c r="AV286" s="16">
        <v>1</v>
      </c>
      <c r="AW286" s="16">
        <v>30</v>
      </c>
      <c r="AX286" s="16" t="s">
        <v>350</v>
      </c>
      <c r="AY286" s="16" t="s">
        <v>73</v>
      </c>
      <c r="AZ286" s="16" t="s">
        <v>73</v>
      </c>
      <c r="BA286" s="16" t="s">
        <v>73</v>
      </c>
      <c r="BB286" s="16" t="s">
        <v>350</v>
      </c>
      <c r="BC286" s="16" t="s">
        <v>350</v>
      </c>
      <c r="BD286" s="16" t="s">
        <v>350</v>
      </c>
      <c r="BE286" s="16" t="s">
        <v>350</v>
      </c>
      <c r="BF286" s="145"/>
      <c r="BG286" s="145"/>
      <c r="BH286" s="145"/>
      <c r="BI286" s="16"/>
      <c r="BJ286" s="145"/>
      <c r="BK286" s="145"/>
      <c r="BL286" s="145"/>
      <c r="BM286" s="145"/>
      <c r="BN286" s="145"/>
    </row>
    <row r="287" spans="1:66" x14ac:dyDescent="0.3">
      <c r="A287" s="16">
        <v>286</v>
      </c>
      <c r="B287" s="14" t="s">
        <v>4011</v>
      </c>
      <c r="C287" s="54">
        <v>33547637</v>
      </c>
      <c r="D287" s="54" t="s">
        <v>4223</v>
      </c>
      <c r="E287" s="16" t="s">
        <v>407</v>
      </c>
      <c r="F287" s="16">
        <v>66</v>
      </c>
      <c r="G287" s="16">
        <v>160.4</v>
      </c>
      <c r="H287" s="16">
        <v>56.7</v>
      </c>
      <c r="I287" s="101">
        <f t="shared" si="5"/>
        <v>22.038109215738704</v>
      </c>
      <c r="J287" s="146">
        <v>21064</v>
      </c>
      <c r="K287" s="16"/>
      <c r="L287" s="16" t="s">
        <v>403</v>
      </c>
      <c r="M287" s="16" t="s">
        <v>358</v>
      </c>
      <c r="N287" s="16" t="s">
        <v>917</v>
      </c>
      <c r="O287" s="16" t="s">
        <v>61</v>
      </c>
      <c r="P287" s="16"/>
      <c r="Q287" s="16" t="s">
        <v>73</v>
      </c>
      <c r="R287" s="10" t="s">
        <v>788</v>
      </c>
      <c r="S287" s="16">
        <v>20231117</v>
      </c>
      <c r="T287" s="16">
        <v>20231117</v>
      </c>
      <c r="U287" s="4" t="s">
        <v>792</v>
      </c>
      <c r="V287" s="16" t="s">
        <v>2818</v>
      </c>
      <c r="W287" s="16">
        <v>80703</v>
      </c>
      <c r="X287" s="16" t="s">
        <v>2264</v>
      </c>
      <c r="Y287" s="16" t="s">
        <v>842</v>
      </c>
      <c r="Z287" s="145"/>
      <c r="AA287" s="145"/>
      <c r="AB287" s="145"/>
      <c r="AC287" s="145"/>
      <c r="AD287" s="145"/>
      <c r="AE287" s="16" t="s">
        <v>3483</v>
      </c>
      <c r="AF287" s="16"/>
      <c r="AG287" s="16"/>
      <c r="AH287" s="16"/>
      <c r="AI287" s="16"/>
      <c r="AJ287" s="145"/>
      <c r="AK287" s="16"/>
      <c r="AL287" s="16"/>
      <c r="AM287" s="145"/>
      <c r="AN287" s="16"/>
      <c r="AO287" s="16"/>
      <c r="AP287" s="16"/>
      <c r="AQ287" s="16"/>
      <c r="AR287" s="16"/>
      <c r="AS287" s="16" t="s">
        <v>352</v>
      </c>
      <c r="AT287" s="16" t="s">
        <v>352</v>
      </c>
      <c r="AU287" s="16" t="s">
        <v>352</v>
      </c>
      <c r="AV287" s="16">
        <v>1</v>
      </c>
      <c r="AW287" s="16">
        <v>47</v>
      </c>
      <c r="AX287" s="16" t="s">
        <v>352</v>
      </c>
      <c r="AY287" s="16">
        <v>3</v>
      </c>
      <c r="AZ287" s="16">
        <v>30</v>
      </c>
      <c r="BA287" s="16">
        <v>47</v>
      </c>
      <c r="BB287" s="16" t="s">
        <v>352</v>
      </c>
      <c r="BC287" s="16" t="s">
        <v>352</v>
      </c>
      <c r="BD287" s="16" t="s">
        <v>352</v>
      </c>
      <c r="BE287" s="16" t="s">
        <v>350</v>
      </c>
      <c r="BF287" s="145"/>
      <c r="BG287" s="145"/>
      <c r="BH287" s="145"/>
      <c r="BI287" s="16"/>
      <c r="BJ287" s="145"/>
      <c r="BK287" s="145"/>
      <c r="BL287" s="145"/>
      <c r="BM287" s="145"/>
      <c r="BN287" s="145"/>
    </row>
  </sheetData>
  <phoneticPr fontId="4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BN288"/>
  <sheetViews>
    <sheetView zoomScale="85" zoomScaleNormal="85" workbookViewId="0">
      <pane xSplit="4" ySplit="2" topLeftCell="E3" activePane="bottomRight" state="frozen"/>
      <selection activeCell="F34" sqref="F34"/>
      <selection pane="topRight" activeCell="F34" sqref="F34"/>
      <selection pane="bottomLeft" activeCell="F34" sqref="F34"/>
      <selection pane="bottomRight" activeCell="E21" sqref="E21"/>
    </sheetView>
  </sheetViews>
  <sheetFormatPr defaultColWidth="9" defaultRowHeight="16.5" x14ac:dyDescent="0.3"/>
  <cols>
    <col min="1" max="1" width="9.625" style="154" customWidth="1"/>
    <col min="2" max="2" width="12.125" style="154" bestFit="1" customWidth="1"/>
    <col min="3" max="3" width="17.375" style="154" bestFit="1" customWidth="1"/>
    <col min="4" max="4" width="14.375" style="154" bestFit="1" customWidth="1"/>
    <col min="5" max="5" width="9.25" style="154" customWidth="1"/>
    <col min="6" max="6" width="9.625" style="154" customWidth="1"/>
    <col min="7" max="7" width="12.875" style="154" customWidth="1"/>
    <col min="8" max="8" width="13.375" style="154" customWidth="1"/>
    <col min="9" max="9" width="10" style="155" bestFit="1" customWidth="1"/>
    <col min="10" max="10" width="11.625" style="22" customWidth="1"/>
    <col min="11" max="11" width="10.125" style="22" customWidth="1"/>
    <col min="12" max="12" width="14.875" style="22" customWidth="1"/>
    <col min="13" max="13" width="13" style="22" bestFit="1" customWidth="1"/>
    <col min="14" max="14" width="16" style="154" bestFit="1" customWidth="1"/>
    <col min="15" max="15" width="11.75" style="154" customWidth="1"/>
    <col min="16" max="16" width="18.875" style="22" bestFit="1" customWidth="1"/>
    <col min="17" max="17" width="25.25" style="22" bestFit="1" customWidth="1"/>
    <col min="18" max="18" width="51.375" style="22" customWidth="1"/>
    <col min="19" max="19" width="19.5" style="22" customWidth="1"/>
    <col min="20" max="20" width="20.125" style="22" customWidth="1"/>
    <col min="21" max="21" width="10" style="154" customWidth="1"/>
    <col min="22" max="22" width="26.25" style="154" customWidth="1"/>
    <col min="23" max="23" width="10" style="22" customWidth="1"/>
    <col min="24" max="24" width="12.125" style="22" customWidth="1"/>
    <col min="25" max="25" width="27.875" style="154" customWidth="1"/>
    <col min="26" max="26" width="19.5" style="154" customWidth="1"/>
    <col min="27" max="27" width="18" style="154" customWidth="1"/>
    <col min="28" max="28" width="18.75" style="154" customWidth="1"/>
    <col min="29" max="29" width="15.25" style="154" customWidth="1"/>
    <col min="30" max="30" width="18.625" style="154" customWidth="1"/>
    <col min="31" max="31" width="20.5" style="22" customWidth="1"/>
    <col min="32" max="32" width="12.375" style="22" customWidth="1"/>
    <col min="33" max="34" width="12.75" style="22" customWidth="1"/>
    <col min="35" max="35" width="18.125" style="22" customWidth="1"/>
    <col min="36" max="36" width="11.25" style="154" customWidth="1"/>
    <col min="37" max="37" width="19" style="22" customWidth="1"/>
    <col min="38" max="38" width="23" style="22" customWidth="1"/>
    <col min="39" max="39" width="17.375" style="154" customWidth="1"/>
    <col min="40" max="40" width="30.75" style="22" bestFit="1" customWidth="1"/>
    <col min="41" max="41" width="18.375" style="22" customWidth="1"/>
    <col min="42" max="42" width="28" style="22" customWidth="1"/>
    <col min="43" max="43" width="23.375" style="22" customWidth="1"/>
    <col min="44" max="44" width="15.375" style="22" bestFit="1" customWidth="1"/>
    <col min="45" max="45" width="13.5" style="22" customWidth="1"/>
    <col min="46" max="46" width="20.75" style="22" customWidth="1"/>
    <col min="47" max="47" width="13.625" style="22" customWidth="1"/>
    <col min="48" max="48" width="20.75" style="22" bestFit="1" customWidth="1"/>
    <col min="49" max="49" width="20.375" style="22" bestFit="1" customWidth="1"/>
    <col min="50" max="50" width="13.5" style="22" customWidth="1"/>
    <col min="51" max="51" width="19.125" style="22" bestFit="1" customWidth="1"/>
    <col min="52" max="52" width="19.875" style="22" bestFit="1" customWidth="1"/>
    <col min="53" max="53" width="20.25" style="22" bestFit="1" customWidth="1"/>
    <col min="54" max="55" width="20.25" style="22" customWidth="1"/>
    <col min="56" max="56" width="27.375" style="22" customWidth="1"/>
    <col min="57" max="57" width="22.25" style="22" customWidth="1"/>
    <col min="58" max="58" width="27.25" style="154" bestFit="1" customWidth="1"/>
    <col min="59" max="59" width="28.125" style="154" customWidth="1"/>
    <col min="60" max="60" width="27.125" style="154" customWidth="1"/>
    <col min="61" max="61" width="20.75" style="22" customWidth="1"/>
    <col min="62" max="62" width="18.625" style="154" bestFit="1" customWidth="1"/>
    <col min="63" max="63" width="51.25" style="154" customWidth="1"/>
    <col min="64" max="64" width="15.25" style="154" customWidth="1"/>
    <col min="65" max="65" width="18.75" style="154" customWidth="1"/>
    <col min="66" max="66" width="15.875" style="154" bestFit="1" customWidth="1"/>
    <col min="67" max="16384" width="9" style="145"/>
  </cols>
  <sheetData>
    <row r="1" spans="1:66" ht="24" customHeight="1" x14ac:dyDescent="0.3">
      <c r="A1" s="117" t="s">
        <v>4233</v>
      </c>
      <c r="B1" s="117" t="s">
        <v>4234</v>
      </c>
      <c r="C1" s="117" t="s">
        <v>4268</v>
      </c>
      <c r="D1" s="117" t="s">
        <v>293</v>
      </c>
      <c r="E1" s="117" t="s">
        <v>294</v>
      </c>
      <c r="F1" s="117" t="s">
        <v>295</v>
      </c>
      <c r="G1" s="118" t="s">
        <v>4235</v>
      </c>
      <c r="H1" s="118" t="s">
        <v>4236</v>
      </c>
      <c r="I1" s="119" t="s">
        <v>4237</v>
      </c>
      <c r="J1" s="117" t="s">
        <v>296</v>
      </c>
      <c r="K1" s="117" t="s">
        <v>297</v>
      </c>
      <c r="L1" s="117" t="s">
        <v>272</v>
      </c>
      <c r="M1" s="117" t="s">
        <v>273</v>
      </c>
      <c r="N1" s="117" t="s">
        <v>4269</v>
      </c>
      <c r="O1" s="117" t="s">
        <v>4270</v>
      </c>
      <c r="P1" s="117" t="s">
        <v>4271</v>
      </c>
      <c r="Q1" s="117" t="s">
        <v>4238</v>
      </c>
      <c r="R1" s="117" t="s">
        <v>4272</v>
      </c>
      <c r="S1" s="117" t="s">
        <v>4239</v>
      </c>
      <c r="T1" s="117" t="s">
        <v>4274</v>
      </c>
      <c r="U1" s="117" t="s">
        <v>4273</v>
      </c>
      <c r="V1" s="117" t="s">
        <v>4259</v>
      </c>
      <c r="W1" s="117" t="s">
        <v>4260</v>
      </c>
      <c r="X1" s="117" t="s">
        <v>298</v>
      </c>
      <c r="Y1" s="117" t="s">
        <v>4261</v>
      </c>
      <c r="Z1" s="117" t="s">
        <v>4240</v>
      </c>
      <c r="AA1" s="117" t="s">
        <v>300</v>
      </c>
      <c r="AB1" s="117" t="s">
        <v>4241</v>
      </c>
      <c r="AC1" s="117" t="s">
        <v>4275</v>
      </c>
      <c r="AD1" s="117" t="s">
        <v>4262</v>
      </c>
      <c r="AE1" s="117" t="s">
        <v>4242</v>
      </c>
      <c r="AF1" s="117" t="s">
        <v>302</v>
      </c>
      <c r="AG1" s="117" t="s">
        <v>304</v>
      </c>
      <c r="AH1" s="117" t="s">
        <v>4243</v>
      </c>
      <c r="AI1" s="117" t="s">
        <v>4244</v>
      </c>
      <c r="AJ1" s="117" t="s">
        <v>864</v>
      </c>
      <c r="AK1" s="117" t="s">
        <v>281</v>
      </c>
      <c r="AL1" s="117" t="s">
        <v>4245</v>
      </c>
      <c r="AM1" s="117" t="s">
        <v>4246</v>
      </c>
      <c r="AN1" s="117" t="s">
        <v>4263</v>
      </c>
      <c r="AO1" s="117" t="s">
        <v>4247</v>
      </c>
      <c r="AP1" s="117" t="s">
        <v>4248</v>
      </c>
      <c r="AQ1" s="117" t="s">
        <v>4249</v>
      </c>
      <c r="AR1" s="117" t="s">
        <v>280</v>
      </c>
      <c r="AS1" s="117" t="s">
        <v>4276</v>
      </c>
      <c r="AT1" s="117" t="s">
        <v>4264</v>
      </c>
      <c r="AU1" s="117" t="s">
        <v>282</v>
      </c>
      <c r="AV1" s="120" t="s">
        <v>4250</v>
      </c>
      <c r="AW1" s="120" t="s">
        <v>4251</v>
      </c>
      <c r="AX1" s="117" t="s">
        <v>285</v>
      </c>
      <c r="AY1" s="120" t="s">
        <v>4252</v>
      </c>
      <c r="AZ1" s="120" t="s">
        <v>4253</v>
      </c>
      <c r="BA1" s="120" t="s">
        <v>4254</v>
      </c>
      <c r="BB1" s="117" t="s">
        <v>4277</v>
      </c>
      <c r="BC1" s="117" t="s">
        <v>4278</v>
      </c>
      <c r="BD1" s="117" t="s">
        <v>4279</v>
      </c>
      <c r="BE1" s="117" t="s">
        <v>4265</v>
      </c>
      <c r="BF1" s="117" t="s">
        <v>4255</v>
      </c>
      <c r="BG1" s="117" t="s">
        <v>4256</v>
      </c>
      <c r="BH1" s="117" t="s">
        <v>4280</v>
      </c>
      <c r="BI1" s="117" t="s">
        <v>4257</v>
      </c>
      <c r="BJ1" s="117" t="s">
        <v>4258</v>
      </c>
      <c r="BK1" s="117" t="s">
        <v>196</v>
      </c>
      <c r="BL1" s="117" t="s">
        <v>4266</v>
      </c>
      <c r="BM1" s="117" t="s">
        <v>4281</v>
      </c>
      <c r="BN1" s="117" t="s">
        <v>4267</v>
      </c>
    </row>
    <row r="2" spans="1:66" ht="41.25" customHeight="1" x14ac:dyDescent="0.3">
      <c r="A2" s="29" t="s">
        <v>965</v>
      </c>
      <c r="B2" s="29" t="s">
        <v>966</v>
      </c>
      <c r="C2" s="29" t="s">
        <v>3656</v>
      </c>
      <c r="D2" s="29" t="s">
        <v>323</v>
      </c>
      <c r="E2" s="29" t="s">
        <v>324</v>
      </c>
      <c r="F2" s="29" t="s">
        <v>325</v>
      </c>
      <c r="G2" s="136" t="s">
        <v>945</v>
      </c>
      <c r="H2" s="136" t="s">
        <v>946</v>
      </c>
      <c r="I2" s="137" t="s">
        <v>4007</v>
      </c>
      <c r="J2" s="30" t="s">
        <v>326</v>
      </c>
      <c r="K2" s="30" t="s">
        <v>327</v>
      </c>
      <c r="L2" s="30" t="s">
        <v>328</v>
      </c>
      <c r="M2" s="30" t="s">
        <v>329</v>
      </c>
      <c r="N2" s="30" t="s">
        <v>1235</v>
      </c>
      <c r="O2" s="138" t="s">
        <v>19</v>
      </c>
      <c r="P2" s="138" t="s">
        <v>3648</v>
      </c>
      <c r="Q2" s="138" t="s">
        <v>588</v>
      </c>
      <c r="R2" s="141" t="s">
        <v>2316</v>
      </c>
      <c r="S2" s="142" t="s">
        <v>331</v>
      </c>
      <c r="T2" s="40" t="s">
        <v>1237</v>
      </c>
      <c r="U2" s="30" t="s">
        <v>821</v>
      </c>
      <c r="V2" s="30" t="s">
        <v>2317</v>
      </c>
      <c r="W2" s="44" t="s">
        <v>1236</v>
      </c>
      <c r="X2" s="44" t="s">
        <v>330</v>
      </c>
      <c r="Y2" s="44" t="s">
        <v>841</v>
      </c>
      <c r="Z2" s="139" t="s">
        <v>1060</v>
      </c>
      <c r="AA2" s="31" t="s">
        <v>332</v>
      </c>
      <c r="AB2" s="139" t="s">
        <v>1061</v>
      </c>
      <c r="AC2" s="139" t="s">
        <v>911</v>
      </c>
      <c r="AD2" s="138" t="s">
        <v>910</v>
      </c>
      <c r="AE2" s="45" t="s">
        <v>1062</v>
      </c>
      <c r="AF2" s="45" t="s">
        <v>333</v>
      </c>
      <c r="AG2" s="45" t="s">
        <v>334</v>
      </c>
      <c r="AH2" s="45" t="s">
        <v>1135</v>
      </c>
      <c r="AI2" s="45" t="s">
        <v>335</v>
      </c>
      <c r="AJ2" s="47" t="s">
        <v>864</v>
      </c>
      <c r="AK2" s="50" t="s">
        <v>1046</v>
      </c>
      <c r="AL2" s="50" t="s">
        <v>1043</v>
      </c>
      <c r="AM2" s="50" t="s">
        <v>2151</v>
      </c>
      <c r="AN2" s="69" t="s">
        <v>1533</v>
      </c>
      <c r="AO2" s="50" t="s">
        <v>1045</v>
      </c>
      <c r="AP2" s="50" t="s">
        <v>1044</v>
      </c>
      <c r="AQ2" s="50" t="s">
        <v>1059</v>
      </c>
      <c r="AR2" s="46" t="s">
        <v>336</v>
      </c>
      <c r="AS2" s="31" t="s">
        <v>907</v>
      </c>
      <c r="AT2" s="31" t="s">
        <v>908</v>
      </c>
      <c r="AU2" s="143" t="s">
        <v>337</v>
      </c>
      <c r="AV2" s="143" t="s">
        <v>338</v>
      </c>
      <c r="AW2" s="143" t="s">
        <v>284</v>
      </c>
      <c r="AX2" s="48" t="s">
        <v>339</v>
      </c>
      <c r="AY2" s="48" t="s">
        <v>340</v>
      </c>
      <c r="AZ2" s="48" t="s">
        <v>341</v>
      </c>
      <c r="BA2" s="48" t="s">
        <v>288</v>
      </c>
      <c r="BB2" s="45" t="s">
        <v>970</v>
      </c>
      <c r="BC2" s="45" t="s">
        <v>1234</v>
      </c>
      <c r="BD2" s="45" t="s">
        <v>971</v>
      </c>
      <c r="BE2" s="45" t="s">
        <v>972</v>
      </c>
      <c r="BF2" s="45" t="s">
        <v>289</v>
      </c>
      <c r="BG2" s="45" t="s">
        <v>342</v>
      </c>
      <c r="BH2" s="140" t="s">
        <v>1542</v>
      </c>
      <c r="BI2" s="140" t="s">
        <v>1543</v>
      </c>
      <c r="BJ2" s="31" t="s">
        <v>343</v>
      </c>
      <c r="BK2" s="144" t="s">
        <v>344</v>
      </c>
      <c r="BL2" s="44" t="s">
        <v>346</v>
      </c>
      <c r="BM2" s="44" t="s">
        <v>347</v>
      </c>
      <c r="BN2" s="44" t="s">
        <v>348</v>
      </c>
    </row>
    <row r="3" spans="1:66" x14ac:dyDescent="0.3">
      <c r="A3" s="16">
        <v>1</v>
      </c>
      <c r="B3" s="54" t="s">
        <v>140</v>
      </c>
      <c r="C3" s="54">
        <v>33355755</v>
      </c>
      <c r="D3" s="54" t="s">
        <v>4017</v>
      </c>
      <c r="E3" s="54" t="s">
        <v>269</v>
      </c>
      <c r="F3" s="33">
        <v>66</v>
      </c>
      <c r="G3" s="33">
        <v>170.1</v>
      </c>
      <c r="H3" s="33">
        <v>76.150000000000006</v>
      </c>
      <c r="I3" s="101">
        <f t="shared" ref="I3:I66" si="0">H3/((G3/100)*(G3/100))</f>
        <v>26.318508910448301</v>
      </c>
      <c r="J3" s="32">
        <v>19213</v>
      </c>
      <c r="K3" s="16" t="s">
        <v>1772</v>
      </c>
      <c r="L3" s="16" t="s">
        <v>662</v>
      </c>
      <c r="M3" s="16" t="s">
        <v>1875</v>
      </c>
      <c r="N3" s="54" t="s">
        <v>885</v>
      </c>
      <c r="O3" s="10" t="s">
        <v>28</v>
      </c>
      <c r="P3" s="10" t="s">
        <v>794</v>
      </c>
      <c r="Q3" s="146">
        <v>43538</v>
      </c>
      <c r="R3" s="10" t="s">
        <v>2016</v>
      </c>
      <c r="S3" s="146">
        <v>43531</v>
      </c>
      <c r="T3" s="33">
        <v>20190220</v>
      </c>
      <c r="U3" s="33" t="s">
        <v>794</v>
      </c>
      <c r="V3" s="16" t="s">
        <v>1975</v>
      </c>
      <c r="W3" s="54">
        <v>80703</v>
      </c>
      <c r="X3" s="16" t="s">
        <v>997</v>
      </c>
      <c r="Y3" s="16" t="s">
        <v>842</v>
      </c>
      <c r="Z3" s="16" t="s">
        <v>417</v>
      </c>
      <c r="AA3" s="16" t="s">
        <v>1254</v>
      </c>
      <c r="AB3" s="16" t="s">
        <v>417</v>
      </c>
      <c r="AC3" s="16" t="s">
        <v>732</v>
      </c>
      <c r="AD3" s="16"/>
      <c r="AE3" s="16" t="s">
        <v>1992</v>
      </c>
      <c r="AF3" s="16">
        <v>4</v>
      </c>
      <c r="AG3" s="16" t="s">
        <v>1985</v>
      </c>
      <c r="AH3" s="16">
        <v>0</v>
      </c>
      <c r="AI3" s="16" t="s">
        <v>1985</v>
      </c>
      <c r="AJ3" s="16">
        <v>4</v>
      </c>
      <c r="AK3" s="16">
        <v>1</v>
      </c>
      <c r="AL3" s="16">
        <v>6</v>
      </c>
      <c r="AM3" s="16" t="s">
        <v>2007</v>
      </c>
      <c r="AN3" s="16" t="s">
        <v>732</v>
      </c>
      <c r="AO3" s="16" t="s">
        <v>906</v>
      </c>
      <c r="AP3" s="16" t="s">
        <v>732</v>
      </c>
      <c r="AQ3" s="16" t="s">
        <v>732</v>
      </c>
      <c r="AR3" s="16" t="s">
        <v>732</v>
      </c>
      <c r="AS3" s="33" t="s">
        <v>906</v>
      </c>
      <c r="AT3" s="33" t="s">
        <v>906</v>
      </c>
      <c r="AU3" s="16" t="s">
        <v>2152</v>
      </c>
      <c r="AV3" s="16" t="s">
        <v>1255</v>
      </c>
      <c r="AW3" s="16" t="s">
        <v>1255</v>
      </c>
      <c r="AX3" s="16" t="s">
        <v>732</v>
      </c>
      <c r="AY3" s="16" t="s">
        <v>1255</v>
      </c>
      <c r="AZ3" s="16" t="s">
        <v>1255</v>
      </c>
      <c r="BA3" s="16" t="s">
        <v>1255</v>
      </c>
      <c r="BB3" s="16" t="s">
        <v>732</v>
      </c>
      <c r="BC3" s="16" t="s">
        <v>732</v>
      </c>
      <c r="BD3" s="33" t="s">
        <v>350</v>
      </c>
      <c r="BE3" s="33" t="s">
        <v>350</v>
      </c>
      <c r="BF3" s="16" t="s">
        <v>732</v>
      </c>
      <c r="BG3" s="16" t="s">
        <v>732</v>
      </c>
      <c r="BH3" s="16" t="s">
        <v>4375</v>
      </c>
      <c r="BI3" s="146">
        <v>44574</v>
      </c>
      <c r="BJ3" s="16"/>
      <c r="BK3" s="16" t="s">
        <v>2038</v>
      </c>
      <c r="BL3" s="33"/>
      <c r="BM3" s="33"/>
      <c r="BN3" s="54"/>
    </row>
    <row r="4" spans="1:66" x14ac:dyDescent="0.3">
      <c r="A4" s="162">
        <v>2</v>
      </c>
      <c r="B4" s="171" t="s">
        <v>141</v>
      </c>
      <c r="C4" s="171">
        <v>33355430</v>
      </c>
      <c r="D4" s="171" t="s">
        <v>2849</v>
      </c>
      <c r="E4" s="171" t="s">
        <v>270</v>
      </c>
      <c r="F4" s="191">
        <v>76</v>
      </c>
      <c r="G4" s="191">
        <v>154.1</v>
      </c>
      <c r="H4" s="191">
        <v>46.2</v>
      </c>
      <c r="I4" s="192">
        <f t="shared" si="0"/>
        <v>19.45524472550208</v>
      </c>
      <c r="J4" s="193">
        <v>15446</v>
      </c>
      <c r="K4" s="194" t="s">
        <v>3647</v>
      </c>
      <c r="L4" s="193" t="s">
        <v>440</v>
      </c>
      <c r="M4" s="171" t="s">
        <v>356</v>
      </c>
      <c r="N4" s="171" t="s">
        <v>883</v>
      </c>
      <c r="O4" s="195" t="s">
        <v>20</v>
      </c>
      <c r="P4" s="195" t="s">
        <v>792</v>
      </c>
      <c r="Q4" s="168" t="s">
        <v>4358</v>
      </c>
      <c r="R4" s="195" t="s">
        <v>788</v>
      </c>
      <c r="S4" s="191">
        <v>20190312</v>
      </c>
      <c r="T4" s="191">
        <v>20190312</v>
      </c>
      <c r="U4" s="191" t="s">
        <v>792</v>
      </c>
      <c r="V4" s="162" t="s">
        <v>1269</v>
      </c>
      <c r="W4" s="171">
        <v>80703</v>
      </c>
      <c r="X4" s="191" t="s">
        <v>2831</v>
      </c>
      <c r="Y4" s="162" t="s">
        <v>842</v>
      </c>
      <c r="Z4" s="162" t="s">
        <v>417</v>
      </c>
      <c r="AA4" s="191"/>
      <c r="AB4" s="162" t="s">
        <v>417</v>
      </c>
      <c r="AC4" s="162"/>
      <c r="AD4" s="162"/>
      <c r="AE4" s="191" t="s">
        <v>418</v>
      </c>
      <c r="AF4" s="191">
        <v>2</v>
      </c>
      <c r="AG4" s="191" t="s">
        <v>419</v>
      </c>
      <c r="AH4" s="191">
        <v>1</v>
      </c>
      <c r="AI4" s="191" t="s">
        <v>389</v>
      </c>
      <c r="AJ4" s="191">
        <v>3</v>
      </c>
      <c r="AK4" s="191">
        <v>9</v>
      </c>
      <c r="AL4" s="191" t="s">
        <v>417</v>
      </c>
      <c r="AM4" s="191" t="s">
        <v>417</v>
      </c>
      <c r="AN4" s="191" t="s">
        <v>666</v>
      </c>
      <c r="AO4" s="191" t="s">
        <v>417</v>
      </c>
      <c r="AP4" s="191" t="s">
        <v>417</v>
      </c>
      <c r="AQ4" s="191" t="s">
        <v>417</v>
      </c>
      <c r="AR4" s="191" t="s">
        <v>417</v>
      </c>
      <c r="AS4" s="191" t="s">
        <v>732</v>
      </c>
      <c r="AT4" s="191" t="s">
        <v>732</v>
      </c>
      <c r="AU4" s="191" t="s">
        <v>350</v>
      </c>
      <c r="AV4" s="171" t="s">
        <v>417</v>
      </c>
      <c r="AW4" s="162"/>
      <c r="AX4" s="162" t="s">
        <v>732</v>
      </c>
      <c r="AY4" s="162" t="s">
        <v>417</v>
      </c>
      <c r="AZ4" s="162" t="s">
        <v>417</v>
      </c>
      <c r="BA4" s="162" t="s">
        <v>417</v>
      </c>
      <c r="BB4" s="162" t="s">
        <v>906</v>
      </c>
      <c r="BC4" s="162" t="s">
        <v>906</v>
      </c>
      <c r="BD4" s="191" t="s">
        <v>360</v>
      </c>
      <c r="BE4" s="191" t="s">
        <v>350</v>
      </c>
      <c r="BF4" s="191" t="s">
        <v>420</v>
      </c>
      <c r="BG4" s="191" t="s">
        <v>420</v>
      </c>
      <c r="BH4" s="191"/>
      <c r="BI4" s="191"/>
      <c r="BJ4" s="193"/>
      <c r="BK4" s="191"/>
      <c r="BL4" s="191"/>
      <c r="BM4" s="191"/>
      <c r="BN4" s="171"/>
    </row>
    <row r="5" spans="1:66" x14ac:dyDescent="0.3">
      <c r="A5" s="16">
        <v>3</v>
      </c>
      <c r="B5" s="54" t="s">
        <v>142</v>
      </c>
      <c r="C5" s="54">
        <v>33356589</v>
      </c>
      <c r="D5" s="54" t="s">
        <v>4018</v>
      </c>
      <c r="E5" s="54" t="s">
        <v>270</v>
      </c>
      <c r="F5" s="33">
        <v>75</v>
      </c>
      <c r="G5" s="33">
        <v>159.9</v>
      </c>
      <c r="H5" s="33">
        <v>64</v>
      </c>
      <c r="I5" s="101">
        <f t="shared" si="0"/>
        <v>25.031279321308148</v>
      </c>
      <c r="J5" s="32">
        <v>16074</v>
      </c>
      <c r="K5" s="16" t="s">
        <v>1772</v>
      </c>
      <c r="L5" s="16" t="s">
        <v>661</v>
      </c>
      <c r="M5" s="16" t="s">
        <v>1877</v>
      </c>
      <c r="N5" s="54" t="s">
        <v>883</v>
      </c>
      <c r="O5" s="10" t="s">
        <v>20</v>
      </c>
      <c r="P5" s="10" t="s">
        <v>794</v>
      </c>
      <c r="Q5" s="146">
        <v>43556</v>
      </c>
      <c r="R5" s="10" t="s">
        <v>2016</v>
      </c>
      <c r="S5" s="146">
        <v>43524</v>
      </c>
      <c r="T5" s="33">
        <v>20190227</v>
      </c>
      <c r="U5" s="33" t="s">
        <v>794</v>
      </c>
      <c r="V5" s="16" t="s">
        <v>1975</v>
      </c>
      <c r="W5" s="54">
        <v>80703</v>
      </c>
      <c r="X5" s="16" t="s">
        <v>997</v>
      </c>
      <c r="Y5" s="16" t="s">
        <v>842</v>
      </c>
      <c r="Z5" s="16"/>
      <c r="AA5" s="16" t="s">
        <v>1978</v>
      </c>
      <c r="AB5" s="16" t="s">
        <v>4354</v>
      </c>
      <c r="AC5" s="16" t="s">
        <v>906</v>
      </c>
      <c r="AD5" s="16"/>
      <c r="AE5" s="16" t="s">
        <v>1992</v>
      </c>
      <c r="AF5" s="16">
        <v>4</v>
      </c>
      <c r="AG5" s="16" t="s">
        <v>1985</v>
      </c>
      <c r="AH5" s="16">
        <v>0</v>
      </c>
      <c r="AI5" s="16" t="s">
        <v>1985</v>
      </c>
      <c r="AJ5" s="16">
        <v>4</v>
      </c>
      <c r="AK5" s="16">
        <v>2</v>
      </c>
      <c r="AL5" s="16">
        <v>12</v>
      </c>
      <c r="AM5" s="16" t="s">
        <v>2007</v>
      </c>
      <c r="AN5" s="16" t="s">
        <v>732</v>
      </c>
      <c r="AO5" s="16" t="s">
        <v>906</v>
      </c>
      <c r="AP5" s="16" t="s">
        <v>732</v>
      </c>
      <c r="AQ5" s="16" t="s">
        <v>732</v>
      </c>
      <c r="AR5" s="16" t="s">
        <v>732</v>
      </c>
      <c r="AS5" s="33" t="s">
        <v>906</v>
      </c>
      <c r="AT5" s="33" t="s">
        <v>906</v>
      </c>
      <c r="AU5" s="16" t="s">
        <v>906</v>
      </c>
      <c r="AV5" s="16">
        <v>10</v>
      </c>
      <c r="AW5" s="16">
        <v>56</v>
      </c>
      <c r="AX5" s="16" t="s">
        <v>906</v>
      </c>
      <c r="AY5" s="16">
        <v>3</v>
      </c>
      <c r="AZ5" s="16">
        <v>12</v>
      </c>
      <c r="BA5" s="16">
        <v>56</v>
      </c>
      <c r="BB5" s="16" t="s">
        <v>732</v>
      </c>
      <c r="BC5" s="16" t="s">
        <v>732</v>
      </c>
      <c r="BD5" s="33" t="s">
        <v>350</v>
      </c>
      <c r="BE5" s="33" t="s">
        <v>350</v>
      </c>
      <c r="BF5" s="16" t="s">
        <v>732</v>
      </c>
      <c r="BG5" s="16" t="s">
        <v>732</v>
      </c>
      <c r="BH5" s="16"/>
      <c r="BI5" s="16"/>
      <c r="BJ5" s="16"/>
      <c r="BK5" s="16" t="s">
        <v>1255</v>
      </c>
      <c r="BL5" s="33"/>
      <c r="BM5" s="33" t="s">
        <v>421</v>
      </c>
      <c r="BN5" s="54"/>
    </row>
    <row r="6" spans="1:66" x14ac:dyDescent="0.3">
      <c r="A6" s="16">
        <v>4</v>
      </c>
      <c r="B6" s="54" t="s">
        <v>143</v>
      </c>
      <c r="C6" s="54">
        <v>33356334</v>
      </c>
      <c r="D6" s="54" t="s">
        <v>4019</v>
      </c>
      <c r="E6" s="54" t="s">
        <v>269</v>
      </c>
      <c r="F6" s="33">
        <v>79</v>
      </c>
      <c r="G6" s="33">
        <v>162</v>
      </c>
      <c r="H6" s="33">
        <v>56.76</v>
      </c>
      <c r="I6" s="101">
        <f t="shared" si="0"/>
        <v>21.627800640146315</v>
      </c>
      <c r="J6" s="32">
        <v>14520</v>
      </c>
      <c r="K6" s="16" t="s">
        <v>1773</v>
      </c>
      <c r="L6" s="16" t="s">
        <v>663</v>
      </c>
      <c r="M6" s="16" t="s">
        <v>1877</v>
      </c>
      <c r="N6" s="54" t="s">
        <v>883</v>
      </c>
      <c r="O6" s="10" t="s">
        <v>61</v>
      </c>
      <c r="P6" s="10" t="s">
        <v>795</v>
      </c>
      <c r="Q6" s="146">
        <v>43552</v>
      </c>
      <c r="R6" s="10" t="s">
        <v>2017</v>
      </c>
      <c r="S6" s="146">
        <v>43493</v>
      </c>
      <c r="T6" s="33"/>
      <c r="U6" s="33" t="s">
        <v>795</v>
      </c>
      <c r="V6" s="16" t="s">
        <v>1973</v>
      </c>
      <c r="W6" s="33">
        <v>80703</v>
      </c>
      <c r="X6" s="16" t="s">
        <v>997</v>
      </c>
      <c r="Y6" s="16" t="s">
        <v>842</v>
      </c>
      <c r="Z6" s="16"/>
      <c r="AA6" s="16" t="s">
        <v>1254</v>
      </c>
      <c r="AB6" s="16"/>
      <c r="AC6" s="16" t="s">
        <v>732</v>
      </c>
      <c r="AD6" s="16"/>
      <c r="AE6" s="16" t="s">
        <v>1994</v>
      </c>
      <c r="AF6" s="16">
        <v>1</v>
      </c>
      <c r="AG6" s="16" t="s">
        <v>743</v>
      </c>
      <c r="AH6" s="16">
        <v>1</v>
      </c>
      <c r="AI6" s="16" t="s">
        <v>271</v>
      </c>
      <c r="AJ6" s="16">
        <v>3</v>
      </c>
      <c r="AK6" s="16">
        <v>1</v>
      </c>
      <c r="AL6" s="16">
        <v>3</v>
      </c>
      <c r="AM6" s="16" t="s">
        <v>2007</v>
      </c>
      <c r="AN6" s="16" t="s">
        <v>732</v>
      </c>
      <c r="AO6" s="16" t="s">
        <v>732</v>
      </c>
      <c r="AP6" s="16" t="s">
        <v>732</v>
      </c>
      <c r="AQ6" s="16" t="s">
        <v>732</v>
      </c>
      <c r="AR6" s="16" t="s">
        <v>732</v>
      </c>
      <c r="AS6" s="33" t="s">
        <v>906</v>
      </c>
      <c r="AT6" s="33" t="s">
        <v>732</v>
      </c>
      <c r="AU6" s="16" t="s">
        <v>906</v>
      </c>
      <c r="AV6" s="16">
        <v>10</v>
      </c>
      <c r="AW6" s="16">
        <v>60</v>
      </c>
      <c r="AX6" s="16" t="s">
        <v>906</v>
      </c>
      <c r="AY6" s="16">
        <v>1</v>
      </c>
      <c r="AZ6" s="16">
        <v>4</v>
      </c>
      <c r="BA6" s="16">
        <v>60</v>
      </c>
      <c r="BB6" s="16" t="s">
        <v>732</v>
      </c>
      <c r="BC6" s="16" t="s">
        <v>732</v>
      </c>
      <c r="BD6" s="33" t="s">
        <v>350</v>
      </c>
      <c r="BE6" s="33" t="s">
        <v>350</v>
      </c>
      <c r="BF6" s="16" t="s">
        <v>732</v>
      </c>
      <c r="BG6" s="16" t="s">
        <v>732</v>
      </c>
      <c r="BH6" s="16"/>
      <c r="BI6" s="16"/>
      <c r="BJ6" s="16"/>
      <c r="BK6" s="16" t="s">
        <v>2038</v>
      </c>
      <c r="BL6" s="33"/>
      <c r="BM6" s="33"/>
      <c r="BN6" s="54"/>
    </row>
    <row r="7" spans="1:66" x14ac:dyDescent="0.3">
      <c r="A7" s="16">
        <v>5</v>
      </c>
      <c r="B7" s="54" t="s">
        <v>144</v>
      </c>
      <c r="C7" s="54">
        <v>33357684</v>
      </c>
      <c r="D7" s="54" t="s">
        <v>2850</v>
      </c>
      <c r="E7" s="54" t="s">
        <v>269</v>
      </c>
      <c r="F7" s="33">
        <v>25</v>
      </c>
      <c r="G7" s="33">
        <v>174.8</v>
      </c>
      <c r="H7" s="33">
        <v>84.4</v>
      </c>
      <c r="I7" s="101">
        <f t="shared" si="0"/>
        <v>27.622284245086892</v>
      </c>
      <c r="J7" s="32">
        <v>34301</v>
      </c>
      <c r="K7" s="16" t="s">
        <v>1772</v>
      </c>
      <c r="L7" s="16" t="s">
        <v>659</v>
      </c>
      <c r="M7" s="16" t="s">
        <v>1877</v>
      </c>
      <c r="N7" s="54" t="s">
        <v>884</v>
      </c>
      <c r="O7" s="10" t="s">
        <v>20</v>
      </c>
      <c r="P7" s="10" t="s">
        <v>797</v>
      </c>
      <c r="Q7" s="146">
        <v>43563</v>
      </c>
      <c r="R7" s="10" t="s">
        <v>2018</v>
      </c>
      <c r="S7" s="146">
        <v>43523</v>
      </c>
      <c r="T7" s="33">
        <v>20190225</v>
      </c>
      <c r="U7" s="33" t="s">
        <v>797</v>
      </c>
      <c r="V7" s="16" t="s">
        <v>1269</v>
      </c>
      <c r="W7" s="54">
        <v>80703</v>
      </c>
      <c r="X7" s="16" t="s">
        <v>997</v>
      </c>
      <c r="Y7" s="16" t="s">
        <v>842</v>
      </c>
      <c r="Z7" s="16"/>
      <c r="AA7" s="16" t="s">
        <v>1254</v>
      </c>
      <c r="AB7" s="16"/>
      <c r="AC7" s="16" t="s">
        <v>732</v>
      </c>
      <c r="AD7" s="16"/>
      <c r="AE7" s="16" t="s">
        <v>1990</v>
      </c>
      <c r="AF7" s="16">
        <v>2</v>
      </c>
      <c r="AG7" s="16" t="s">
        <v>1985</v>
      </c>
      <c r="AH7" s="16">
        <v>0</v>
      </c>
      <c r="AI7" s="16" t="s">
        <v>1985</v>
      </c>
      <c r="AJ7" s="16">
        <v>2</v>
      </c>
      <c r="AK7" s="16">
        <v>1</v>
      </c>
      <c r="AL7" s="16">
        <v>8</v>
      </c>
      <c r="AM7" s="16" t="s">
        <v>2007</v>
      </c>
      <c r="AN7" s="16" t="s">
        <v>732</v>
      </c>
      <c r="AO7" s="16" t="s">
        <v>732</v>
      </c>
      <c r="AP7" s="16" t="s">
        <v>732</v>
      </c>
      <c r="AQ7" s="16" t="s">
        <v>732</v>
      </c>
      <c r="AR7" s="16" t="s">
        <v>732</v>
      </c>
      <c r="AS7" s="33" t="s">
        <v>906</v>
      </c>
      <c r="AT7" s="33" t="s">
        <v>732</v>
      </c>
      <c r="AU7" s="16" t="s">
        <v>2155</v>
      </c>
      <c r="AV7" s="16">
        <v>1</v>
      </c>
      <c r="AW7" s="16">
        <v>7</v>
      </c>
      <c r="AX7" s="16" t="s">
        <v>732</v>
      </c>
      <c r="AY7" s="16" t="s">
        <v>1255</v>
      </c>
      <c r="AZ7" s="16" t="s">
        <v>1255</v>
      </c>
      <c r="BA7" s="16" t="s">
        <v>1255</v>
      </c>
      <c r="BB7" s="16" t="s">
        <v>732</v>
      </c>
      <c r="BC7" s="16" t="s">
        <v>732</v>
      </c>
      <c r="BD7" s="33" t="s">
        <v>350</v>
      </c>
      <c r="BE7" s="33" t="s">
        <v>350</v>
      </c>
      <c r="BF7" s="16" t="s">
        <v>732</v>
      </c>
      <c r="BG7" s="16" t="s">
        <v>732</v>
      </c>
      <c r="BH7" s="16"/>
      <c r="BI7" s="16"/>
      <c r="BJ7" s="16"/>
      <c r="BK7" s="16" t="s">
        <v>1255</v>
      </c>
      <c r="BL7" s="33"/>
      <c r="BM7" s="35" t="s">
        <v>423</v>
      </c>
      <c r="BN7" s="54"/>
    </row>
    <row r="8" spans="1:66" x14ac:dyDescent="0.3">
      <c r="A8" s="16">
        <v>6</v>
      </c>
      <c r="B8" s="54" t="s">
        <v>145</v>
      </c>
      <c r="C8" s="54">
        <v>33357191</v>
      </c>
      <c r="D8" s="54" t="s">
        <v>4020</v>
      </c>
      <c r="E8" s="54" t="s">
        <v>269</v>
      </c>
      <c r="F8" s="33">
        <v>75</v>
      </c>
      <c r="G8" s="33">
        <v>171.5</v>
      </c>
      <c r="H8" s="33">
        <v>78.400000000000006</v>
      </c>
      <c r="I8" s="101">
        <f t="shared" si="0"/>
        <v>26.655560183256977</v>
      </c>
      <c r="J8" s="32">
        <v>15900</v>
      </c>
      <c r="K8" s="16" t="s">
        <v>1774</v>
      </c>
      <c r="L8" s="16" t="s">
        <v>660</v>
      </c>
      <c r="M8" s="16" t="s">
        <v>1875</v>
      </c>
      <c r="N8" s="54" t="s">
        <v>883</v>
      </c>
      <c r="O8" s="10" t="s">
        <v>61</v>
      </c>
      <c r="P8" s="10" t="s">
        <v>794</v>
      </c>
      <c r="Q8" s="146">
        <v>43566</v>
      </c>
      <c r="R8" s="10" t="s">
        <v>2016</v>
      </c>
      <c r="S8" s="146">
        <v>43528</v>
      </c>
      <c r="T8" s="33">
        <v>20190228</v>
      </c>
      <c r="U8" s="33" t="s">
        <v>794</v>
      </c>
      <c r="V8" s="16" t="s">
        <v>1975</v>
      </c>
      <c r="W8" s="33">
        <v>80703</v>
      </c>
      <c r="X8" s="16" t="s">
        <v>997</v>
      </c>
      <c r="Y8" s="16" t="s">
        <v>842</v>
      </c>
      <c r="Z8" s="16"/>
      <c r="AA8" s="16" t="s">
        <v>1254</v>
      </c>
      <c r="AB8" s="16"/>
      <c r="AC8" s="16" t="s">
        <v>732</v>
      </c>
      <c r="AD8" s="16"/>
      <c r="AE8" s="16" t="s">
        <v>1992</v>
      </c>
      <c r="AF8" s="16">
        <v>4</v>
      </c>
      <c r="AG8" s="16" t="s">
        <v>1985</v>
      </c>
      <c r="AH8" s="16">
        <v>0</v>
      </c>
      <c r="AI8" s="16" t="s">
        <v>1985</v>
      </c>
      <c r="AJ8" s="16">
        <v>4</v>
      </c>
      <c r="AK8" s="16">
        <v>2</v>
      </c>
      <c r="AL8" s="16">
        <v>11</v>
      </c>
      <c r="AM8" s="16" t="s">
        <v>2007</v>
      </c>
      <c r="AN8" s="16" t="s">
        <v>732</v>
      </c>
      <c r="AO8" s="16" t="s">
        <v>906</v>
      </c>
      <c r="AP8" s="16" t="s">
        <v>906</v>
      </c>
      <c r="AQ8" s="16" t="s">
        <v>732</v>
      </c>
      <c r="AR8" s="16" t="s">
        <v>732</v>
      </c>
      <c r="AS8" s="33" t="s">
        <v>906</v>
      </c>
      <c r="AT8" s="33" t="s">
        <v>906</v>
      </c>
      <c r="AU8" s="16" t="s">
        <v>2154</v>
      </c>
      <c r="AV8" s="16">
        <v>3</v>
      </c>
      <c r="AW8" s="16">
        <v>57</v>
      </c>
      <c r="AX8" s="16" t="s">
        <v>906</v>
      </c>
      <c r="AY8" s="16">
        <v>0.5</v>
      </c>
      <c r="AZ8" s="16">
        <v>2</v>
      </c>
      <c r="BA8" s="16">
        <v>56</v>
      </c>
      <c r="BB8" s="16" t="s">
        <v>732</v>
      </c>
      <c r="BC8" s="16" t="s">
        <v>906</v>
      </c>
      <c r="BD8" s="33" t="s">
        <v>360</v>
      </c>
      <c r="BE8" s="33" t="s">
        <v>350</v>
      </c>
      <c r="BF8" s="16" t="s">
        <v>732</v>
      </c>
      <c r="BG8" s="16" t="s">
        <v>732</v>
      </c>
      <c r="BH8" s="16"/>
      <c r="BI8" s="16"/>
      <c r="BJ8" s="16"/>
      <c r="BK8" s="16" t="s">
        <v>2038</v>
      </c>
      <c r="BL8" s="33"/>
      <c r="BM8" s="33"/>
      <c r="BN8" s="54"/>
    </row>
    <row r="9" spans="1:66" x14ac:dyDescent="0.3">
      <c r="A9" s="16">
        <v>7</v>
      </c>
      <c r="B9" s="54" t="s">
        <v>146</v>
      </c>
      <c r="C9" s="54">
        <v>33213188</v>
      </c>
      <c r="D9" s="54" t="s">
        <v>2851</v>
      </c>
      <c r="E9" s="33" t="s">
        <v>269</v>
      </c>
      <c r="F9" s="33">
        <v>62</v>
      </c>
      <c r="G9" s="33">
        <v>171.3</v>
      </c>
      <c r="H9" s="33">
        <v>68</v>
      </c>
      <c r="I9" s="101">
        <f t="shared" si="0"/>
        <v>23.173636308180736</v>
      </c>
      <c r="J9" s="32">
        <v>20917</v>
      </c>
      <c r="K9" s="16" t="s">
        <v>91</v>
      </c>
      <c r="L9" s="16" t="s">
        <v>662</v>
      </c>
      <c r="M9" s="16" t="s">
        <v>1876</v>
      </c>
      <c r="N9" s="54" t="s">
        <v>889</v>
      </c>
      <c r="O9" s="13" t="s">
        <v>20</v>
      </c>
      <c r="P9" s="13" t="s">
        <v>792</v>
      </c>
      <c r="Q9" s="146">
        <v>43570</v>
      </c>
      <c r="R9" s="13" t="s">
        <v>2013</v>
      </c>
      <c r="S9" s="146">
        <v>43543</v>
      </c>
      <c r="T9" s="33">
        <v>20190318</v>
      </c>
      <c r="U9" s="33" t="s">
        <v>792</v>
      </c>
      <c r="V9" s="16" t="s">
        <v>1269</v>
      </c>
      <c r="W9" s="54">
        <v>80703</v>
      </c>
      <c r="X9" s="16" t="s">
        <v>997</v>
      </c>
      <c r="Y9" s="16" t="s">
        <v>842</v>
      </c>
      <c r="Z9" s="17"/>
      <c r="AA9" s="16" t="s">
        <v>1978</v>
      </c>
      <c r="AB9" s="17" t="s">
        <v>4355</v>
      </c>
      <c r="AC9" s="16" t="s">
        <v>906</v>
      </c>
      <c r="AD9" s="17"/>
      <c r="AE9" s="16" t="s">
        <v>1984</v>
      </c>
      <c r="AF9" s="16">
        <v>3</v>
      </c>
      <c r="AG9" s="16" t="s">
        <v>1985</v>
      </c>
      <c r="AH9" s="16">
        <v>0</v>
      </c>
      <c r="AI9" s="16" t="s">
        <v>1985</v>
      </c>
      <c r="AJ9" s="16">
        <v>3</v>
      </c>
      <c r="AK9" s="16">
        <v>2</v>
      </c>
      <c r="AL9" s="16">
        <v>13</v>
      </c>
      <c r="AM9" s="16" t="s">
        <v>2007</v>
      </c>
      <c r="AN9" s="16" t="s">
        <v>732</v>
      </c>
      <c r="AO9" s="16" t="s">
        <v>732</v>
      </c>
      <c r="AP9" s="16" t="s">
        <v>732</v>
      </c>
      <c r="AQ9" s="16" t="s">
        <v>732</v>
      </c>
      <c r="AR9" s="16" t="s">
        <v>732</v>
      </c>
      <c r="AS9" s="33" t="s">
        <v>732</v>
      </c>
      <c r="AT9" s="33" t="s">
        <v>732</v>
      </c>
      <c r="AU9" s="16" t="s">
        <v>906</v>
      </c>
      <c r="AV9" s="16">
        <v>2</v>
      </c>
      <c r="AW9" s="16">
        <v>12</v>
      </c>
      <c r="AX9" s="16" t="s">
        <v>732</v>
      </c>
      <c r="AY9" s="16" t="s">
        <v>1255</v>
      </c>
      <c r="AZ9" s="16" t="s">
        <v>1255</v>
      </c>
      <c r="BA9" s="16" t="s">
        <v>1255</v>
      </c>
      <c r="BB9" s="16" t="s">
        <v>906</v>
      </c>
      <c r="BC9" s="16" t="s">
        <v>732</v>
      </c>
      <c r="BD9" s="33" t="s">
        <v>350</v>
      </c>
      <c r="BE9" s="33" t="s">
        <v>350</v>
      </c>
      <c r="BF9" s="16" t="s">
        <v>732</v>
      </c>
      <c r="BG9" s="16" t="s">
        <v>732</v>
      </c>
      <c r="BH9" s="16"/>
      <c r="BI9" s="16"/>
      <c r="BJ9" s="16"/>
      <c r="BK9" s="16" t="s">
        <v>1255</v>
      </c>
      <c r="BL9" s="33"/>
      <c r="BM9" s="33" t="s">
        <v>2020</v>
      </c>
      <c r="BN9" s="54"/>
    </row>
    <row r="10" spans="1:66" x14ac:dyDescent="0.3">
      <c r="A10" s="16">
        <v>8</v>
      </c>
      <c r="B10" s="54" t="s">
        <v>147</v>
      </c>
      <c r="C10" s="54">
        <v>33358804</v>
      </c>
      <c r="D10" s="54" t="s">
        <v>4021</v>
      </c>
      <c r="E10" s="54" t="s">
        <v>269</v>
      </c>
      <c r="F10" s="33">
        <v>68</v>
      </c>
      <c r="G10" s="33">
        <v>165.5</v>
      </c>
      <c r="H10" s="33">
        <v>48</v>
      </c>
      <c r="I10" s="101">
        <f t="shared" si="0"/>
        <v>17.524484077363294</v>
      </c>
      <c r="J10" s="32">
        <v>18488</v>
      </c>
      <c r="K10" s="16" t="s">
        <v>1968</v>
      </c>
      <c r="L10" s="16" t="s">
        <v>659</v>
      </c>
      <c r="M10" s="16" t="s">
        <v>1877</v>
      </c>
      <c r="N10" s="54" t="s">
        <v>883</v>
      </c>
      <c r="O10" s="10" t="s">
        <v>61</v>
      </c>
      <c r="P10" s="10" t="s">
        <v>794</v>
      </c>
      <c r="Q10" s="146">
        <v>43573</v>
      </c>
      <c r="R10" s="10" t="s">
        <v>2016</v>
      </c>
      <c r="S10" s="146">
        <v>43546</v>
      </c>
      <c r="T10" s="33">
        <v>20190415</v>
      </c>
      <c r="U10" s="33" t="s">
        <v>794</v>
      </c>
      <c r="V10" s="16" t="s">
        <v>1973</v>
      </c>
      <c r="W10" s="54">
        <v>80703</v>
      </c>
      <c r="X10" s="16" t="s">
        <v>997</v>
      </c>
      <c r="Y10" s="16" t="s">
        <v>842</v>
      </c>
      <c r="Z10" s="16" t="s">
        <v>4356</v>
      </c>
      <c r="AA10" s="16" t="s">
        <v>1981</v>
      </c>
      <c r="AB10" s="16"/>
      <c r="AC10" s="16" t="s">
        <v>732</v>
      </c>
      <c r="AD10" s="16"/>
      <c r="AE10" s="16" t="s">
        <v>1995</v>
      </c>
      <c r="AF10" s="16">
        <v>4</v>
      </c>
      <c r="AG10" s="16" t="s">
        <v>1987</v>
      </c>
      <c r="AH10" s="16">
        <v>3</v>
      </c>
      <c r="AI10" s="16" t="s">
        <v>271</v>
      </c>
      <c r="AJ10" s="16">
        <v>4</v>
      </c>
      <c r="AK10" s="16">
        <v>3</v>
      </c>
      <c r="AL10" s="16">
        <v>6</v>
      </c>
      <c r="AM10" s="16" t="s">
        <v>2007</v>
      </c>
      <c r="AN10" s="16" t="s">
        <v>906</v>
      </c>
      <c r="AO10" s="16" t="s">
        <v>906</v>
      </c>
      <c r="AP10" s="16" t="s">
        <v>906</v>
      </c>
      <c r="AQ10" s="16" t="s">
        <v>732</v>
      </c>
      <c r="AR10" s="16" t="s">
        <v>732</v>
      </c>
      <c r="AS10" s="33" t="s">
        <v>906</v>
      </c>
      <c r="AT10" s="33" t="s">
        <v>906</v>
      </c>
      <c r="AU10" s="16" t="s">
        <v>906</v>
      </c>
      <c r="AV10" s="16">
        <v>20</v>
      </c>
      <c r="AW10" s="16">
        <v>49</v>
      </c>
      <c r="AX10" s="16" t="s">
        <v>906</v>
      </c>
      <c r="AY10" s="16">
        <v>2</v>
      </c>
      <c r="AZ10" s="16">
        <v>30</v>
      </c>
      <c r="BA10" s="16">
        <v>49</v>
      </c>
      <c r="BB10" s="16" t="s">
        <v>732</v>
      </c>
      <c r="BC10" s="16" t="s">
        <v>732</v>
      </c>
      <c r="BD10" s="33" t="s">
        <v>360</v>
      </c>
      <c r="BE10" s="33" t="s">
        <v>350</v>
      </c>
      <c r="BF10" s="16" t="s">
        <v>732</v>
      </c>
      <c r="BG10" s="16" t="s">
        <v>732</v>
      </c>
      <c r="BH10" s="16" t="s">
        <v>1267</v>
      </c>
      <c r="BI10" s="146">
        <v>43773</v>
      </c>
      <c r="BJ10" s="146">
        <v>44007</v>
      </c>
      <c r="BK10" s="16" t="s">
        <v>1255</v>
      </c>
      <c r="BL10" s="33"/>
      <c r="BM10" s="33"/>
      <c r="BN10" s="54" t="s">
        <v>243</v>
      </c>
    </row>
    <row r="11" spans="1:66" x14ac:dyDescent="0.3">
      <c r="A11" s="16">
        <v>9</v>
      </c>
      <c r="B11" s="54" t="s">
        <v>148</v>
      </c>
      <c r="C11" s="54">
        <v>33355866</v>
      </c>
      <c r="D11" s="54" t="s">
        <v>4022</v>
      </c>
      <c r="E11" s="54" t="s">
        <v>269</v>
      </c>
      <c r="F11" s="33">
        <v>66</v>
      </c>
      <c r="G11" s="33">
        <v>157.1</v>
      </c>
      <c r="H11" s="33">
        <v>36</v>
      </c>
      <c r="I11" s="101">
        <f t="shared" si="0"/>
        <v>14.586467566786776</v>
      </c>
      <c r="J11" s="32">
        <v>19150</v>
      </c>
      <c r="K11" s="16" t="s">
        <v>1772</v>
      </c>
      <c r="L11" s="16" t="s">
        <v>663</v>
      </c>
      <c r="M11" s="16" t="s">
        <v>1877</v>
      </c>
      <c r="N11" s="54" t="s">
        <v>883</v>
      </c>
      <c r="O11" s="10" t="s">
        <v>27</v>
      </c>
      <c r="P11" s="10" t="s">
        <v>798</v>
      </c>
      <c r="Q11" s="146">
        <v>43577</v>
      </c>
      <c r="R11" s="10" t="s">
        <v>2021</v>
      </c>
      <c r="S11" s="146">
        <v>43543</v>
      </c>
      <c r="T11" s="33">
        <v>20190313</v>
      </c>
      <c r="U11" s="33" t="s">
        <v>798</v>
      </c>
      <c r="V11" s="16" t="s">
        <v>2079</v>
      </c>
      <c r="W11" s="33">
        <v>80703</v>
      </c>
      <c r="X11" s="16" t="s">
        <v>997</v>
      </c>
      <c r="Y11" s="16" t="s">
        <v>842</v>
      </c>
      <c r="Z11" s="16" t="s">
        <v>973</v>
      </c>
      <c r="AA11" s="16" t="s">
        <v>1980</v>
      </c>
      <c r="AB11" s="16" t="s">
        <v>2022</v>
      </c>
      <c r="AC11" s="16" t="s">
        <v>906</v>
      </c>
      <c r="AD11" s="16"/>
      <c r="AE11" s="16" t="s">
        <v>1984</v>
      </c>
      <c r="AF11" s="16">
        <v>3</v>
      </c>
      <c r="AG11" s="16" t="s">
        <v>1985</v>
      </c>
      <c r="AH11" s="16">
        <v>0</v>
      </c>
      <c r="AI11" s="16" t="s">
        <v>1985</v>
      </c>
      <c r="AJ11" s="16">
        <v>3</v>
      </c>
      <c r="AK11" s="16">
        <v>1</v>
      </c>
      <c r="AL11" s="16" t="s">
        <v>1255</v>
      </c>
      <c r="AM11" s="16" t="s">
        <v>2008</v>
      </c>
      <c r="AN11" s="16" t="s">
        <v>732</v>
      </c>
      <c r="AO11" s="16" t="s">
        <v>906</v>
      </c>
      <c r="AP11" s="16" t="s">
        <v>732</v>
      </c>
      <c r="AQ11" s="16" t="s">
        <v>732</v>
      </c>
      <c r="AR11" s="16" t="s">
        <v>732</v>
      </c>
      <c r="AS11" s="33" t="s">
        <v>732</v>
      </c>
      <c r="AT11" s="33" t="s">
        <v>732</v>
      </c>
      <c r="AU11" s="16" t="s">
        <v>906</v>
      </c>
      <c r="AV11" s="16">
        <v>10</v>
      </c>
      <c r="AW11" s="16">
        <v>50</v>
      </c>
      <c r="AX11" s="16" t="s">
        <v>732</v>
      </c>
      <c r="AY11" s="16" t="s">
        <v>1255</v>
      </c>
      <c r="AZ11" s="16" t="s">
        <v>1255</v>
      </c>
      <c r="BA11" s="16" t="s">
        <v>1255</v>
      </c>
      <c r="BB11" s="16" t="s">
        <v>732</v>
      </c>
      <c r="BC11" s="16" t="s">
        <v>732</v>
      </c>
      <c r="BD11" s="33" t="s">
        <v>350</v>
      </c>
      <c r="BE11" s="33" t="s">
        <v>350</v>
      </c>
      <c r="BF11" s="16" t="s">
        <v>732</v>
      </c>
      <c r="BG11" s="16" t="s">
        <v>732</v>
      </c>
      <c r="BH11" s="16"/>
      <c r="BI11" s="16"/>
      <c r="BJ11" s="16"/>
      <c r="BK11" s="16" t="s">
        <v>1255</v>
      </c>
      <c r="BL11" s="33"/>
      <c r="BM11" s="33" t="s">
        <v>2023</v>
      </c>
      <c r="BN11" s="54"/>
    </row>
    <row r="12" spans="1:66" x14ac:dyDescent="0.3">
      <c r="A12" s="16">
        <v>10</v>
      </c>
      <c r="B12" s="54" t="s">
        <v>149</v>
      </c>
      <c r="C12" s="54">
        <v>33359359</v>
      </c>
      <c r="D12" s="54" t="s">
        <v>4023</v>
      </c>
      <c r="E12" s="54" t="s">
        <v>270</v>
      </c>
      <c r="F12" s="33">
        <v>50</v>
      </c>
      <c r="G12" s="33">
        <v>165.1</v>
      </c>
      <c r="H12" s="33">
        <v>50</v>
      </c>
      <c r="I12" s="101">
        <f t="shared" si="0"/>
        <v>18.343231952736094</v>
      </c>
      <c r="J12" s="32">
        <v>25166</v>
      </c>
      <c r="K12" s="16" t="s">
        <v>91</v>
      </c>
      <c r="L12" s="16" t="s">
        <v>659</v>
      </c>
      <c r="M12" s="16" t="s">
        <v>731</v>
      </c>
      <c r="N12" s="54" t="s">
        <v>890</v>
      </c>
      <c r="O12" s="10" t="s">
        <v>61</v>
      </c>
      <c r="P12" s="10" t="s">
        <v>799</v>
      </c>
      <c r="Q12" s="146">
        <v>43580</v>
      </c>
      <c r="R12" s="10" t="s">
        <v>2024</v>
      </c>
      <c r="S12" s="146">
        <v>43570</v>
      </c>
      <c r="T12" s="33">
        <v>20190128</v>
      </c>
      <c r="U12" s="54" t="s">
        <v>800</v>
      </c>
      <c r="V12" s="16" t="s">
        <v>833</v>
      </c>
      <c r="W12" s="33">
        <v>80703</v>
      </c>
      <c r="X12" s="16" t="s">
        <v>997</v>
      </c>
      <c r="Y12" s="16" t="s">
        <v>842</v>
      </c>
      <c r="Z12" s="16"/>
      <c r="AA12" s="16" t="s">
        <v>1254</v>
      </c>
      <c r="AB12" s="16"/>
      <c r="AC12" s="16" t="s">
        <v>732</v>
      </c>
      <c r="AD12" s="16"/>
      <c r="AE12" s="16" t="s">
        <v>1996</v>
      </c>
      <c r="AF12" s="16">
        <v>4</v>
      </c>
      <c r="AG12" s="16" t="s">
        <v>1179</v>
      </c>
      <c r="AH12" s="16">
        <v>5</v>
      </c>
      <c r="AI12" s="16" t="s">
        <v>271</v>
      </c>
      <c r="AJ12" s="16">
        <v>4</v>
      </c>
      <c r="AK12" s="16">
        <v>2</v>
      </c>
      <c r="AL12" s="16">
        <v>5</v>
      </c>
      <c r="AM12" s="16" t="s">
        <v>2007</v>
      </c>
      <c r="AN12" s="16" t="s">
        <v>906</v>
      </c>
      <c r="AO12" s="16" t="s">
        <v>906</v>
      </c>
      <c r="AP12" s="16" t="s">
        <v>906</v>
      </c>
      <c r="AQ12" s="16" t="s">
        <v>906</v>
      </c>
      <c r="AR12" s="16" t="s">
        <v>732</v>
      </c>
      <c r="AS12" s="33" t="s">
        <v>906</v>
      </c>
      <c r="AT12" s="33" t="s">
        <v>906</v>
      </c>
      <c r="AU12" s="16" t="s">
        <v>2152</v>
      </c>
      <c r="AV12" s="16" t="s">
        <v>1255</v>
      </c>
      <c r="AW12" s="16" t="s">
        <v>1255</v>
      </c>
      <c r="AX12" s="16" t="s">
        <v>732</v>
      </c>
      <c r="AY12" s="16" t="s">
        <v>1255</v>
      </c>
      <c r="AZ12" s="16" t="s">
        <v>1255</v>
      </c>
      <c r="BA12" s="16" t="s">
        <v>1255</v>
      </c>
      <c r="BB12" s="16" t="s">
        <v>906</v>
      </c>
      <c r="BC12" s="16" t="s">
        <v>906</v>
      </c>
      <c r="BD12" s="33" t="s">
        <v>350</v>
      </c>
      <c r="BE12" s="33" t="s">
        <v>350</v>
      </c>
      <c r="BF12" s="16" t="s">
        <v>732</v>
      </c>
      <c r="BG12" s="16" t="s">
        <v>732</v>
      </c>
      <c r="BH12" s="16"/>
      <c r="BI12" s="16"/>
      <c r="BJ12" s="146">
        <v>43885</v>
      </c>
      <c r="BK12" s="16" t="s">
        <v>2038</v>
      </c>
      <c r="BL12" s="33" t="s">
        <v>429</v>
      </c>
      <c r="BM12" s="33"/>
      <c r="BN12" s="54" t="s">
        <v>243</v>
      </c>
    </row>
    <row r="13" spans="1:66" x14ac:dyDescent="0.3">
      <c r="A13" s="162">
        <v>11</v>
      </c>
      <c r="B13" s="171" t="s">
        <v>150</v>
      </c>
      <c r="C13" s="171">
        <v>33360234</v>
      </c>
      <c r="D13" s="171" t="s">
        <v>4024</v>
      </c>
      <c r="E13" s="171" t="s">
        <v>269</v>
      </c>
      <c r="F13" s="191">
        <v>62</v>
      </c>
      <c r="G13" s="191">
        <v>165.1</v>
      </c>
      <c r="H13" s="191">
        <v>58.3</v>
      </c>
      <c r="I13" s="192">
        <f t="shared" si="0"/>
        <v>21.388208456890286</v>
      </c>
      <c r="J13" s="193">
        <v>20944</v>
      </c>
      <c r="K13" s="194" t="s">
        <v>227</v>
      </c>
      <c r="L13" s="193" t="s">
        <v>357</v>
      </c>
      <c r="M13" s="171" t="s">
        <v>362</v>
      </c>
      <c r="N13" s="171" t="s">
        <v>883</v>
      </c>
      <c r="O13" s="195" t="s">
        <v>27</v>
      </c>
      <c r="P13" s="195" t="s">
        <v>800</v>
      </c>
      <c r="Q13" s="172" t="s">
        <v>3726</v>
      </c>
      <c r="R13" s="195" t="s">
        <v>870</v>
      </c>
      <c r="S13" s="162">
        <v>20190430</v>
      </c>
      <c r="T13" s="191">
        <v>20190426</v>
      </c>
      <c r="U13" s="191" t="s">
        <v>800</v>
      </c>
      <c r="V13" s="162" t="s">
        <v>2057</v>
      </c>
      <c r="W13" s="191">
        <v>84803</v>
      </c>
      <c r="X13" s="162" t="s">
        <v>2050</v>
      </c>
      <c r="Y13" s="162" t="s">
        <v>844</v>
      </c>
      <c r="Z13" s="162" t="s">
        <v>974</v>
      </c>
      <c r="AA13" s="180" t="s">
        <v>611</v>
      </c>
      <c r="AB13" s="162" t="s">
        <v>975</v>
      </c>
      <c r="AC13" s="162" t="s">
        <v>1170</v>
      </c>
      <c r="AD13" s="162"/>
      <c r="AE13" s="191" t="s">
        <v>3718</v>
      </c>
      <c r="AF13" s="191" t="s">
        <v>265</v>
      </c>
      <c r="AG13" s="191" t="s">
        <v>422</v>
      </c>
      <c r="AH13" s="191">
        <v>4</v>
      </c>
      <c r="AI13" s="191" t="s">
        <v>271</v>
      </c>
      <c r="AJ13" s="191">
        <v>4</v>
      </c>
      <c r="AK13" s="191">
        <v>3</v>
      </c>
      <c r="AL13" s="191" t="s">
        <v>1125</v>
      </c>
      <c r="AM13" s="191" t="s">
        <v>417</v>
      </c>
      <c r="AN13" s="162" t="s">
        <v>2154</v>
      </c>
      <c r="AO13" s="191" t="s">
        <v>352</v>
      </c>
      <c r="AP13" s="191" t="s">
        <v>352</v>
      </c>
      <c r="AQ13" s="191" t="s">
        <v>350</v>
      </c>
      <c r="AR13" s="191" t="s">
        <v>350</v>
      </c>
      <c r="AS13" s="191" t="s">
        <v>906</v>
      </c>
      <c r="AT13" s="191" t="s">
        <v>906</v>
      </c>
      <c r="AU13" s="191" t="s">
        <v>352</v>
      </c>
      <c r="AV13" s="191">
        <v>8</v>
      </c>
      <c r="AW13" s="162">
        <v>45</v>
      </c>
      <c r="AX13" s="162" t="s">
        <v>906</v>
      </c>
      <c r="AY13" s="162">
        <v>0.3</v>
      </c>
      <c r="AZ13" s="162" t="s">
        <v>1174</v>
      </c>
      <c r="BA13" s="162">
        <v>45</v>
      </c>
      <c r="BB13" s="162" t="s">
        <v>732</v>
      </c>
      <c r="BC13" s="162" t="s">
        <v>732</v>
      </c>
      <c r="BD13" s="191" t="s">
        <v>350</v>
      </c>
      <c r="BE13" s="191" t="s">
        <v>350</v>
      </c>
      <c r="BF13" s="191" t="s">
        <v>420</v>
      </c>
      <c r="BG13" s="191" t="s">
        <v>420</v>
      </c>
      <c r="BH13" s="191"/>
      <c r="BI13" s="191"/>
      <c r="BJ13" s="193"/>
      <c r="BK13" s="191"/>
      <c r="BL13" s="191"/>
      <c r="BM13" s="191" t="s">
        <v>425</v>
      </c>
      <c r="BN13" s="171"/>
    </row>
    <row r="14" spans="1:66" x14ac:dyDescent="0.3">
      <c r="A14" s="16">
        <v>12</v>
      </c>
      <c r="B14" s="54" t="s">
        <v>151</v>
      </c>
      <c r="C14" s="54">
        <v>33247665</v>
      </c>
      <c r="D14" s="54" t="s">
        <v>4025</v>
      </c>
      <c r="E14" s="54" t="s">
        <v>269</v>
      </c>
      <c r="F14" s="33">
        <v>78</v>
      </c>
      <c r="G14" s="33">
        <v>160.69999999999999</v>
      </c>
      <c r="H14" s="33">
        <v>57</v>
      </c>
      <c r="I14" s="101">
        <f t="shared" si="0"/>
        <v>22.072071897644445</v>
      </c>
      <c r="J14" s="32">
        <v>14914</v>
      </c>
      <c r="K14" s="16" t="s">
        <v>91</v>
      </c>
      <c r="L14" s="16" t="s">
        <v>1255</v>
      </c>
      <c r="M14" s="16" t="s">
        <v>1255</v>
      </c>
      <c r="N14" s="32"/>
      <c r="O14" s="10" t="s">
        <v>20</v>
      </c>
      <c r="P14" s="10" t="s">
        <v>796</v>
      </c>
      <c r="Q14" s="9" t="s">
        <v>4358</v>
      </c>
      <c r="R14" s="13" t="s">
        <v>2832</v>
      </c>
      <c r="S14" s="146">
        <v>43572</v>
      </c>
      <c r="T14" s="33">
        <v>20150303</v>
      </c>
      <c r="U14" s="33" t="s">
        <v>822</v>
      </c>
      <c r="V14" s="16" t="s">
        <v>1974</v>
      </c>
      <c r="W14" s="33">
        <v>81403</v>
      </c>
      <c r="X14" s="16" t="s">
        <v>997</v>
      </c>
      <c r="Y14" s="16" t="s">
        <v>843</v>
      </c>
      <c r="Z14" s="16" t="s">
        <v>638</v>
      </c>
      <c r="AA14" s="16" t="s">
        <v>2355</v>
      </c>
      <c r="AB14" s="16" t="s">
        <v>639</v>
      </c>
      <c r="AC14" s="16" t="s">
        <v>906</v>
      </c>
      <c r="AD14" s="16" t="s">
        <v>909</v>
      </c>
      <c r="AE14" s="16" t="s">
        <v>1997</v>
      </c>
      <c r="AF14" s="16">
        <v>4</v>
      </c>
      <c r="AG14" s="16" t="s">
        <v>1989</v>
      </c>
      <c r="AH14" s="16">
        <v>4</v>
      </c>
      <c r="AI14" s="16" t="s">
        <v>271</v>
      </c>
      <c r="AJ14" s="16">
        <v>4</v>
      </c>
      <c r="AK14" s="16">
        <v>2</v>
      </c>
      <c r="AL14" s="16" t="s">
        <v>1255</v>
      </c>
      <c r="AM14" s="16" t="s">
        <v>1255</v>
      </c>
      <c r="AN14" s="16" t="s">
        <v>666</v>
      </c>
      <c r="AO14" s="16" t="s">
        <v>1255</v>
      </c>
      <c r="AP14" s="16" t="s">
        <v>1255</v>
      </c>
      <c r="AQ14" s="16" t="s">
        <v>1255</v>
      </c>
      <c r="AR14" s="16" t="s">
        <v>1255</v>
      </c>
      <c r="AS14" s="33"/>
      <c r="AT14" s="33"/>
      <c r="AU14" s="16" t="s">
        <v>2154</v>
      </c>
      <c r="AV14" s="16">
        <v>1</v>
      </c>
      <c r="AW14" s="16">
        <v>40</v>
      </c>
      <c r="AX14" s="16" t="s">
        <v>732</v>
      </c>
      <c r="AY14" s="16" t="s">
        <v>1255</v>
      </c>
      <c r="AZ14" s="16" t="s">
        <v>1255</v>
      </c>
      <c r="BA14" s="16" t="s">
        <v>1255</v>
      </c>
      <c r="BB14" s="16"/>
      <c r="BC14" s="16"/>
      <c r="BD14" s="33"/>
      <c r="BE14" s="33"/>
      <c r="BF14" s="16" t="s">
        <v>2153</v>
      </c>
      <c r="BG14" s="16" t="s">
        <v>732</v>
      </c>
      <c r="BH14" s="16" t="s">
        <v>2162</v>
      </c>
      <c r="BI14" s="146">
        <v>43686</v>
      </c>
      <c r="BJ14" s="16" t="s">
        <v>3550</v>
      </c>
      <c r="BK14" s="16" t="s">
        <v>1255</v>
      </c>
      <c r="BL14" s="33"/>
      <c r="BM14" s="33" t="s">
        <v>426</v>
      </c>
      <c r="BN14" s="54"/>
    </row>
    <row r="15" spans="1:66" x14ac:dyDescent="0.3">
      <c r="A15" s="16">
        <v>13</v>
      </c>
      <c r="B15" s="54" t="s">
        <v>152</v>
      </c>
      <c r="C15" s="54">
        <v>33270860</v>
      </c>
      <c r="D15" s="54" t="s">
        <v>68</v>
      </c>
      <c r="E15" s="54" t="s">
        <v>269</v>
      </c>
      <c r="F15" s="33">
        <v>70</v>
      </c>
      <c r="G15" s="33">
        <v>165.1</v>
      </c>
      <c r="H15" s="33">
        <v>51.2</v>
      </c>
      <c r="I15" s="101">
        <f t="shared" si="0"/>
        <v>18.783469519601763</v>
      </c>
      <c r="J15" s="32">
        <v>17760</v>
      </c>
      <c r="K15" s="34" t="s">
        <v>214</v>
      </c>
      <c r="L15" s="32" t="s">
        <v>355</v>
      </c>
      <c r="M15" s="32" t="s">
        <v>428</v>
      </c>
      <c r="N15" s="32" t="s">
        <v>883</v>
      </c>
      <c r="O15" s="10" t="s">
        <v>20</v>
      </c>
      <c r="P15" s="10" t="s">
        <v>798</v>
      </c>
      <c r="Q15" s="17" t="s">
        <v>3727</v>
      </c>
      <c r="R15" s="10" t="s">
        <v>869</v>
      </c>
      <c r="S15" s="32">
        <v>43608</v>
      </c>
      <c r="T15" s="33">
        <v>20160128</v>
      </c>
      <c r="U15" s="33" t="s">
        <v>798</v>
      </c>
      <c r="V15" s="54" t="s">
        <v>2815</v>
      </c>
      <c r="W15" s="54">
        <v>80703</v>
      </c>
      <c r="X15" s="33" t="s">
        <v>997</v>
      </c>
      <c r="Y15" s="10" t="s">
        <v>842</v>
      </c>
      <c r="Z15" s="16" t="s">
        <v>976</v>
      </c>
      <c r="AA15" s="33" t="s">
        <v>217</v>
      </c>
      <c r="AB15" s="16" t="s">
        <v>977</v>
      </c>
      <c r="AC15" s="16"/>
      <c r="AD15" s="16"/>
      <c r="AE15" s="33" t="s">
        <v>3720</v>
      </c>
      <c r="AF15" s="33">
        <v>2</v>
      </c>
      <c r="AG15" s="54" t="s">
        <v>241</v>
      </c>
      <c r="AH15" s="33">
        <v>0</v>
      </c>
      <c r="AI15" s="33" t="s">
        <v>241</v>
      </c>
      <c r="AJ15" s="33">
        <v>4</v>
      </c>
      <c r="AK15" s="33">
        <v>1</v>
      </c>
      <c r="AL15" s="33" t="s">
        <v>1124</v>
      </c>
      <c r="AM15" s="33" t="s">
        <v>417</v>
      </c>
      <c r="AN15" s="33" t="s">
        <v>732</v>
      </c>
      <c r="AO15" s="33" t="s">
        <v>352</v>
      </c>
      <c r="AP15" s="33" t="s">
        <v>350</v>
      </c>
      <c r="AQ15" s="33" t="s">
        <v>350</v>
      </c>
      <c r="AR15" s="33" t="s">
        <v>350</v>
      </c>
      <c r="AS15" s="33" t="s">
        <v>906</v>
      </c>
      <c r="AT15" s="33" t="s">
        <v>906</v>
      </c>
      <c r="AU15" s="33" t="s">
        <v>352</v>
      </c>
      <c r="AV15" s="33">
        <v>5</v>
      </c>
      <c r="AW15" s="16">
        <v>33</v>
      </c>
      <c r="AX15" s="16" t="s">
        <v>732</v>
      </c>
      <c r="AY15" s="16" t="s">
        <v>417</v>
      </c>
      <c r="AZ15" s="16" t="s">
        <v>417</v>
      </c>
      <c r="BA15" s="16" t="s">
        <v>417</v>
      </c>
      <c r="BB15" s="16" t="s">
        <v>732</v>
      </c>
      <c r="BC15" s="16" t="s">
        <v>906</v>
      </c>
      <c r="BD15" s="33" t="s">
        <v>350</v>
      </c>
      <c r="BE15" s="33" t="s">
        <v>350</v>
      </c>
      <c r="BF15" s="33" t="s">
        <v>420</v>
      </c>
      <c r="BG15" s="33" t="s">
        <v>420</v>
      </c>
      <c r="BH15" s="16" t="s">
        <v>4376</v>
      </c>
      <c r="BI15" s="146">
        <v>43769</v>
      </c>
      <c r="BJ15" s="32">
        <v>44081</v>
      </c>
      <c r="BK15" s="33"/>
      <c r="BL15" s="33" t="s">
        <v>430</v>
      </c>
      <c r="BM15" s="33"/>
      <c r="BN15" s="54" t="s">
        <v>243</v>
      </c>
    </row>
    <row r="16" spans="1:66" x14ac:dyDescent="0.3">
      <c r="A16" s="16">
        <v>14</v>
      </c>
      <c r="B16" s="54" t="s">
        <v>153</v>
      </c>
      <c r="C16" s="54">
        <v>33342667</v>
      </c>
      <c r="D16" s="54" t="s">
        <v>4026</v>
      </c>
      <c r="E16" s="54" t="s">
        <v>269</v>
      </c>
      <c r="F16" s="33">
        <v>73</v>
      </c>
      <c r="G16" s="33">
        <v>170.4</v>
      </c>
      <c r="H16" s="33">
        <v>77.099999999999994</v>
      </c>
      <c r="I16" s="101">
        <f t="shared" si="0"/>
        <v>26.553097930304833</v>
      </c>
      <c r="J16" s="32">
        <v>17272</v>
      </c>
      <c r="K16" s="16" t="s">
        <v>1774</v>
      </c>
      <c r="L16" s="16" t="s">
        <v>660</v>
      </c>
      <c r="M16" s="16" t="s">
        <v>1877</v>
      </c>
      <c r="N16" s="54" t="s">
        <v>883</v>
      </c>
      <c r="O16" s="10" t="s">
        <v>27</v>
      </c>
      <c r="P16" s="10" t="s">
        <v>794</v>
      </c>
      <c r="Q16" s="146">
        <v>43416</v>
      </c>
      <c r="R16" s="10" t="s">
        <v>3582</v>
      </c>
      <c r="S16" s="146">
        <v>43360</v>
      </c>
      <c r="T16" s="33">
        <v>20180911</v>
      </c>
      <c r="U16" s="54" t="s">
        <v>794</v>
      </c>
      <c r="V16" s="16" t="s">
        <v>1975</v>
      </c>
      <c r="W16" s="54">
        <v>80703</v>
      </c>
      <c r="X16" s="16" t="s">
        <v>997</v>
      </c>
      <c r="Y16" s="10" t="s">
        <v>842</v>
      </c>
      <c r="Z16" s="16" t="s">
        <v>978</v>
      </c>
      <c r="AA16" s="16" t="s">
        <v>1982</v>
      </c>
      <c r="AB16" s="16" t="s">
        <v>979</v>
      </c>
      <c r="AC16" s="16" t="s">
        <v>906</v>
      </c>
      <c r="AD16" s="16"/>
      <c r="AE16" s="16" t="s">
        <v>1998</v>
      </c>
      <c r="AF16" s="16">
        <v>1</v>
      </c>
      <c r="AG16" s="16" t="s">
        <v>1985</v>
      </c>
      <c r="AH16" s="16">
        <v>0</v>
      </c>
      <c r="AI16" s="16" t="s">
        <v>1985</v>
      </c>
      <c r="AJ16" s="16">
        <v>1</v>
      </c>
      <c r="AK16" s="16" t="s">
        <v>1255</v>
      </c>
      <c r="AL16" s="16" t="s">
        <v>1255</v>
      </c>
      <c r="AM16" s="16" t="s">
        <v>1255</v>
      </c>
      <c r="AN16" s="16" t="s">
        <v>732</v>
      </c>
      <c r="AO16" s="16" t="s">
        <v>1255</v>
      </c>
      <c r="AP16" s="16" t="s">
        <v>1255</v>
      </c>
      <c r="AQ16" s="16" t="s">
        <v>1255</v>
      </c>
      <c r="AR16" s="16" t="s">
        <v>1255</v>
      </c>
      <c r="AS16" s="54" t="s">
        <v>906</v>
      </c>
      <c r="AT16" s="54" t="s">
        <v>906</v>
      </c>
      <c r="AU16" s="16" t="s">
        <v>906</v>
      </c>
      <c r="AV16" s="16">
        <v>0.5</v>
      </c>
      <c r="AW16" s="16">
        <v>30</v>
      </c>
      <c r="AX16" s="16" t="s">
        <v>906</v>
      </c>
      <c r="AY16" s="16">
        <v>0.5</v>
      </c>
      <c r="AZ16" s="16">
        <v>10</v>
      </c>
      <c r="BA16" s="16">
        <v>50</v>
      </c>
      <c r="BB16" s="16" t="s">
        <v>732</v>
      </c>
      <c r="BC16" s="16" t="s">
        <v>732</v>
      </c>
      <c r="BD16" s="54" t="s">
        <v>360</v>
      </c>
      <c r="BE16" s="54" t="s">
        <v>350</v>
      </c>
      <c r="BF16" s="16" t="s">
        <v>732</v>
      </c>
      <c r="BG16" s="16" t="s">
        <v>732</v>
      </c>
      <c r="BH16" s="16" t="s">
        <v>4376</v>
      </c>
      <c r="BI16" s="146">
        <v>43973</v>
      </c>
      <c r="BJ16" s="146">
        <v>44469</v>
      </c>
      <c r="BK16" s="16" t="s">
        <v>1255</v>
      </c>
      <c r="BL16" s="54" t="s">
        <v>264</v>
      </c>
      <c r="BM16" s="54"/>
      <c r="BN16" s="54" t="s">
        <v>427</v>
      </c>
    </row>
    <row r="17" spans="1:66" x14ac:dyDescent="0.3">
      <c r="A17" s="162">
        <v>15</v>
      </c>
      <c r="B17" s="171" t="s">
        <v>154</v>
      </c>
      <c r="C17" s="171">
        <v>33362039</v>
      </c>
      <c r="D17" s="171" t="s">
        <v>70</v>
      </c>
      <c r="E17" s="171" t="s">
        <v>270</v>
      </c>
      <c r="F17" s="191">
        <v>46</v>
      </c>
      <c r="G17" s="191">
        <v>159.69999999999999</v>
      </c>
      <c r="H17" s="191">
        <v>46.7</v>
      </c>
      <c r="I17" s="192">
        <f t="shared" si="0"/>
        <v>18.310788583321344</v>
      </c>
      <c r="J17" s="193">
        <v>26665</v>
      </c>
      <c r="K17" s="194" t="s">
        <v>92</v>
      </c>
      <c r="L17" s="193" t="s">
        <v>659</v>
      </c>
      <c r="M17" s="193"/>
      <c r="N17" s="193" t="s">
        <v>891</v>
      </c>
      <c r="O17" s="195" t="s">
        <v>61</v>
      </c>
      <c r="P17" s="195" t="s">
        <v>801</v>
      </c>
      <c r="Q17" s="172" t="s">
        <v>3728</v>
      </c>
      <c r="R17" s="195" t="s">
        <v>871</v>
      </c>
      <c r="S17" s="162">
        <v>20190529</v>
      </c>
      <c r="T17" s="191">
        <v>20190523</v>
      </c>
      <c r="U17" s="191" t="s">
        <v>801</v>
      </c>
      <c r="V17" s="162" t="s">
        <v>2058</v>
      </c>
      <c r="W17" s="191">
        <v>84303</v>
      </c>
      <c r="X17" s="162" t="s">
        <v>2051</v>
      </c>
      <c r="Y17" s="162" t="s">
        <v>845</v>
      </c>
      <c r="Z17" s="162"/>
      <c r="AA17" s="180" t="s">
        <v>1254</v>
      </c>
      <c r="AB17" s="162"/>
      <c r="AC17" s="162"/>
      <c r="AD17" s="162"/>
      <c r="AE17" s="197" t="s">
        <v>1333</v>
      </c>
      <c r="AF17" s="191">
        <v>2</v>
      </c>
      <c r="AG17" s="171" t="s">
        <v>241</v>
      </c>
      <c r="AH17" s="191">
        <v>0</v>
      </c>
      <c r="AI17" s="191" t="s">
        <v>241</v>
      </c>
      <c r="AJ17" s="191">
        <v>2</v>
      </c>
      <c r="AK17" s="191" t="s">
        <v>1126</v>
      </c>
      <c r="AL17" s="191" t="s">
        <v>1123</v>
      </c>
      <c r="AM17" s="191">
        <v>0.2</v>
      </c>
      <c r="AN17" s="191" t="s">
        <v>732</v>
      </c>
      <c r="AO17" s="191" t="s">
        <v>350</v>
      </c>
      <c r="AP17" s="191" t="s">
        <v>350</v>
      </c>
      <c r="AQ17" s="191" t="s">
        <v>350</v>
      </c>
      <c r="AR17" s="191" t="s">
        <v>417</v>
      </c>
      <c r="AS17" s="191" t="s">
        <v>906</v>
      </c>
      <c r="AT17" s="191" t="s">
        <v>906</v>
      </c>
      <c r="AU17" s="162" t="s">
        <v>2152</v>
      </c>
      <c r="AV17" s="162" t="s">
        <v>1945</v>
      </c>
      <c r="AW17" s="162" t="s">
        <v>1945</v>
      </c>
      <c r="AX17" s="162" t="s">
        <v>732</v>
      </c>
      <c r="AY17" s="162" t="s">
        <v>417</v>
      </c>
      <c r="AZ17" s="162" t="s">
        <v>417</v>
      </c>
      <c r="BA17" s="162" t="s">
        <v>417</v>
      </c>
      <c r="BB17" s="162" t="s">
        <v>906</v>
      </c>
      <c r="BC17" s="162" t="s">
        <v>906</v>
      </c>
      <c r="BD17" s="191" t="s">
        <v>350</v>
      </c>
      <c r="BE17" s="191" t="s">
        <v>350</v>
      </c>
      <c r="BF17" s="191" t="s">
        <v>420</v>
      </c>
      <c r="BG17" s="191" t="s">
        <v>420</v>
      </c>
      <c r="BH17" s="191"/>
      <c r="BI17" s="191"/>
      <c r="BJ17" s="193"/>
      <c r="BK17" s="191"/>
      <c r="BL17" s="191"/>
      <c r="BM17" s="191"/>
      <c r="BN17" s="171"/>
    </row>
    <row r="18" spans="1:66" x14ac:dyDescent="0.3">
      <c r="A18" s="162">
        <v>16</v>
      </c>
      <c r="B18" s="171" t="s">
        <v>155</v>
      </c>
      <c r="C18" s="171">
        <v>33363126</v>
      </c>
      <c r="D18" s="171" t="s">
        <v>71</v>
      </c>
      <c r="E18" s="171" t="s">
        <v>270</v>
      </c>
      <c r="F18" s="191">
        <v>91</v>
      </c>
      <c r="G18" s="191">
        <v>156</v>
      </c>
      <c r="H18" s="191">
        <v>52</v>
      </c>
      <c r="I18" s="192">
        <f t="shared" si="0"/>
        <v>21.367521367521366</v>
      </c>
      <c r="J18" s="193">
        <v>10238</v>
      </c>
      <c r="K18" s="193" t="s">
        <v>2077</v>
      </c>
      <c r="L18" s="193" t="s">
        <v>663</v>
      </c>
      <c r="M18" s="193"/>
      <c r="N18" s="193" t="s">
        <v>886</v>
      </c>
      <c r="O18" s="195" t="s">
        <v>20</v>
      </c>
      <c r="P18" s="195" t="s">
        <v>802</v>
      </c>
      <c r="Q18" s="168" t="s">
        <v>4358</v>
      </c>
      <c r="R18" s="195" t="s">
        <v>235</v>
      </c>
      <c r="S18" s="162" t="s">
        <v>2084</v>
      </c>
      <c r="T18" s="191">
        <v>20190522</v>
      </c>
      <c r="U18" s="171" t="s">
        <v>800</v>
      </c>
      <c r="V18" s="162" t="s">
        <v>2816</v>
      </c>
      <c r="W18" s="191">
        <v>80703</v>
      </c>
      <c r="X18" s="162" t="s">
        <v>997</v>
      </c>
      <c r="Y18" s="162" t="s">
        <v>842</v>
      </c>
      <c r="Z18" s="162"/>
      <c r="AA18" s="162" t="s">
        <v>2115</v>
      </c>
      <c r="AB18" s="162"/>
      <c r="AC18" s="162" t="s">
        <v>1255</v>
      </c>
      <c r="AD18" s="162"/>
      <c r="AE18" s="162" t="s">
        <v>2121</v>
      </c>
      <c r="AF18" s="162" t="s">
        <v>666</v>
      </c>
      <c r="AG18" s="162" t="s">
        <v>666</v>
      </c>
      <c r="AH18" s="162" t="s">
        <v>666</v>
      </c>
      <c r="AI18" s="162" t="s">
        <v>666</v>
      </c>
      <c r="AJ18" s="162">
        <v>4</v>
      </c>
      <c r="AK18" s="162">
        <v>2</v>
      </c>
      <c r="AL18" s="162" t="s">
        <v>1255</v>
      </c>
      <c r="AM18" s="162" t="s">
        <v>1255</v>
      </c>
      <c r="AN18" s="162" t="s">
        <v>666</v>
      </c>
      <c r="AO18" s="162" t="s">
        <v>1255</v>
      </c>
      <c r="AP18" s="162" t="s">
        <v>1255</v>
      </c>
      <c r="AQ18" s="162" t="s">
        <v>1255</v>
      </c>
      <c r="AR18" s="162" t="s">
        <v>732</v>
      </c>
      <c r="AS18" s="191" t="s">
        <v>732</v>
      </c>
      <c r="AT18" s="191" t="s">
        <v>732</v>
      </c>
      <c r="AU18" s="162" t="s">
        <v>732</v>
      </c>
      <c r="AV18" s="162" t="s">
        <v>1255</v>
      </c>
      <c r="AW18" s="162" t="s">
        <v>1255</v>
      </c>
      <c r="AX18" s="162" t="s">
        <v>732</v>
      </c>
      <c r="AY18" s="162" t="s">
        <v>2156</v>
      </c>
      <c r="AZ18" s="162" t="s">
        <v>1255</v>
      </c>
      <c r="BA18" s="162" t="s">
        <v>1255</v>
      </c>
      <c r="BB18" s="162" t="s">
        <v>906</v>
      </c>
      <c r="BC18" s="162" t="s">
        <v>732</v>
      </c>
      <c r="BD18" s="191" t="s">
        <v>360</v>
      </c>
      <c r="BE18" s="191" t="s">
        <v>350</v>
      </c>
      <c r="BF18" s="162" t="s">
        <v>1255</v>
      </c>
      <c r="BG18" s="162" t="s">
        <v>1255</v>
      </c>
      <c r="BH18" s="162"/>
      <c r="BI18" s="168"/>
      <c r="BJ18" s="162"/>
      <c r="BK18" s="162" t="s">
        <v>1255</v>
      </c>
      <c r="BL18" s="191" t="s">
        <v>263</v>
      </c>
      <c r="BM18" s="191"/>
      <c r="BN18" s="171"/>
    </row>
    <row r="19" spans="1:66" x14ac:dyDescent="0.3">
      <c r="A19" s="162">
        <v>17</v>
      </c>
      <c r="B19" s="171" t="s">
        <v>156</v>
      </c>
      <c r="C19" s="171">
        <v>33362670</v>
      </c>
      <c r="D19" s="171" t="s">
        <v>4027</v>
      </c>
      <c r="E19" s="171" t="s">
        <v>270</v>
      </c>
      <c r="F19" s="191">
        <v>47</v>
      </c>
      <c r="G19" s="191">
        <v>160.19999999999999</v>
      </c>
      <c r="H19" s="191">
        <v>56.4</v>
      </c>
      <c r="I19" s="192">
        <f t="shared" si="0"/>
        <v>21.976274974633771</v>
      </c>
      <c r="J19" s="193">
        <v>26439</v>
      </c>
      <c r="K19" s="194" t="s">
        <v>216</v>
      </c>
      <c r="L19" s="193" t="s">
        <v>355</v>
      </c>
      <c r="M19" s="193" t="s">
        <v>358</v>
      </c>
      <c r="N19" s="193" t="s">
        <v>886</v>
      </c>
      <c r="O19" s="195" t="s">
        <v>20</v>
      </c>
      <c r="P19" s="195" t="s">
        <v>803</v>
      </c>
      <c r="Q19" s="172" t="s">
        <v>3729</v>
      </c>
      <c r="R19" s="198" t="s">
        <v>872</v>
      </c>
      <c r="S19" s="191">
        <v>20190612</v>
      </c>
      <c r="T19" s="191">
        <v>20190531</v>
      </c>
      <c r="U19" s="191" t="s">
        <v>802</v>
      </c>
      <c r="V19" s="191" t="s">
        <v>834</v>
      </c>
      <c r="W19" s="171">
        <v>87422</v>
      </c>
      <c r="X19" s="191" t="s">
        <v>2841</v>
      </c>
      <c r="Y19" s="162" t="s">
        <v>846</v>
      </c>
      <c r="Z19" s="162"/>
      <c r="AA19" s="191" t="s">
        <v>217</v>
      </c>
      <c r="AB19" s="162"/>
      <c r="AC19" s="162"/>
      <c r="AD19" s="162"/>
      <c r="AE19" s="162" t="s">
        <v>2121</v>
      </c>
      <c r="AF19" s="162" t="s">
        <v>666</v>
      </c>
      <c r="AG19" s="162" t="s">
        <v>666</v>
      </c>
      <c r="AH19" s="162" t="s">
        <v>666</v>
      </c>
      <c r="AI19" s="162" t="s">
        <v>666</v>
      </c>
      <c r="AJ19" s="191"/>
      <c r="AK19" s="164" t="s">
        <v>666</v>
      </c>
      <c r="AL19" s="191" t="s">
        <v>417</v>
      </c>
      <c r="AM19" s="191" t="s">
        <v>417</v>
      </c>
      <c r="AN19" s="191" t="s">
        <v>732</v>
      </c>
      <c r="AO19" s="191" t="s">
        <v>417</v>
      </c>
      <c r="AP19" s="191" t="s">
        <v>417</v>
      </c>
      <c r="AQ19" s="191" t="s">
        <v>417</v>
      </c>
      <c r="AR19" s="191" t="s">
        <v>417</v>
      </c>
      <c r="AS19" s="191" t="s">
        <v>906</v>
      </c>
      <c r="AT19" s="191" t="s">
        <v>906</v>
      </c>
      <c r="AU19" s="191" t="s">
        <v>420</v>
      </c>
      <c r="AV19" s="171" t="s">
        <v>417</v>
      </c>
      <c r="AW19" s="162"/>
      <c r="AX19" s="162" t="s">
        <v>732</v>
      </c>
      <c r="AY19" s="162" t="s">
        <v>417</v>
      </c>
      <c r="AZ19" s="162" t="s">
        <v>417</v>
      </c>
      <c r="BA19" s="162" t="s">
        <v>417</v>
      </c>
      <c r="BB19" s="162" t="s">
        <v>732</v>
      </c>
      <c r="BC19" s="162" t="s">
        <v>906</v>
      </c>
      <c r="BD19" s="191" t="s">
        <v>350</v>
      </c>
      <c r="BE19" s="191" t="s">
        <v>350</v>
      </c>
      <c r="BF19" s="191" t="s">
        <v>420</v>
      </c>
      <c r="BG19" s="191" t="s">
        <v>420</v>
      </c>
      <c r="BH19" s="191"/>
      <c r="BI19" s="191"/>
      <c r="BJ19" s="193"/>
      <c r="BK19" s="191"/>
      <c r="BL19" s="191"/>
      <c r="BM19" s="191"/>
      <c r="BN19" s="171"/>
    </row>
    <row r="20" spans="1:66" x14ac:dyDescent="0.3">
      <c r="A20" s="162">
        <v>18</v>
      </c>
      <c r="B20" s="171" t="s">
        <v>157</v>
      </c>
      <c r="C20" s="171">
        <v>33365066</v>
      </c>
      <c r="D20" s="171" t="s">
        <v>4028</v>
      </c>
      <c r="E20" s="171" t="s">
        <v>270</v>
      </c>
      <c r="F20" s="191">
        <v>56</v>
      </c>
      <c r="G20" s="191">
        <v>147.6</v>
      </c>
      <c r="H20" s="191">
        <v>41.9</v>
      </c>
      <c r="I20" s="192">
        <f t="shared" si="0"/>
        <v>19.232746528007283</v>
      </c>
      <c r="J20" s="193">
        <v>22918</v>
      </c>
      <c r="K20" s="194" t="s">
        <v>216</v>
      </c>
      <c r="L20" s="193" t="s">
        <v>660</v>
      </c>
      <c r="M20" s="193"/>
      <c r="N20" s="193" t="s">
        <v>883</v>
      </c>
      <c r="O20" s="195" t="s">
        <v>61</v>
      </c>
      <c r="P20" s="195" t="s">
        <v>800</v>
      </c>
      <c r="Q20" s="172" t="s">
        <v>3730</v>
      </c>
      <c r="R20" s="195" t="s">
        <v>870</v>
      </c>
      <c r="S20" s="162">
        <v>20190701</v>
      </c>
      <c r="T20" s="191">
        <v>20181204</v>
      </c>
      <c r="U20" s="191" t="s">
        <v>800</v>
      </c>
      <c r="V20" s="162" t="s">
        <v>2057</v>
      </c>
      <c r="W20" s="191">
        <v>87723</v>
      </c>
      <c r="X20" s="162" t="s">
        <v>2833</v>
      </c>
      <c r="Y20" s="162" t="s">
        <v>847</v>
      </c>
      <c r="Z20" s="162"/>
      <c r="AA20" s="180" t="s">
        <v>1254</v>
      </c>
      <c r="AB20" s="162"/>
      <c r="AC20" s="162"/>
      <c r="AD20" s="162"/>
      <c r="AE20" s="191" t="s">
        <v>349</v>
      </c>
      <c r="AF20" s="191">
        <v>4</v>
      </c>
      <c r="AG20" s="171" t="s">
        <v>241</v>
      </c>
      <c r="AH20" s="191">
        <v>0</v>
      </c>
      <c r="AI20" s="191" t="s">
        <v>241</v>
      </c>
      <c r="AJ20" s="191">
        <v>4</v>
      </c>
      <c r="AK20" s="191">
        <v>9</v>
      </c>
      <c r="AL20" s="191" t="s">
        <v>1127</v>
      </c>
      <c r="AM20" s="191" t="s">
        <v>417</v>
      </c>
      <c r="AN20" s="191" t="s">
        <v>732</v>
      </c>
      <c r="AO20" s="191" t="s">
        <v>352</v>
      </c>
      <c r="AP20" s="191" t="s">
        <v>417</v>
      </c>
      <c r="AQ20" s="191" t="s">
        <v>417</v>
      </c>
      <c r="AR20" s="191" t="s">
        <v>417</v>
      </c>
      <c r="AS20" s="191" t="s">
        <v>906</v>
      </c>
      <c r="AT20" s="191" t="s">
        <v>732</v>
      </c>
      <c r="AU20" s="162" t="s">
        <v>2152</v>
      </c>
      <c r="AV20" s="162" t="s">
        <v>1945</v>
      </c>
      <c r="AW20" s="162" t="s">
        <v>1945</v>
      </c>
      <c r="AX20" s="162" t="s">
        <v>906</v>
      </c>
      <c r="AY20" s="162">
        <v>2</v>
      </c>
      <c r="AZ20" s="162">
        <v>3</v>
      </c>
      <c r="BA20" s="162">
        <v>27</v>
      </c>
      <c r="BB20" s="162" t="s">
        <v>906</v>
      </c>
      <c r="BC20" s="162" t="s">
        <v>906</v>
      </c>
      <c r="BD20" s="191" t="s">
        <v>350</v>
      </c>
      <c r="BE20" s="191" t="s">
        <v>350</v>
      </c>
      <c r="BF20" s="191" t="s">
        <v>420</v>
      </c>
      <c r="BG20" s="191" t="s">
        <v>420</v>
      </c>
      <c r="BH20" s="191"/>
      <c r="BI20" s="191"/>
      <c r="BJ20" s="193"/>
      <c r="BK20" s="191"/>
      <c r="BL20" s="191"/>
      <c r="BM20" s="191"/>
      <c r="BN20" s="171"/>
    </row>
    <row r="21" spans="1:66" x14ac:dyDescent="0.3">
      <c r="A21" s="16">
        <v>19</v>
      </c>
      <c r="B21" s="54" t="s">
        <v>158</v>
      </c>
      <c r="C21" s="54">
        <v>33363573</v>
      </c>
      <c r="D21" s="54" t="s">
        <v>4029</v>
      </c>
      <c r="E21" s="33" t="s">
        <v>269</v>
      </c>
      <c r="F21" s="33">
        <v>52</v>
      </c>
      <c r="G21" s="33">
        <v>173.8</v>
      </c>
      <c r="H21" s="33">
        <v>75.3</v>
      </c>
      <c r="I21" s="101">
        <f t="shared" si="0"/>
        <v>24.928458964379775</v>
      </c>
      <c r="J21" s="32">
        <v>24518</v>
      </c>
      <c r="K21" s="16" t="s">
        <v>1772</v>
      </c>
      <c r="L21" s="16" t="s">
        <v>660</v>
      </c>
      <c r="M21" s="16" t="s">
        <v>1877</v>
      </c>
      <c r="N21" s="32" t="s">
        <v>885</v>
      </c>
      <c r="O21" s="13" t="s">
        <v>27</v>
      </c>
      <c r="P21" s="13" t="s">
        <v>804</v>
      </c>
      <c r="Q21" s="146">
        <v>43654</v>
      </c>
      <c r="R21" s="13" t="s">
        <v>2025</v>
      </c>
      <c r="S21" s="146">
        <v>43626</v>
      </c>
      <c r="T21" s="33">
        <v>20190531</v>
      </c>
      <c r="U21" s="33" t="s">
        <v>804</v>
      </c>
      <c r="V21" s="16" t="s">
        <v>1972</v>
      </c>
      <c r="W21" s="33">
        <v>80703</v>
      </c>
      <c r="X21" s="16" t="s">
        <v>997</v>
      </c>
      <c r="Y21" s="16" t="s">
        <v>842</v>
      </c>
      <c r="Z21" s="17"/>
      <c r="AA21" s="16" t="s">
        <v>1254</v>
      </c>
      <c r="AB21" s="17"/>
      <c r="AC21" s="16" t="s">
        <v>732</v>
      </c>
      <c r="AD21" s="17"/>
      <c r="AE21" s="16" t="s">
        <v>1991</v>
      </c>
      <c r="AF21" s="16">
        <v>1</v>
      </c>
      <c r="AG21" s="16" t="s">
        <v>1985</v>
      </c>
      <c r="AH21" s="16">
        <v>0</v>
      </c>
      <c r="AI21" s="16" t="s">
        <v>1985</v>
      </c>
      <c r="AJ21" s="16">
        <v>1</v>
      </c>
      <c r="AK21" s="16">
        <v>1</v>
      </c>
      <c r="AL21" s="16">
        <v>1</v>
      </c>
      <c r="AM21" s="16" t="s">
        <v>2008</v>
      </c>
      <c r="AN21" s="16" t="s">
        <v>732</v>
      </c>
      <c r="AO21" s="16" t="s">
        <v>732</v>
      </c>
      <c r="AP21" s="16" t="s">
        <v>732</v>
      </c>
      <c r="AQ21" s="16" t="s">
        <v>732</v>
      </c>
      <c r="AR21" s="16" t="s">
        <v>732</v>
      </c>
      <c r="AS21" s="33" t="s">
        <v>732</v>
      </c>
      <c r="AT21" s="33" t="s">
        <v>732</v>
      </c>
      <c r="AU21" s="16" t="s">
        <v>906</v>
      </c>
      <c r="AV21" s="16">
        <v>16</v>
      </c>
      <c r="AW21" s="16">
        <v>33</v>
      </c>
      <c r="AX21" s="16" t="s">
        <v>906</v>
      </c>
      <c r="AY21" s="16" t="s">
        <v>1255</v>
      </c>
      <c r="AZ21" s="16">
        <v>1</v>
      </c>
      <c r="BA21" s="16">
        <v>50</v>
      </c>
      <c r="BB21" s="16" t="s">
        <v>906</v>
      </c>
      <c r="BC21" s="16" t="s">
        <v>732</v>
      </c>
      <c r="BD21" s="33" t="s">
        <v>350</v>
      </c>
      <c r="BE21" s="33" t="s">
        <v>350</v>
      </c>
      <c r="BF21" s="16" t="s">
        <v>732</v>
      </c>
      <c r="BG21" s="16" t="s">
        <v>732</v>
      </c>
      <c r="BH21" s="16"/>
      <c r="BI21" s="16"/>
      <c r="BJ21" s="16"/>
      <c r="BK21" s="16" t="s">
        <v>1255</v>
      </c>
      <c r="BL21" s="33"/>
      <c r="BM21" s="33"/>
      <c r="BN21" s="54"/>
    </row>
    <row r="22" spans="1:66" x14ac:dyDescent="0.3">
      <c r="A22" s="162">
        <v>20</v>
      </c>
      <c r="B22" s="171" t="s">
        <v>159</v>
      </c>
      <c r="C22" s="171">
        <v>33366551</v>
      </c>
      <c r="D22" s="171" t="s">
        <v>4030</v>
      </c>
      <c r="E22" s="191" t="s">
        <v>270</v>
      </c>
      <c r="F22" s="191">
        <v>66</v>
      </c>
      <c r="G22" s="191">
        <v>148.4</v>
      </c>
      <c r="H22" s="191">
        <v>51.9</v>
      </c>
      <c r="I22" s="192">
        <f t="shared" si="0"/>
        <v>23.566742467724008</v>
      </c>
      <c r="J22" s="193">
        <v>19355</v>
      </c>
      <c r="K22" s="194" t="s">
        <v>214</v>
      </c>
      <c r="L22" s="193"/>
      <c r="M22" s="191"/>
      <c r="N22" s="191" t="s">
        <v>3646</v>
      </c>
      <c r="O22" s="198" t="s">
        <v>61</v>
      </c>
      <c r="P22" s="198" t="s">
        <v>805</v>
      </c>
      <c r="Q22" s="172" t="s">
        <v>3731</v>
      </c>
      <c r="R22" s="198" t="s">
        <v>874</v>
      </c>
      <c r="S22" s="162">
        <v>20190728</v>
      </c>
      <c r="T22" s="191">
        <v>20190619</v>
      </c>
      <c r="U22" s="191" t="s">
        <v>823</v>
      </c>
      <c r="V22" s="162" t="s">
        <v>2057</v>
      </c>
      <c r="W22" s="191">
        <v>91803</v>
      </c>
      <c r="X22" s="162" t="s">
        <v>2052</v>
      </c>
      <c r="Y22" s="162" t="s">
        <v>848</v>
      </c>
      <c r="Z22" s="172"/>
      <c r="AA22" s="180" t="s">
        <v>1254</v>
      </c>
      <c r="AB22" s="172"/>
      <c r="AC22" s="162"/>
      <c r="AD22" s="172"/>
      <c r="AE22" s="191" t="s">
        <v>2132</v>
      </c>
      <c r="AF22" s="191" t="s">
        <v>742</v>
      </c>
      <c r="AG22" s="191" t="s">
        <v>1985</v>
      </c>
      <c r="AH22" s="191"/>
      <c r="AI22" s="191"/>
      <c r="AJ22" s="191">
        <v>4</v>
      </c>
      <c r="AK22" s="191" t="s">
        <v>1128</v>
      </c>
      <c r="AL22" s="191" t="s">
        <v>417</v>
      </c>
      <c r="AM22" s="191">
        <v>0.4</v>
      </c>
      <c r="AN22" s="191" t="s">
        <v>732</v>
      </c>
      <c r="AO22" s="191" t="s">
        <v>417</v>
      </c>
      <c r="AP22" s="191" t="s">
        <v>350</v>
      </c>
      <c r="AQ22" s="191" t="s">
        <v>350</v>
      </c>
      <c r="AR22" s="191" t="s">
        <v>417</v>
      </c>
      <c r="AS22" s="191" t="s">
        <v>906</v>
      </c>
      <c r="AT22" s="191" t="s">
        <v>732</v>
      </c>
      <c r="AU22" s="191" t="s">
        <v>2213</v>
      </c>
      <c r="AV22" s="191" t="s">
        <v>2216</v>
      </c>
      <c r="AW22" s="162" t="s">
        <v>2215</v>
      </c>
      <c r="AX22" s="162" t="s">
        <v>906</v>
      </c>
      <c r="AY22" s="162">
        <v>1</v>
      </c>
      <c r="AZ22" s="199">
        <v>2</v>
      </c>
      <c r="BA22" s="162">
        <v>33</v>
      </c>
      <c r="BB22" s="162" t="s">
        <v>732</v>
      </c>
      <c r="BC22" s="162" t="s">
        <v>732</v>
      </c>
      <c r="BD22" s="191" t="s">
        <v>350</v>
      </c>
      <c r="BE22" s="191" t="s">
        <v>350</v>
      </c>
      <c r="BF22" s="191" t="s">
        <v>420</v>
      </c>
      <c r="BG22" s="191" t="s">
        <v>420</v>
      </c>
      <c r="BH22" s="191"/>
      <c r="BI22" s="191"/>
      <c r="BJ22" s="193"/>
      <c r="BK22" s="191"/>
      <c r="BL22" s="191" t="s">
        <v>250</v>
      </c>
      <c r="BM22" s="191"/>
      <c r="BN22" s="171" t="s">
        <v>66</v>
      </c>
    </row>
    <row r="23" spans="1:66" x14ac:dyDescent="0.3">
      <c r="A23" s="16">
        <v>21</v>
      </c>
      <c r="B23" s="54" t="s">
        <v>160</v>
      </c>
      <c r="C23" s="54">
        <v>33367212</v>
      </c>
      <c r="D23" s="54" t="s">
        <v>4031</v>
      </c>
      <c r="E23" s="33" t="s">
        <v>269</v>
      </c>
      <c r="F23" s="33">
        <v>60</v>
      </c>
      <c r="G23" s="33">
        <v>162.1</v>
      </c>
      <c r="H23" s="33">
        <v>65</v>
      </c>
      <c r="I23" s="101">
        <f t="shared" si="0"/>
        <v>24.737016966929652</v>
      </c>
      <c r="J23" s="32">
        <v>21561</v>
      </c>
      <c r="K23" s="16" t="s">
        <v>1773</v>
      </c>
      <c r="L23" s="16" t="s">
        <v>659</v>
      </c>
      <c r="M23" s="16" t="s">
        <v>1877</v>
      </c>
      <c r="N23" s="32" t="s">
        <v>883</v>
      </c>
      <c r="O23" s="13" t="s">
        <v>61</v>
      </c>
      <c r="P23" s="13" t="s">
        <v>794</v>
      </c>
      <c r="Q23" s="9" t="s">
        <v>4358</v>
      </c>
      <c r="R23" s="13" t="s">
        <v>2016</v>
      </c>
      <c r="S23" s="146">
        <v>43662</v>
      </c>
      <c r="T23" s="33">
        <v>20190402</v>
      </c>
      <c r="U23" s="33" t="s">
        <v>794</v>
      </c>
      <c r="V23" s="16" t="s">
        <v>1973</v>
      </c>
      <c r="W23" s="33">
        <v>80703</v>
      </c>
      <c r="X23" s="16" t="s">
        <v>997</v>
      </c>
      <c r="Y23" s="16" t="s">
        <v>842</v>
      </c>
      <c r="Z23" s="17"/>
      <c r="AA23" s="16" t="s">
        <v>2356</v>
      </c>
      <c r="AB23" s="17"/>
      <c r="AC23" s="16" t="s">
        <v>906</v>
      </c>
      <c r="AD23" s="17"/>
      <c r="AE23" s="16" t="s">
        <v>2121</v>
      </c>
      <c r="AF23" s="16" t="s">
        <v>666</v>
      </c>
      <c r="AG23" s="16" t="s">
        <v>666</v>
      </c>
      <c r="AH23" s="16" t="s">
        <v>666</v>
      </c>
      <c r="AI23" s="16" t="s">
        <v>666</v>
      </c>
      <c r="AJ23" s="4" t="s">
        <v>666</v>
      </c>
      <c r="AK23" s="16">
        <v>3</v>
      </c>
      <c r="AL23" s="16" t="s">
        <v>1255</v>
      </c>
      <c r="AM23" s="16" t="s">
        <v>2008</v>
      </c>
      <c r="AN23" s="16" t="s">
        <v>666</v>
      </c>
      <c r="AO23" s="16" t="s">
        <v>732</v>
      </c>
      <c r="AP23" s="16" t="s">
        <v>732</v>
      </c>
      <c r="AQ23" s="16" t="s">
        <v>732</v>
      </c>
      <c r="AR23" s="16" t="s">
        <v>732</v>
      </c>
      <c r="AS23" s="33" t="s">
        <v>906</v>
      </c>
      <c r="AT23" s="33" t="s">
        <v>906</v>
      </c>
      <c r="AU23" s="16" t="s">
        <v>2153</v>
      </c>
      <c r="AV23" s="16" t="s">
        <v>1255</v>
      </c>
      <c r="AW23" s="16" t="s">
        <v>1255</v>
      </c>
      <c r="AX23" s="16" t="s">
        <v>906</v>
      </c>
      <c r="AY23" s="16">
        <v>1</v>
      </c>
      <c r="AZ23" s="16">
        <v>2</v>
      </c>
      <c r="BA23" s="16">
        <v>41</v>
      </c>
      <c r="BB23" s="16" t="s">
        <v>732</v>
      </c>
      <c r="BC23" s="16" t="s">
        <v>732</v>
      </c>
      <c r="BD23" s="33" t="s">
        <v>350</v>
      </c>
      <c r="BE23" s="33" t="s">
        <v>350</v>
      </c>
      <c r="BF23" s="16" t="s">
        <v>732</v>
      </c>
      <c r="BG23" s="16" t="s">
        <v>732</v>
      </c>
      <c r="BH23" s="16" t="s">
        <v>4375</v>
      </c>
      <c r="BI23" s="146">
        <v>43761</v>
      </c>
      <c r="BJ23" s="16"/>
      <c r="BK23" s="16" t="s">
        <v>2039</v>
      </c>
      <c r="BL23" s="33" t="s">
        <v>2026</v>
      </c>
      <c r="BM23" s="33"/>
      <c r="BN23" s="54" t="s">
        <v>243</v>
      </c>
    </row>
    <row r="24" spans="1:66" x14ac:dyDescent="0.3">
      <c r="A24" s="16">
        <v>22</v>
      </c>
      <c r="B24" s="54" t="s">
        <v>161</v>
      </c>
      <c r="C24" s="54">
        <v>33194725</v>
      </c>
      <c r="D24" s="54" t="s">
        <v>4032</v>
      </c>
      <c r="E24" s="33" t="s">
        <v>270</v>
      </c>
      <c r="F24" s="33">
        <v>63</v>
      </c>
      <c r="G24" s="33">
        <v>151.19999999999999</v>
      </c>
      <c r="H24" s="33">
        <v>51.8</v>
      </c>
      <c r="I24" s="101">
        <f t="shared" si="0"/>
        <v>22.658240250832851</v>
      </c>
      <c r="J24" s="32">
        <v>20366</v>
      </c>
      <c r="K24" s="34" t="s">
        <v>216</v>
      </c>
      <c r="L24" s="32" t="s">
        <v>355</v>
      </c>
      <c r="M24" s="32" t="s">
        <v>362</v>
      </c>
      <c r="N24" s="32" t="s">
        <v>886</v>
      </c>
      <c r="O24" s="13" t="s">
        <v>20</v>
      </c>
      <c r="P24" s="13" t="s">
        <v>806</v>
      </c>
      <c r="Q24" s="17" t="s">
        <v>3732</v>
      </c>
      <c r="R24" s="13" t="s">
        <v>99</v>
      </c>
      <c r="S24" s="16">
        <v>20190705</v>
      </c>
      <c r="T24" s="33">
        <v>20130314</v>
      </c>
      <c r="U24" s="54" t="s">
        <v>800</v>
      </c>
      <c r="V24" s="16" t="s">
        <v>833</v>
      </c>
      <c r="W24" s="33">
        <v>85003</v>
      </c>
      <c r="X24" s="16" t="s">
        <v>2053</v>
      </c>
      <c r="Y24" s="16" t="s">
        <v>849</v>
      </c>
      <c r="Z24" s="17"/>
      <c r="AA24" s="81" t="s">
        <v>1254</v>
      </c>
      <c r="AB24" s="17"/>
      <c r="AC24" s="16" t="s">
        <v>1170</v>
      </c>
      <c r="AD24" s="17" t="s">
        <v>909</v>
      </c>
      <c r="AE24" s="95" t="s">
        <v>2196</v>
      </c>
      <c r="AF24" s="33">
        <v>1</v>
      </c>
      <c r="AG24" s="33" t="s">
        <v>361</v>
      </c>
      <c r="AH24" s="33" t="s">
        <v>59</v>
      </c>
      <c r="AI24" s="33" t="s">
        <v>361</v>
      </c>
      <c r="AJ24" s="33">
        <v>1</v>
      </c>
      <c r="AK24" s="33" t="s">
        <v>1126</v>
      </c>
      <c r="AL24" s="33" t="s">
        <v>1122</v>
      </c>
      <c r="AM24" s="33">
        <v>0.2</v>
      </c>
      <c r="AN24" s="33" t="s">
        <v>732</v>
      </c>
      <c r="AO24" s="33" t="s">
        <v>350</v>
      </c>
      <c r="AP24" s="33" t="s">
        <v>350</v>
      </c>
      <c r="AQ24" s="33" t="s">
        <v>350</v>
      </c>
      <c r="AR24" s="33" t="s">
        <v>417</v>
      </c>
      <c r="AS24" s="33" t="s">
        <v>906</v>
      </c>
      <c r="AT24" s="33" t="s">
        <v>906</v>
      </c>
      <c r="AU24" s="33" t="s">
        <v>420</v>
      </c>
      <c r="AV24" s="33" t="s">
        <v>417</v>
      </c>
      <c r="AW24" s="33" t="s">
        <v>417</v>
      </c>
      <c r="AX24" s="16" t="s">
        <v>906</v>
      </c>
      <c r="AY24" s="16">
        <v>0.3</v>
      </c>
      <c r="AZ24" s="16">
        <v>1</v>
      </c>
      <c r="BA24" s="16">
        <v>33</v>
      </c>
      <c r="BB24" s="16" t="s">
        <v>906</v>
      </c>
      <c r="BC24" s="16" t="s">
        <v>906</v>
      </c>
      <c r="BD24" s="33" t="s">
        <v>360</v>
      </c>
      <c r="BE24" s="33" t="s">
        <v>350</v>
      </c>
      <c r="BF24" s="33" t="s">
        <v>420</v>
      </c>
      <c r="BG24" s="33" t="s">
        <v>420</v>
      </c>
      <c r="BH24" s="33"/>
      <c r="BI24" s="33"/>
      <c r="BJ24" s="32"/>
      <c r="BK24" s="33"/>
      <c r="BL24" s="33"/>
      <c r="BM24" s="33" t="s">
        <v>431</v>
      </c>
      <c r="BN24" s="54"/>
    </row>
    <row r="25" spans="1:66" x14ac:dyDescent="0.3">
      <c r="A25" s="16">
        <v>23</v>
      </c>
      <c r="B25" s="54" t="s">
        <v>162</v>
      </c>
      <c r="C25" s="54">
        <v>33366717</v>
      </c>
      <c r="D25" s="54" t="s">
        <v>2852</v>
      </c>
      <c r="E25" s="33" t="s">
        <v>269</v>
      </c>
      <c r="F25" s="33">
        <v>36</v>
      </c>
      <c r="G25" s="33">
        <v>180.8</v>
      </c>
      <c r="H25" s="33">
        <v>94.5</v>
      </c>
      <c r="I25" s="101">
        <f t="shared" si="0"/>
        <v>28.909125616728012</v>
      </c>
      <c r="J25" s="32">
        <v>30255</v>
      </c>
      <c r="K25" s="34" t="s">
        <v>214</v>
      </c>
      <c r="L25" s="32" t="s">
        <v>357</v>
      </c>
      <c r="M25" s="32" t="s">
        <v>358</v>
      </c>
      <c r="N25" s="32" t="s">
        <v>883</v>
      </c>
      <c r="O25" s="33" t="s">
        <v>20</v>
      </c>
      <c r="P25" s="33" t="s">
        <v>792</v>
      </c>
      <c r="Q25" s="4" t="s">
        <v>3733</v>
      </c>
      <c r="R25" s="33" t="s">
        <v>788</v>
      </c>
      <c r="S25" s="4" t="s">
        <v>2085</v>
      </c>
      <c r="T25" s="33">
        <v>20180607</v>
      </c>
      <c r="U25" s="33" t="s">
        <v>792</v>
      </c>
      <c r="V25" s="16" t="s">
        <v>1269</v>
      </c>
      <c r="W25" s="33">
        <v>80703</v>
      </c>
      <c r="X25" s="4" t="s">
        <v>997</v>
      </c>
      <c r="Y25" s="4" t="s">
        <v>842</v>
      </c>
      <c r="Z25" s="161"/>
      <c r="AA25" s="4" t="s">
        <v>610</v>
      </c>
      <c r="AB25" s="161"/>
      <c r="AC25" s="4" t="s">
        <v>906</v>
      </c>
      <c r="AD25" s="161"/>
      <c r="AE25" s="4" t="s">
        <v>3722</v>
      </c>
      <c r="AF25" s="4" t="s">
        <v>2034</v>
      </c>
      <c r="AG25" s="4" t="s">
        <v>1987</v>
      </c>
      <c r="AH25" s="4">
        <v>2</v>
      </c>
      <c r="AI25" s="4" t="s">
        <v>271</v>
      </c>
      <c r="AJ25" s="4">
        <v>4</v>
      </c>
      <c r="AK25" s="16">
        <v>1</v>
      </c>
      <c r="AL25" s="16" t="s">
        <v>1255</v>
      </c>
      <c r="AM25" s="16" t="s">
        <v>1255</v>
      </c>
      <c r="AN25" s="16" t="s">
        <v>2354</v>
      </c>
      <c r="AO25" s="16" t="s">
        <v>1255</v>
      </c>
      <c r="AP25" s="16" t="s">
        <v>1255</v>
      </c>
      <c r="AQ25" s="16" t="s">
        <v>1255</v>
      </c>
      <c r="AR25" s="16" t="s">
        <v>732</v>
      </c>
      <c r="AS25" s="33" t="s">
        <v>906</v>
      </c>
      <c r="AT25" s="33" t="s">
        <v>732</v>
      </c>
      <c r="AU25" s="16" t="s">
        <v>906</v>
      </c>
      <c r="AV25" s="16">
        <v>10</v>
      </c>
      <c r="AW25" s="16">
        <v>12</v>
      </c>
      <c r="AX25" s="16" t="s">
        <v>906</v>
      </c>
      <c r="AY25" s="4">
        <v>1</v>
      </c>
      <c r="AZ25" s="4">
        <v>1</v>
      </c>
      <c r="BA25" s="4">
        <v>12</v>
      </c>
      <c r="BB25" s="16" t="s">
        <v>732</v>
      </c>
      <c r="BC25" s="16" t="s">
        <v>732</v>
      </c>
      <c r="BD25" s="33" t="s">
        <v>350</v>
      </c>
      <c r="BE25" s="33" t="s">
        <v>350</v>
      </c>
      <c r="BF25" s="4" t="s">
        <v>1255</v>
      </c>
      <c r="BG25" s="4" t="s">
        <v>1255</v>
      </c>
      <c r="BH25" s="4"/>
      <c r="BI25" s="148"/>
      <c r="BJ25" s="4"/>
      <c r="BK25" s="4" t="s">
        <v>1255</v>
      </c>
      <c r="BL25" s="33" t="s">
        <v>432</v>
      </c>
      <c r="BM25" s="33"/>
      <c r="BN25" s="54" t="s">
        <v>243</v>
      </c>
    </row>
    <row r="26" spans="1:66" x14ac:dyDescent="0.3">
      <c r="A26" s="16">
        <v>24</v>
      </c>
      <c r="B26" s="54" t="s">
        <v>163</v>
      </c>
      <c r="C26" s="54">
        <v>33367703</v>
      </c>
      <c r="D26" s="54" t="s">
        <v>4033</v>
      </c>
      <c r="E26" s="33" t="s">
        <v>270</v>
      </c>
      <c r="F26" s="33">
        <v>57</v>
      </c>
      <c r="G26" s="33">
        <v>151.30000000000001</v>
      </c>
      <c r="H26" s="33">
        <v>52.3</v>
      </c>
      <c r="I26" s="101">
        <f t="shared" si="0"/>
        <v>22.846718612736758</v>
      </c>
      <c r="J26" s="32">
        <v>22508</v>
      </c>
      <c r="K26" s="16" t="s">
        <v>1772</v>
      </c>
      <c r="L26" s="16" t="s">
        <v>660</v>
      </c>
      <c r="M26" s="16" t="s">
        <v>1877</v>
      </c>
      <c r="N26" s="32" t="s">
        <v>884</v>
      </c>
      <c r="O26" s="13" t="s">
        <v>61</v>
      </c>
      <c r="P26" s="13" t="s">
        <v>798</v>
      </c>
      <c r="Q26" s="146">
        <v>43678</v>
      </c>
      <c r="R26" s="13" t="s">
        <v>2021</v>
      </c>
      <c r="S26" s="146">
        <v>43672</v>
      </c>
      <c r="T26" s="33">
        <v>20190702</v>
      </c>
      <c r="U26" s="33" t="s">
        <v>798</v>
      </c>
      <c r="V26" s="16" t="s">
        <v>831</v>
      </c>
      <c r="W26" s="33" t="s">
        <v>850</v>
      </c>
      <c r="X26" s="16" t="s">
        <v>997</v>
      </c>
      <c r="Y26" s="16" t="s">
        <v>851</v>
      </c>
      <c r="Z26" s="17"/>
      <c r="AA26" s="16" t="s">
        <v>1254</v>
      </c>
      <c r="AB26" s="17"/>
      <c r="AC26" s="16" t="s">
        <v>732</v>
      </c>
      <c r="AD26" s="17"/>
      <c r="AE26" s="16" t="s">
        <v>1992</v>
      </c>
      <c r="AF26" s="16">
        <v>4</v>
      </c>
      <c r="AG26" s="16" t="s">
        <v>1985</v>
      </c>
      <c r="AH26" s="16">
        <v>0</v>
      </c>
      <c r="AI26" s="16" t="s">
        <v>1985</v>
      </c>
      <c r="AJ26" s="16">
        <v>4</v>
      </c>
      <c r="AK26" s="16">
        <v>1</v>
      </c>
      <c r="AL26" s="16">
        <v>7</v>
      </c>
      <c r="AM26" s="16" t="s">
        <v>2007</v>
      </c>
      <c r="AN26" s="16" t="s">
        <v>732</v>
      </c>
      <c r="AO26" s="16" t="s">
        <v>906</v>
      </c>
      <c r="AP26" s="16" t="s">
        <v>732</v>
      </c>
      <c r="AQ26" s="16" t="s">
        <v>732</v>
      </c>
      <c r="AR26" s="16" t="s">
        <v>732</v>
      </c>
      <c r="AS26" s="33" t="s">
        <v>906</v>
      </c>
      <c r="AT26" s="33" t="s">
        <v>906</v>
      </c>
      <c r="AU26" s="16" t="s">
        <v>2153</v>
      </c>
      <c r="AV26" s="16" t="s">
        <v>1255</v>
      </c>
      <c r="AW26" s="16" t="s">
        <v>1255</v>
      </c>
      <c r="AX26" s="16" t="s">
        <v>2152</v>
      </c>
      <c r="AY26" s="16" t="s">
        <v>1255</v>
      </c>
      <c r="AZ26" s="16" t="s">
        <v>1255</v>
      </c>
      <c r="BA26" s="16" t="s">
        <v>1255</v>
      </c>
      <c r="BB26" s="16" t="s">
        <v>732</v>
      </c>
      <c r="BC26" s="16" t="s">
        <v>906</v>
      </c>
      <c r="BD26" s="33" t="s">
        <v>350</v>
      </c>
      <c r="BE26" s="16" t="s">
        <v>732</v>
      </c>
      <c r="BF26" s="16" t="s">
        <v>732</v>
      </c>
      <c r="BG26" s="16" t="s">
        <v>732</v>
      </c>
      <c r="BH26" s="16"/>
      <c r="BI26" s="16"/>
      <c r="BJ26" s="16"/>
      <c r="BK26" s="16" t="s">
        <v>2040</v>
      </c>
      <c r="BL26" s="33"/>
      <c r="BM26" s="33"/>
      <c r="BN26" s="54"/>
    </row>
    <row r="27" spans="1:66" x14ac:dyDescent="0.3">
      <c r="A27" s="16">
        <v>25</v>
      </c>
      <c r="B27" s="54" t="s">
        <v>164</v>
      </c>
      <c r="C27" s="54">
        <v>33368079</v>
      </c>
      <c r="D27" s="54" t="s">
        <v>4034</v>
      </c>
      <c r="E27" s="33" t="s">
        <v>269</v>
      </c>
      <c r="F27" s="33">
        <v>48</v>
      </c>
      <c r="G27" s="33">
        <v>171.2</v>
      </c>
      <c r="H27" s="33">
        <v>58</v>
      </c>
      <c r="I27" s="101">
        <f t="shared" si="0"/>
        <v>19.788846187439951</v>
      </c>
      <c r="J27" s="32">
        <v>25945</v>
      </c>
      <c r="K27" s="34" t="s">
        <v>92</v>
      </c>
      <c r="L27" s="32" t="s">
        <v>357</v>
      </c>
      <c r="M27" s="32" t="s">
        <v>428</v>
      </c>
      <c r="N27" s="32" t="s">
        <v>885</v>
      </c>
      <c r="O27" s="33" t="s">
        <v>20</v>
      </c>
      <c r="P27" s="33" t="s">
        <v>793</v>
      </c>
      <c r="Q27" s="161" t="s">
        <v>3734</v>
      </c>
      <c r="R27" s="33" t="s">
        <v>865</v>
      </c>
      <c r="S27" s="33">
        <v>20190802</v>
      </c>
      <c r="T27" s="33">
        <v>20190716</v>
      </c>
      <c r="U27" s="33" t="s">
        <v>793</v>
      </c>
      <c r="V27" s="33" t="s">
        <v>827</v>
      </c>
      <c r="W27" s="54">
        <v>80703</v>
      </c>
      <c r="X27" s="33" t="s">
        <v>997</v>
      </c>
      <c r="Y27" s="4" t="s">
        <v>842</v>
      </c>
      <c r="Z27" s="161" t="s">
        <v>980</v>
      </c>
      <c r="AA27" s="33" t="s">
        <v>217</v>
      </c>
      <c r="AB27" s="161" t="s">
        <v>981</v>
      </c>
      <c r="AC27" s="4" t="s">
        <v>1170</v>
      </c>
      <c r="AD27" s="161"/>
      <c r="AE27" s="33" t="s">
        <v>3714</v>
      </c>
      <c r="AF27" s="33">
        <v>2</v>
      </c>
      <c r="AG27" s="33" t="s">
        <v>422</v>
      </c>
      <c r="AH27" s="33">
        <v>4</v>
      </c>
      <c r="AI27" s="33" t="s">
        <v>271</v>
      </c>
      <c r="AJ27" s="33">
        <v>4</v>
      </c>
      <c r="AK27" s="33">
        <v>3</v>
      </c>
      <c r="AL27" s="33" t="s">
        <v>1129</v>
      </c>
      <c r="AM27" s="33">
        <v>0.1</v>
      </c>
      <c r="AN27" s="16" t="s">
        <v>2154</v>
      </c>
      <c r="AO27" s="33" t="s">
        <v>350</v>
      </c>
      <c r="AP27" s="33" t="s">
        <v>352</v>
      </c>
      <c r="AQ27" s="33" t="s">
        <v>352</v>
      </c>
      <c r="AR27" s="33" t="s">
        <v>350</v>
      </c>
      <c r="AS27" s="33" t="s">
        <v>906</v>
      </c>
      <c r="AT27" s="33" t="s">
        <v>906</v>
      </c>
      <c r="AU27" s="33" t="s">
        <v>352</v>
      </c>
      <c r="AV27" s="33">
        <v>20</v>
      </c>
      <c r="AW27" s="16">
        <v>13</v>
      </c>
      <c r="AX27" s="16" t="s">
        <v>906</v>
      </c>
      <c r="AY27" s="4">
        <v>2</v>
      </c>
      <c r="AZ27" s="4" t="s">
        <v>1175</v>
      </c>
      <c r="BA27" s="4">
        <v>33</v>
      </c>
      <c r="BB27" s="16" t="s">
        <v>906</v>
      </c>
      <c r="BC27" s="16" t="s">
        <v>906</v>
      </c>
      <c r="BD27" s="33" t="s">
        <v>350</v>
      </c>
      <c r="BE27" s="16" t="s">
        <v>732</v>
      </c>
      <c r="BF27" s="33" t="s">
        <v>420</v>
      </c>
      <c r="BG27" s="33" t="s">
        <v>420</v>
      </c>
      <c r="BH27" s="16" t="s">
        <v>1267</v>
      </c>
      <c r="BI27" s="146">
        <v>43859</v>
      </c>
      <c r="BJ27" s="146">
        <v>44075</v>
      </c>
      <c r="BK27" s="33"/>
      <c r="BL27" s="33"/>
      <c r="BM27" s="33"/>
      <c r="BN27" s="54" t="s">
        <v>246</v>
      </c>
    </row>
    <row r="28" spans="1:66" x14ac:dyDescent="0.3">
      <c r="A28" s="16">
        <v>26</v>
      </c>
      <c r="B28" s="54" t="s">
        <v>165</v>
      </c>
      <c r="C28" s="54">
        <v>33369409</v>
      </c>
      <c r="D28" s="54" t="s">
        <v>4035</v>
      </c>
      <c r="E28" s="33" t="s">
        <v>269</v>
      </c>
      <c r="F28" s="33">
        <v>63</v>
      </c>
      <c r="G28" s="33">
        <v>162.5</v>
      </c>
      <c r="H28" s="33">
        <v>71</v>
      </c>
      <c r="I28" s="101">
        <f t="shared" si="0"/>
        <v>26.88757396449704</v>
      </c>
      <c r="J28" s="32">
        <v>20401</v>
      </c>
      <c r="K28" s="34" t="s">
        <v>216</v>
      </c>
      <c r="L28" s="32" t="s">
        <v>660</v>
      </c>
      <c r="M28" s="32"/>
      <c r="N28" s="32" t="s">
        <v>885</v>
      </c>
      <c r="O28" s="13" t="s">
        <v>61</v>
      </c>
      <c r="P28" s="13" t="s">
        <v>793</v>
      </c>
      <c r="Q28" s="16" t="s">
        <v>3735</v>
      </c>
      <c r="R28" s="13" t="s">
        <v>865</v>
      </c>
      <c r="S28" s="16" t="s">
        <v>2086</v>
      </c>
      <c r="T28" s="33">
        <v>20181220</v>
      </c>
      <c r="U28" s="33" t="s">
        <v>793</v>
      </c>
      <c r="V28" s="16" t="s">
        <v>2080</v>
      </c>
      <c r="W28" s="54">
        <v>80703</v>
      </c>
      <c r="X28" s="16" t="s">
        <v>997</v>
      </c>
      <c r="Y28" s="16" t="s">
        <v>842</v>
      </c>
      <c r="Z28" s="17"/>
      <c r="AA28" s="16" t="s">
        <v>1254</v>
      </c>
      <c r="AB28" s="17"/>
      <c r="AC28" s="16" t="s">
        <v>1255</v>
      </c>
      <c r="AD28" s="17"/>
      <c r="AE28" s="16" t="s">
        <v>2122</v>
      </c>
      <c r="AF28" s="16">
        <v>3</v>
      </c>
      <c r="AG28" s="16" t="s">
        <v>743</v>
      </c>
      <c r="AH28" s="4" t="s">
        <v>666</v>
      </c>
      <c r="AI28" s="4" t="s">
        <v>666</v>
      </c>
      <c r="AJ28" s="4" t="s">
        <v>666</v>
      </c>
      <c r="AK28" s="16">
        <v>2</v>
      </c>
      <c r="AL28" s="16" t="s">
        <v>2135</v>
      </c>
      <c r="AM28" s="16" t="s">
        <v>1255</v>
      </c>
      <c r="AN28" s="16" t="s">
        <v>906</v>
      </c>
      <c r="AO28" s="16" t="s">
        <v>732</v>
      </c>
      <c r="AP28" s="16" t="s">
        <v>732</v>
      </c>
      <c r="AQ28" s="16" t="s">
        <v>732</v>
      </c>
      <c r="AR28" s="16" t="s">
        <v>732</v>
      </c>
      <c r="AS28" s="33" t="s">
        <v>732</v>
      </c>
      <c r="AT28" s="33" t="s">
        <v>732</v>
      </c>
      <c r="AU28" s="16" t="s">
        <v>732</v>
      </c>
      <c r="AV28" s="16" t="s">
        <v>1255</v>
      </c>
      <c r="AW28" s="16" t="s">
        <v>1255</v>
      </c>
      <c r="AX28" s="16" t="s">
        <v>732</v>
      </c>
      <c r="AY28" s="16" t="s">
        <v>1255</v>
      </c>
      <c r="AZ28" s="16" t="s">
        <v>1255</v>
      </c>
      <c r="BA28" s="16" t="s">
        <v>1255</v>
      </c>
      <c r="BB28" s="16" t="s">
        <v>732</v>
      </c>
      <c r="BC28" s="16" t="s">
        <v>732</v>
      </c>
      <c r="BD28" s="33" t="s">
        <v>350</v>
      </c>
      <c r="BE28" s="16" t="s">
        <v>732</v>
      </c>
      <c r="BF28" s="16" t="s">
        <v>1255</v>
      </c>
      <c r="BG28" s="16" t="s">
        <v>1255</v>
      </c>
      <c r="BH28" s="16" t="s">
        <v>4378</v>
      </c>
      <c r="BI28" s="146">
        <v>43713</v>
      </c>
      <c r="BJ28" s="32"/>
      <c r="BK28" s="16" t="s">
        <v>1255</v>
      </c>
      <c r="BL28" s="33" t="s">
        <v>433</v>
      </c>
      <c r="BM28" s="33"/>
      <c r="BN28" s="54" t="s">
        <v>243</v>
      </c>
    </row>
    <row r="29" spans="1:66" x14ac:dyDescent="0.3">
      <c r="A29" s="162">
        <v>27</v>
      </c>
      <c r="B29" s="171" t="s">
        <v>166</v>
      </c>
      <c r="C29" s="171">
        <v>33369743</v>
      </c>
      <c r="D29" s="171" t="s">
        <v>2853</v>
      </c>
      <c r="E29" s="191" t="s">
        <v>269</v>
      </c>
      <c r="F29" s="191">
        <v>51</v>
      </c>
      <c r="G29" s="191">
        <v>169.5</v>
      </c>
      <c r="H29" s="191">
        <v>80</v>
      </c>
      <c r="I29" s="192">
        <f t="shared" si="0"/>
        <v>27.845215408846077</v>
      </c>
      <c r="J29" s="193">
        <v>24816</v>
      </c>
      <c r="K29" s="193" t="s">
        <v>2077</v>
      </c>
      <c r="L29" s="193"/>
      <c r="M29" s="193"/>
      <c r="N29" s="193"/>
      <c r="O29" s="191" t="s">
        <v>20</v>
      </c>
      <c r="P29" s="191" t="s">
        <v>792</v>
      </c>
      <c r="Q29" s="168" t="s">
        <v>4358</v>
      </c>
      <c r="R29" s="191" t="s">
        <v>788</v>
      </c>
      <c r="S29" s="164" t="s">
        <v>2087</v>
      </c>
      <c r="T29" s="191">
        <v>20190823</v>
      </c>
      <c r="U29" s="191" t="s">
        <v>792</v>
      </c>
      <c r="V29" s="162" t="s">
        <v>1269</v>
      </c>
      <c r="W29" s="171">
        <v>80703</v>
      </c>
      <c r="X29" s="164" t="s">
        <v>997</v>
      </c>
      <c r="Y29" s="164" t="s">
        <v>842</v>
      </c>
      <c r="Z29" s="174"/>
      <c r="AA29" s="164" t="s">
        <v>2116</v>
      </c>
      <c r="AB29" s="174"/>
      <c r="AC29" s="164" t="s">
        <v>1255</v>
      </c>
      <c r="AD29" s="174"/>
      <c r="AE29" s="164" t="s">
        <v>2123</v>
      </c>
      <c r="AF29" s="164">
        <v>3</v>
      </c>
      <c r="AG29" s="164" t="s">
        <v>743</v>
      </c>
      <c r="AH29" s="164">
        <v>1</v>
      </c>
      <c r="AI29" s="164" t="s">
        <v>271</v>
      </c>
      <c r="AJ29" s="164">
        <v>3</v>
      </c>
      <c r="AK29" s="162">
        <v>2</v>
      </c>
      <c r="AL29" s="162" t="s">
        <v>1255</v>
      </c>
      <c r="AM29" s="162" t="s">
        <v>1255</v>
      </c>
      <c r="AN29" s="162" t="s">
        <v>666</v>
      </c>
      <c r="AO29" s="162" t="s">
        <v>1255</v>
      </c>
      <c r="AP29" s="162" t="s">
        <v>1255</v>
      </c>
      <c r="AQ29" s="162" t="s">
        <v>1255</v>
      </c>
      <c r="AR29" s="162" t="s">
        <v>1255</v>
      </c>
      <c r="AS29" s="191"/>
      <c r="AT29" s="191"/>
      <c r="AU29" s="162" t="s">
        <v>2154</v>
      </c>
      <c r="AV29" s="162">
        <v>20</v>
      </c>
      <c r="AW29" s="162">
        <v>35</v>
      </c>
      <c r="AX29" s="162" t="s">
        <v>2154</v>
      </c>
      <c r="AY29" s="164">
        <v>30</v>
      </c>
      <c r="AZ29" s="164">
        <v>1</v>
      </c>
      <c r="BA29" s="164" t="s">
        <v>1255</v>
      </c>
      <c r="BB29" s="162"/>
      <c r="BC29" s="162"/>
      <c r="BD29" s="191"/>
      <c r="BE29" s="162" t="s">
        <v>732</v>
      </c>
      <c r="BF29" s="164" t="s">
        <v>1255</v>
      </c>
      <c r="BG29" s="164" t="s">
        <v>1255</v>
      </c>
      <c r="BH29" s="164"/>
      <c r="BI29" s="164"/>
      <c r="BJ29" s="164"/>
      <c r="BK29" s="164" t="s">
        <v>1255</v>
      </c>
      <c r="BL29" s="191"/>
      <c r="BM29" s="191"/>
      <c r="BN29" s="171"/>
    </row>
    <row r="30" spans="1:66" x14ac:dyDescent="0.3">
      <c r="A30" s="16">
        <v>28</v>
      </c>
      <c r="B30" s="54" t="s">
        <v>167</v>
      </c>
      <c r="C30" s="54">
        <v>33343496</v>
      </c>
      <c r="D30" s="54" t="s">
        <v>2854</v>
      </c>
      <c r="E30" s="33" t="s">
        <v>269</v>
      </c>
      <c r="F30" s="33">
        <v>64</v>
      </c>
      <c r="G30" s="33">
        <v>172</v>
      </c>
      <c r="H30" s="33">
        <v>80</v>
      </c>
      <c r="I30" s="101">
        <f t="shared" si="0"/>
        <v>27.041644131963228</v>
      </c>
      <c r="J30" s="32">
        <v>20277</v>
      </c>
      <c r="K30" s="34" t="s">
        <v>92</v>
      </c>
      <c r="L30" s="32" t="s">
        <v>357</v>
      </c>
      <c r="M30" s="32" t="s">
        <v>364</v>
      </c>
      <c r="N30" s="32" t="s">
        <v>885</v>
      </c>
      <c r="O30" s="13" t="s">
        <v>20</v>
      </c>
      <c r="P30" s="13" t="s">
        <v>797</v>
      </c>
      <c r="Q30" s="16" t="s">
        <v>3736</v>
      </c>
      <c r="R30" s="13" t="s">
        <v>868</v>
      </c>
      <c r="S30" s="16" t="s">
        <v>2088</v>
      </c>
      <c r="T30" s="33">
        <v>20190716</v>
      </c>
      <c r="U30" s="33" t="s">
        <v>797</v>
      </c>
      <c r="V30" s="16" t="s">
        <v>1269</v>
      </c>
      <c r="W30" s="54">
        <v>80703</v>
      </c>
      <c r="X30" s="16" t="s">
        <v>997</v>
      </c>
      <c r="Y30" s="16" t="s">
        <v>842</v>
      </c>
      <c r="Z30" s="17"/>
      <c r="AA30" s="16" t="s">
        <v>1254</v>
      </c>
      <c r="AB30" s="17"/>
      <c r="AC30" s="16" t="s">
        <v>1255</v>
      </c>
      <c r="AD30" s="17"/>
      <c r="AE30" s="16" t="s">
        <v>1991</v>
      </c>
      <c r="AF30" s="16">
        <v>1</v>
      </c>
      <c r="AG30" s="16" t="s">
        <v>1985</v>
      </c>
      <c r="AH30" s="16">
        <v>0</v>
      </c>
      <c r="AI30" s="16" t="s">
        <v>1985</v>
      </c>
      <c r="AJ30" s="16">
        <v>1</v>
      </c>
      <c r="AK30" s="16">
        <v>2</v>
      </c>
      <c r="AL30" s="16" t="s">
        <v>2136</v>
      </c>
      <c r="AM30" s="16" t="s">
        <v>1255</v>
      </c>
      <c r="AN30" s="16" t="s">
        <v>732</v>
      </c>
      <c r="AO30" s="16" t="s">
        <v>1255</v>
      </c>
      <c r="AP30" s="16" t="s">
        <v>732</v>
      </c>
      <c r="AQ30" s="16" t="s">
        <v>732</v>
      </c>
      <c r="AR30" s="16" t="s">
        <v>732</v>
      </c>
      <c r="AS30" s="33" t="s">
        <v>906</v>
      </c>
      <c r="AT30" s="33" t="s">
        <v>906</v>
      </c>
      <c r="AU30" s="16" t="s">
        <v>906</v>
      </c>
      <c r="AV30" s="16">
        <v>40</v>
      </c>
      <c r="AW30" s="16">
        <v>46</v>
      </c>
      <c r="AX30" s="16" t="s">
        <v>732</v>
      </c>
      <c r="AY30" s="16" t="s">
        <v>1255</v>
      </c>
      <c r="AZ30" s="16" t="s">
        <v>1255</v>
      </c>
      <c r="BA30" s="16" t="s">
        <v>1255</v>
      </c>
      <c r="BB30" s="16" t="s">
        <v>732</v>
      </c>
      <c r="BC30" s="16" t="s">
        <v>732</v>
      </c>
      <c r="BD30" s="33" t="s">
        <v>360</v>
      </c>
      <c r="BE30" s="16" t="s">
        <v>732</v>
      </c>
      <c r="BF30" s="16" t="s">
        <v>1255</v>
      </c>
      <c r="BG30" s="16" t="s">
        <v>1255</v>
      </c>
      <c r="BH30" s="16"/>
      <c r="BI30" s="16"/>
      <c r="BJ30" s="16"/>
      <c r="BK30" s="16" t="s">
        <v>1255</v>
      </c>
      <c r="BL30" s="33"/>
      <c r="BM30" s="33"/>
      <c r="BN30" s="54"/>
    </row>
    <row r="31" spans="1:66" x14ac:dyDescent="0.3">
      <c r="A31" s="16">
        <v>29</v>
      </c>
      <c r="B31" s="54" t="s">
        <v>168</v>
      </c>
      <c r="C31" s="54">
        <v>33369126</v>
      </c>
      <c r="D31" s="54" t="s">
        <v>2855</v>
      </c>
      <c r="E31" s="33" t="s">
        <v>269</v>
      </c>
      <c r="F31" s="33">
        <v>54</v>
      </c>
      <c r="G31" s="33">
        <v>168</v>
      </c>
      <c r="H31" s="33">
        <v>53</v>
      </c>
      <c r="I31" s="101">
        <f t="shared" si="0"/>
        <v>18.778344671201818</v>
      </c>
      <c r="J31" s="32">
        <v>23970</v>
      </c>
      <c r="K31" s="34" t="s">
        <v>227</v>
      </c>
      <c r="L31" s="32" t="s">
        <v>357</v>
      </c>
      <c r="M31" s="32" t="s">
        <v>358</v>
      </c>
      <c r="N31" s="32" t="s">
        <v>883</v>
      </c>
      <c r="O31" s="13" t="s">
        <v>28</v>
      </c>
      <c r="P31" s="13" t="s">
        <v>792</v>
      </c>
      <c r="Q31" s="9" t="s">
        <v>4358</v>
      </c>
      <c r="R31" s="13" t="s">
        <v>788</v>
      </c>
      <c r="S31" s="16" t="s">
        <v>2089</v>
      </c>
      <c r="T31" s="33">
        <v>20190814</v>
      </c>
      <c r="U31" s="33" t="s">
        <v>792</v>
      </c>
      <c r="V31" s="16" t="s">
        <v>1269</v>
      </c>
      <c r="W31" s="54">
        <v>80703</v>
      </c>
      <c r="X31" s="16" t="s">
        <v>997</v>
      </c>
      <c r="Y31" s="16" t="s">
        <v>842</v>
      </c>
      <c r="Z31" s="17" t="s">
        <v>982</v>
      </c>
      <c r="AA31" s="16" t="s">
        <v>2357</v>
      </c>
      <c r="AB31" s="17" t="s">
        <v>983</v>
      </c>
      <c r="AC31" s="16" t="s">
        <v>906</v>
      </c>
      <c r="AD31" s="17"/>
      <c r="AE31" s="16" t="s">
        <v>1347</v>
      </c>
      <c r="AF31" s="16">
        <v>3</v>
      </c>
      <c r="AG31" s="16" t="s">
        <v>2124</v>
      </c>
      <c r="AH31" s="16">
        <v>3</v>
      </c>
      <c r="AI31" s="16" t="s">
        <v>2124</v>
      </c>
      <c r="AJ31" s="16">
        <v>3</v>
      </c>
      <c r="AK31" s="16">
        <v>1</v>
      </c>
      <c r="AL31" s="16" t="s">
        <v>1255</v>
      </c>
      <c r="AM31" s="16" t="s">
        <v>1255</v>
      </c>
      <c r="AN31" s="16" t="s">
        <v>666</v>
      </c>
      <c r="AO31" s="16" t="s">
        <v>1255</v>
      </c>
      <c r="AP31" s="16" t="s">
        <v>1255</v>
      </c>
      <c r="AQ31" s="16" t="s">
        <v>1255</v>
      </c>
      <c r="AR31" s="16" t="s">
        <v>732</v>
      </c>
      <c r="AS31" s="33" t="s">
        <v>732</v>
      </c>
      <c r="AT31" s="33" t="s">
        <v>732</v>
      </c>
      <c r="AU31" s="16" t="s">
        <v>906</v>
      </c>
      <c r="AV31" s="16">
        <v>40</v>
      </c>
      <c r="AW31" s="16">
        <v>28</v>
      </c>
      <c r="AX31" s="16" t="s">
        <v>906</v>
      </c>
      <c r="AY31" s="16">
        <v>5</v>
      </c>
      <c r="AZ31" s="16">
        <v>20</v>
      </c>
      <c r="BA31" s="16">
        <v>34</v>
      </c>
      <c r="BB31" s="16" t="s">
        <v>906</v>
      </c>
      <c r="BC31" s="16" t="s">
        <v>906</v>
      </c>
      <c r="BD31" s="33" t="s">
        <v>360</v>
      </c>
      <c r="BE31" s="16" t="s">
        <v>732</v>
      </c>
      <c r="BF31" s="146" t="s">
        <v>2153</v>
      </c>
      <c r="BG31" s="16" t="s">
        <v>2153</v>
      </c>
      <c r="BH31" s="16" t="s">
        <v>1267</v>
      </c>
      <c r="BI31" s="146">
        <v>43980</v>
      </c>
      <c r="BJ31" s="146">
        <v>44155</v>
      </c>
      <c r="BK31" s="16" t="s">
        <v>1255</v>
      </c>
      <c r="BL31" s="33"/>
      <c r="BM31" s="4"/>
      <c r="BN31" s="54" t="s">
        <v>390</v>
      </c>
    </row>
    <row r="32" spans="1:66" x14ac:dyDescent="0.3">
      <c r="A32" s="162">
        <v>30</v>
      </c>
      <c r="B32" s="171" t="s">
        <v>169</v>
      </c>
      <c r="C32" s="171">
        <v>33372648</v>
      </c>
      <c r="D32" s="171" t="s">
        <v>2856</v>
      </c>
      <c r="E32" s="191" t="s">
        <v>270</v>
      </c>
      <c r="F32" s="191">
        <v>80</v>
      </c>
      <c r="G32" s="191">
        <v>163.4</v>
      </c>
      <c r="H32" s="191">
        <v>55</v>
      </c>
      <c r="I32" s="192">
        <f t="shared" si="0"/>
        <v>20.599590405235141</v>
      </c>
      <c r="J32" s="193">
        <v>14310</v>
      </c>
      <c r="K32" s="193" t="s">
        <v>2077</v>
      </c>
      <c r="L32" s="193"/>
      <c r="M32" s="193"/>
      <c r="N32" s="193"/>
      <c r="O32" s="198" t="s">
        <v>20</v>
      </c>
      <c r="P32" s="198" t="s">
        <v>792</v>
      </c>
      <c r="Q32" s="168" t="s">
        <v>4358</v>
      </c>
      <c r="R32" s="198" t="s">
        <v>788</v>
      </c>
      <c r="S32" s="162" t="s">
        <v>2090</v>
      </c>
      <c r="T32" s="191">
        <v>20190904</v>
      </c>
      <c r="U32" s="191" t="s">
        <v>792</v>
      </c>
      <c r="V32" s="162" t="s">
        <v>1269</v>
      </c>
      <c r="W32" s="171">
        <v>80703</v>
      </c>
      <c r="X32" s="162" t="s">
        <v>997</v>
      </c>
      <c r="Y32" s="162" t="s">
        <v>842</v>
      </c>
      <c r="Z32" s="172"/>
      <c r="AA32" s="162" t="s">
        <v>2114</v>
      </c>
      <c r="AB32" s="172"/>
      <c r="AC32" s="162" t="s">
        <v>1255</v>
      </c>
      <c r="AD32" s="172"/>
      <c r="AE32" s="162" t="s">
        <v>2125</v>
      </c>
      <c r="AF32" s="162">
        <v>3</v>
      </c>
      <c r="AG32" s="162" t="s">
        <v>2124</v>
      </c>
      <c r="AH32" s="162" t="s">
        <v>1255</v>
      </c>
      <c r="AI32" s="162" t="s">
        <v>1255</v>
      </c>
      <c r="AJ32" s="162">
        <v>2</v>
      </c>
      <c r="AK32" s="162">
        <v>1</v>
      </c>
      <c r="AL32" s="162" t="s">
        <v>1255</v>
      </c>
      <c r="AM32" s="162" t="s">
        <v>1255</v>
      </c>
      <c r="AN32" s="162" t="s">
        <v>666</v>
      </c>
      <c r="AO32" s="162" t="s">
        <v>1255</v>
      </c>
      <c r="AP32" s="162" t="s">
        <v>1255</v>
      </c>
      <c r="AQ32" s="162" t="s">
        <v>1255</v>
      </c>
      <c r="AR32" s="162" t="s">
        <v>1255</v>
      </c>
      <c r="AS32" s="191"/>
      <c r="AT32" s="191"/>
      <c r="AU32" s="162" t="s">
        <v>2152</v>
      </c>
      <c r="AV32" s="162" t="s">
        <v>1255</v>
      </c>
      <c r="AW32" s="162" t="s">
        <v>1255</v>
      </c>
      <c r="AX32" s="162" t="s">
        <v>732</v>
      </c>
      <c r="AY32" s="162" t="s">
        <v>1255</v>
      </c>
      <c r="AZ32" s="162" t="s">
        <v>1255</v>
      </c>
      <c r="BA32" s="162" t="s">
        <v>1255</v>
      </c>
      <c r="BB32" s="162"/>
      <c r="BC32" s="162"/>
      <c r="BD32" s="191"/>
      <c r="BE32" s="162" t="s">
        <v>732</v>
      </c>
      <c r="BF32" s="162" t="s">
        <v>1255</v>
      </c>
      <c r="BG32" s="162" t="s">
        <v>1255</v>
      </c>
      <c r="BH32" s="162"/>
      <c r="BI32" s="162"/>
      <c r="BJ32" s="162" t="s">
        <v>3550</v>
      </c>
      <c r="BK32" s="162" t="s">
        <v>1255</v>
      </c>
      <c r="BL32" s="191" t="s">
        <v>249</v>
      </c>
      <c r="BM32" s="191" t="s">
        <v>435</v>
      </c>
      <c r="BN32" s="171"/>
    </row>
    <row r="33" spans="1:66" x14ac:dyDescent="0.3">
      <c r="A33" s="16">
        <v>31</v>
      </c>
      <c r="B33" s="54" t="s">
        <v>170</v>
      </c>
      <c r="C33" s="54">
        <v>33371491</v>
      </c>
      <c r="D33" s="54" t="s">
        <v>2857</v>
      </c>
      <c r="E33" s="33" t="s">
        <v>270</v>
      </c>
      <c r="F33" s="33">
        <v>46</v>
      </c>
      <c r="G33" s="33">
        <v>158.69999999999999</v>
      </c>
      <c r="H33" s="33">
        <v>49</v>
      </c>
      <c r="I33" s="101">
        <f t="shared" si="0"/>
        <v>19.455492384762938</v>
      </c>
      <c r="J33" s="32">
        <v>26666</v>
      </c>
      <c r="K33" s="16" t="s">
        <v>1774</v>
      </c>
      <c r="L33" s="16" t="s">
        <v>659</v>
      </c>
      <c r="M33" s="16" t="s">
        <v>1877</v>
      </c>
      <c r="N33" s="32" t="s">
        <v>886</v>
      </c>
      <c r="O33" s="13" t="s">
        <v>20</v>
      </c>
      <c r="P33" s="13" t="s">
        <v>792</v>
      </c>
      <c r="Q33" s="146">
        <v>43752</v>
      </c>
      <c r="R33" s="13" t="s">
        <v>2013</v>
      </c>
      <c r="S33" s="146">
        <v>43733</v>
      </c>
      <c r="T33" s="33">
        <v>20190919</v>
      </c>
      <c r="U33" s="33" t="s">
        <v>792</v>
      </c>
      <c r="V33" s="16" t="s">
        <v>1269</v>
      </c>
      <c r="W33" s="54">
        <v>80703</v>
      </c>
      <c r="X33" s="16" t="s">
        <v>997</v>
      </c>
      <c r="Y33" s="16" t="s">
        <v>842</v>
      </c>
      <c r="Z33" s="17"/>
      <c r="AA33" s="16" t="s">
        <v>1978</v>
      </c>
      <c r="AB33" s="17"/>
      <c r="AC33" s="16" t="s">
        <v>906</v>
      </c>
      <c r="AD33" s="17"/>
      <c r="AE33" s="16" t="s">
        <v>1984</v>
      </c>
      <c r="AF33" s="16">
        <v>3</v>
      </c>
      <c r="AG33" s="16" t="s">
        <v>1985</v>
      </c>
      <c r="AH33" s="16">
        <v>0</v>
      </c>
      <c r="AI33" s="16" t="s">
        <v>1985</v>
      </c>
      <c r="AJ33" s="16">
        <v>3</v>
      </c>
      <c r="AK33" s="16">
        <v>2</v>
      </c>
      <c r="AL33" s="16">
        <v>12</v>
      </c>
      <c r="AM33" s="16" t="s">
        <v>2007</v>
      </c>
      <c r="AN33" s="16" t="s">
        <v>732</v>
      </c>
      <c r="AO33" s="16" t="s">
        <v>732</v>
      </c>
      <c r="AP33" s="16" t="s">
        <v>732</v>
      </c>
      <c r="AQ33" s="16" t="s">
        <v>906</v>
      </c>
      <c r="AR33" s="16" t="s">
        <v>732</v>
      </c>
      <c r="AS33" s="33" t="s">
        <v>906</v>
      </c>
      <c r="AT33" s="33" t="s">
        <v>732</v>
      </c>
      <c r="AU33" s="16" t="s">
        <v>2152</v>
      </c>
      <c r="AV33" s="16" t="s">
        <v>1255</v>
      </c>
      <c r="AW33" s="16" t="s">
        <v>1255</v>
      </c>
      <c r="AX33" s="16" t="s">
        <v>906</v>
      </c>
      <c r="AY33" s="16">
        <v>1</v>
      </c>
      <c r="AZ33" s="16">
        <v>1</v>
      </c>
      <c r="BA33" s="16">
        <v>27</v>
      </c>
      <c r="BB33" s="16" t="s">
        <v>906</v>
      </c>
      <c r="BC33" s="16" t="s">
        <v>732</v>
      </c>
      <c r="BD33" s="33" t="s">
        <v>350</v>
      </c>
      <c r="BE33" s="16" t="s">
        <v>732</v>
      </c>
      <c r="BF33" s="16" t="s">
        <v>732</v>
      </c>
      <c r="BG33" s="16" t="s">
        <v>732</v>
      </c>
      <c r="BH33" s="16"/>
      <c r="BI33" s="16"/>
      <c r="BJ33" s="16"/>
      <c r="BK33" s="16" t="s">
        <v>1255</v>
      </c>
      <c r="BL33" s="33"/>
      <c r="BM33" s="33" t="s">
        <v>434</v>
      </c>
      <c r="BN33" s="54"/>
    </row>
    <row r="34" spans="1:66" x14ac:dyDescent="0.3">
      <c r="A34" s="16">
        <v>32</v>
      </c>
      <c r="B34" s="54" t="s">
        <v>171</v>
      </c>
      <c r="C34" s="54">
        <v>33357874</v>
      </c>
      <c r="D34" s="54" t="s">
        <v>2858</v>
      </c>
      <c r="E34" s="33" t="s">
        <v>270</v>
      </c>
      <c r="F34" s="33">
        <v>75</v>
      </c>
      <c r="G34" s="33">
        <v>151</v>
      </c>
      <c r="H34" s="33">
        <v>71</v>
      </c>
      <c r="I34" s="101">
        <f t="shared" si="0"/>
        <v>31.138985132231042</v>
      </c>
      <c r="J34" s="32">
        <v>16294</v>
      </c>
      <c r="K34" s="34" t="s">
        <v>92</v>
      </c>
      <c r="L34" s="32"/>
      <c r="M34" s="32"/>
      <c r="N34" s="32"/>
      <c r="O34" s="13" t="s">
        <v>20</v>
      </c>
      <c r="P34" s="13" t="s">
        <v>797</v>
      </c>
      <c r="Q34" s="9" t="s">
        <v>4358</v>
      </c>
      <c r="R34" s="13" t="s">
        <v>868</v>
      </c>
      <c r="S34" s="16" t="s">
        <v>2091</v>
      </c>
      <c r="T34" s="33">
        <v>20190325</v>
      </c>
      <c r="U34" s="33" t="s">
        <v>797</v>
      </c>
      <c r="V34" s="16" t="s">
        <v>1269</v>
      </c>
      <c r="W34" s="54">
        <v>80703</v>
      </c>
      <c r="X34" s="16" t="s">
        <v>997</v>
      </c>
      <c r="Y34" s="16" t="s">
        <v>842</v>
      </c>
      <c r="Z34" s="17"/>
      <c r="AA34" s="16" t="s">
        <v>2114</v>
      </c>
      <c r="AB34" s="17"/>
      <c r="AC34" s="16" t="s">
        <v>1255</v>
      </c>
      <c r="AD34" s="17"/>
      <c r="AE34" s="16" t="s">
        <v>2126</v>
      </c>
      <c r="AF34" s="16">
        <v>2</v>
      </c>
      <c r="AG34" s="16" t="s">
        <v>1985</v>
      </c>
      <c r="AH34" s="16">
        <v>0</v>
      </c>
      <c r="AI34" s="16" t="s">
        <v>1985</v>
      </c>
      <c r="AJ34" s="16">
        <v>2</v>
      </c>
      <c r="AK34" s="16">
        <v>1</v>
      </c>
      <c r="AL34" s="16" t="s">
        <v>1255</v>
      </c>
      <c r="AM34" s="16" t="s">
        <v>1255</v>
      </c>
      <c r="AN34" s="16" t="s">
        <v>666</v>
      </c>
      <c r="AO34" s="16" t="s">
        <v>1255</v>
      </c>
      <c r="AP34" s="16" t="s">
        <v>1255</v>
      </c>
      <c r="AQ34" s="16" t="s">
        <v>1255</v>
      </c>
      <c r="AR34" s="16" t="s">
        <v>1255</v>
      </c>
      <c r="AS34" s="33"/>
      <c r="AT34" s="33"/>
      <c r="AU34" s="16" t="s">
        <v>2157</v>
      </c>
      <c r="AV34" s="16" t="s">
        <v>1255</v>
      </c>
      <c r="AW34" s="16" t="s">
        <v>1255</v>
      </c>
      <c r="AX34" s="16" t="s">
        <v>2152</v>
      </c>
      <c r="AY34" s="16" t="s">
        <v>1255</v>
      </c>
      <c r="AZ34" s="16" t="s">
        <v>1255</v>
      </c>
      <c r="BA34" s="16" t="s">
        <v>1255</v>
      </c>
      <c r="BB34" s="16"/>
      <c r="BC34" s="16"/>
      <c r="BD34" s="33"/>
      <c r="BE34" s="16" t="s">
        <v>732</v>
      </c>
      <c r="BF34" s="16" t="s">
        <v>1255</v>
      </c>
      <c r="BG34" s="16" t="s">
        <v>1255</v>
      </c>
      <c r="BH34" s="16"/>
      <c r="BI34" s="16"/>
      <c r="BJ34" s="146">
        <v>43853</v>
      </c>
      <c r="BK34" s="16" t="s">
        <v>1255</v>
      </c>
      <c r="BL34" s="33"/>
      <c r="BM34" s="33"/>
      <c r="BN34" s="54"/>
    </row>
    <row r="35" spans="1:66" x14ac:dyDescent="0.3">
      <c r="A35" s="16">
        <v>33</v>
      </c>
      <c r="B35" s="54" t="s">
        <v>172</v>
      </c>
      <c r="C35" s="54">
        <v>33373423</v>
      </c>
      <c r="D35" s="54" t="s">
        <v>4036</v>
      </c>
      <c r="E35" s="33" t="s">
        <v>269</v>
      </c>
      <c r="F35" s="33">
        <v>63</v>
      </c>
      <c r="G35" s="33">
        <v>159.4</v>
      </c>
      <c r="H35" s="33">
        <v>66</v>
      </c>
      <c r="I35" s="101">
        <f t="shared" si="0"/>
        <v>25.975702485323726</v>
      </c>
      <c r="J35" s="32">
        <v>20474</v>
      </c>
      <c r="K35" s="16" t="s">
        <v>1772</v>
      </c>
      <c r="L35" s="16" t="s">
        <v>661</v>
      </c>
      <c r="M35" s="16" t="s">
        <v>1877</v>
      </c>
      <c r="N35" s="32" t="s">
        <v>892</v>
      </c>
      <c r="O35" s="13" t="s">
        <v>61</v>
      </c>
      <c r="P35" s="13" t="s">
        <v>802</v>
      </c>
      <c r="Q35" s="146">
        <v>43755</v>
      </c>
      <c r="R35" s="13" t="s">
        <v>2027</v>
      </c>
      <c r="S35" s="146">
        <v>43727</v>
      </c>
      <c r="T35" s="33">
        <v>20190916</v>
      </c>
      <c r="U35" s="33" t="s">
        <v>802</v>
      </c>
      <c r="V35" s="16" t="s">
        <v>1975</v>
      </c>
      <c r="W35" s="54">
        <v>80523</v>
      </c>
      <c r="X35" s="16" t="s">
        <v>997</v>
      </c>
      <c r="Y35" s="16" t="s">
        <v>852</v>
      </c>
      <c r="Z35" s="17"/>
      <c r="AA35" s="16" t="s">
        <v>1978</v>
      </c>
      <c r="AB35" s="17"/>
      <c r="AC35" s="16" t="s">
        <v>906</v>
      </c>
      <c r="AD35" s="17"/>
      <c r="AE35" s="16" t="s">
        <v>1992</v>
      </c>
      <c r="AF35" s="16">
        <v>4</v>
      </c>
      <c r="AG35" s="16" t="s">
        <v>1985</v>
      </c>
      <c r="AH35" s="16">
        <v>0</v>
      </c>
      <c r="AI35" s="16" t="s">
        <v>1985</v>
      </c>
      <c r="AJ35" s="16">
        <v>4</v>
      </c>
      <c r="AK35" s="16">
        <v>2</v>
      </c>
      <c r="AL35" s="16">
        <v>17</v>
      </c>
      <c r="AM35" s="16" t="s">
        <v>2008</v>
      </c>
      <c r="AN35" s="16" t="s">
        <v>732</v>
      </c>
      <c r="AO35" s="16" t="s">
        <v>906</v>
      </c>
      <c r="AP35" s="16" t="s">
        <v>732</v>
      </c>
      <c r="AQ35" s="16" t="s">
        <v>732</v>
      </c>
      <c r="AR35" s="16" t="s">
        <v>732</v>
      </c>
      <c r="AS35" s="33" t="s">
        <v>906</v>
      </c>
      <c r="AT35" s="33" t="s">
        <v>906</v>
      </c>
      <c r="AU35" s="16" t="s">
        <v>906</v>
      </c>
      <c r="AV35" s="16">
        <v>30</v>
      </c>
      <c r="AW35" s="16">
        <v>44</v>
      </c>
      <c r="AX35" s="16" t="s">
        <v>732</v>
      </c>
      <c r="AY35" s="16" t="s">
        <v>1255</v>
      </c>
      <c r="AZ35" s="16" t="s">
        <v>1255</v>
      </c>
      <c r="BA35" s="16" t="s">
        <v>1255</v>
      </c>
      <c r="BB35" s="16" t="s">
        <v>906</v>
      </c>
      <c r="BC35" s="16" t="s">
        <v>906</v>
      </c>
      <c r="BD35" s="33" t="s">
        <v>350</v>
      </c>
      <c r="BE35" s="16" t="s">
        <v>732</v>
      </c>
      <c r="BF35" s="16" t="s">
        <v>732</v>
      </c>
      <c r="BG35" s="16" t="s">
        <v>732</v>
      </c>
      <c r="BH35" s="16"/>
      <c r="BI35" s="16"/>
      <c r="BJ35" s="16"/>
      <c r="BK35" s="16" t="s">
        <v>2037</v>
      </c>
      <c r="BL35" s="33"/>
      <c r="BM35" s="33" t="s">
        <v>436</v>
      </c>
      <c r="BN35" s="54"/>
    </row>
    <row r="36" spans="1:66" x14ac:dyDescent="0.3">
      <c r="A36" s="16">
        <v>34</v>
      </c>
      <c r="B36" s="54" t="s">
        <v>173</v>
      </c>
      <c r="C36" s="54">
        <v>33372748</v>
      </c>
      <c r="D36" s="54" t="s">
        <v>2859</v>
      </c>
      <c r="E36" s="33" t="s">
        <v>270</v>
      </c>
      <c r="F36" s="33">
        <v>57</v>
      </c>
      <c r="G36" s="33">
        <v>153.1</v>
      </c>
      <c r="H36" s="33">
        <v>50.68</v>
      </c>
      <c r="I36" s="101">
        <f t="shared" si="0"/>
        <v>21.621520153279004</v>
      </c>
      <c r="J36" s="32">
        <v>22703</v>
      </c>
      <c r="K36" s="16" t="s">
        <v>1773</v>
      </c>
      <c r="L36" s="16" t="s">
        <v>659</v>
      </c>
      <c r="M36" s="16" t="s">
        <v>1877</v>
      </c>
      <c r="N36" s="32" t="s">
        <v>886</v>
      </c>
      <c r="O36" s="13" t="s">
        <v>20</v>
      </c>
      <c r="P36" s="13" t="s">
        <v>792</v>
      </c>
      <c r="Q36" s="146">
        <v>43759</v>
      </c>
      <c r="R36" s="13" t="s">
        <v>2013</v>
      </c>
      <c r="S36" s="146">
        <v>43738</v>
      </c>
      <c r="T36" s="33">
        <v>20190926</v>
      </c>
      <c r="U36" s="33" t="s">
        <v>792</v>
      </c>
      <c r="V36" s="16" t="s">
        <v>1269</v>
      </c>
      <c r="W36" s="54">
        <v>80703</v>
      </c>
      <c r="X36" s="16" t="s">
        <v>997</v>
      </c>
      <c r="Y36" s="16" t="s">
        <v>842</v>
      </c>
      <c r="Z36" s="17"/>
      <c r="AA36" s="16" t="s">
        <v>1254</v>
      </c>
      <c r="AB36" s="17"/>
      <c r="AC36" s="16" t="s">
        <v>732</v>
      </c>
      <c r="AD36" s="17"/>
      <c r="AE36" s="16" t="s">
        <v>1984</v>
      </c>
      <c r="AF36" s="16">
        <v>3</v>
      </c>
      <c r="AG36" s="16" t="s">
        <v>1985</v>
      </c>
      <c r="AH36" s="16">
        <v>0</v>
      </c>
      <c r="AI36" s="16" t="s">
        <v>1985</v>
      </c>
      <c r="AJ36" s="16">
        <v>3</v>
      </c>
      <c r="AK36" s="16">
        <v>2</v>
      </c>
      <c r="AL36" s="16">
        <v>7</v>
      </c>
      <c r="AM36" s="16" t="s">
        <v>2007</v>
      </c>
      <c r="AN36" s="16" t="s">
        <v>732</v>
      </c>
      <c r="AO36" s="16" t="s">
        <v>732</v>
      </c>
      <c r="AP36" s="16" t="s">
        <v>732</v>
      </c>
      <c r="AQ36" s="16" t="s">
        <v>732</v>
      </c>
      <c r="AR36" s="16" t="s">
        <v>1255</v>
      </c>
      <c r="AS36" s="33" t="s">
        <v>906</v>
      </c>
      <c r="AT36" s="33" t="s">
        <v>906</v>
      </c>
      <c r="AU36" s="16" t="s">
        <v>2152</v>
      </c>
      <c r="AV36" s="16" t="s">
        <v>1255</v>
      </c>
      <c r="AW36" s="16" t="s">
        <v>1255</v>
      </c>
      <c r="AX36" s="16" t="s">
        <v>906</v>
      </c>
      <c r="AY36" s="16">
        <v>1</v>
      </c>
      <c r="AZ36" s="16">
        <v>1</v>
      </c>
      <c r="BA36" s="16">
        <v>33</v>
      </c>
      <c r="BB36" s="16" t="s">
        <v>732</v>
      </c>
      <c r="BC36" s="16" t="s">
        <v>732</v>
      </c>
      <c r="BD36" s="33" t="s">
        <v>350</v>
      </c>
      <c r="BE36" s="16" t="s">
        <v>732</v>
      </c>
      <c r="BF36" s="16" t="s">
        <v>732</v>
      </c>
      <c r="BG36" s="16" t="s">
        <v>732</v>
      </c>
      <c r="BH36" s="16"/>
      <c r="BI36" s="16"/>
      <c r="BJ36" s="16"/>
      <c r="BK36" s="16" t="s">
        <v>1255</v>
      </c>
      <c r="BL36" s="33"/>
      <c r="BM36" s="33" t="s">
        <v>437</v>
      </c>
      <c r="BN36" s="54"/>
    </row>
    <row r="37" spans="1:66" x14ac:dyDescent="0.3">
      <c r="A37" s="16">
        <v>35</v>
      </c>
      <c r="B37" s="54" t="s">
        <v>174</v>
      </c>
      <c r="C37" s="54">
        <v>33374015</v>
      </c>
      <c r="D37" s="54" t="s">
        <v>4037</v>
      </c>
      <c r="E37" s="33" t="s">
        <v>270</v>
      </c>
      <c r="F37" s="33">
        <v>71</v>
      </c>
      <c r="G37" s="33">
        <v>164.1</v>
      </c>
      <c r="H37" s="33">
        <v>76.900000000000006</v>
      </c>
      <c r="I37" s="101">
        <f t="shared" si="0"/>
        <v>28.556776181346301</v>
      </c>
      <c r="J37" s="32">
        <v>17547</v>
      </c>
      <c r="K37" s="16" t="s">
        <v>1773</v>
      </c>
      <c r="L37" s="16" t="s">
        <v>661</v>
      </c>
      <c r="M37" s="16" t="s">
        <v>1875</v>
      </c>
      <c r="N37" s="32" t="s">
        <v>883</v>
      </c>
      <c r="O37" s="13" t="s">
        <v>61</v>
      </c>
      <c r="P37" s="13" t="s">
        <v>798</v>
      </c>
      <c r="Q37" s="146">
        <v>43762</v>
      </c>
      <c r="R37" s="13" t="s">
        <v>2021</v>
      </c>
      <c r="S37" s="146">
        <v>43749</v>
      </c>
      <c r="T37" s="33">
        <v>20191002</v>
      </c>
      <c r="U37" s="33" t="s">
        <v>798</v>
      </c>
      <c r="V37" s="16" t="s">
        <v>831</v>
      </c>
      <c r="W37" s="33">
        <v>80703</v>
      </c>
      <c r="X37" s="16" t="s">
        <v>997</v>
      </c>
      <c r="Y37" s="16" t="s">
        <v>842</v>
      </c>
      <c r="Z37" s="17"/>
      <c r="AA37" s="16" t="s">
        <v>1254</v>
      </c>
      <c r="AB37" s="17"/>
      <c r="AC37" s="16" t="s">
        <v>732</v>
      </c>
      <c r="AD37" s="17"/>
      <c r="AE37" s="16" t="s">
        <v>1999</v>
      </c>
      <c r="AF37" s="16">
        <v>4</v>
      </c>
      <c r="AG37" s="16" t="s">
        <v>1179</v>
      </c>
      <c r="AH37" s="16">
        <v>5</v>
      </c>
      <c r="AI37" s="16" t="s">
        <v>271</v>
      </c>
      <c r="AJ37" s="16">
        <v>4</v>
      </c>
      <c r="AK37" s="16">
        <v>2</v>
      </c>
      <c r="AL37" s="16">
        <v>4</v>
      </c>
      <c r="AM37" s="16" t="s">
        <v>2008</v>
      </c>
      <c r="AN37" s="16" t="s">
        <v>906</v>
      </c>
      <c r="AO37" s="16" t="s">
        <v>906</v>
      </c>
      <c r="AP37" s="16" t="s">
        <v>906</v>
      </c>
      <c r="AQ37" s="16" t="s">
        <v>732</v>
      </c>
      <c r="AR37" s="16" t="s">
        <v>732</v>
      </c>
      <c r="AS37" s="33" t="s">
        <v>732</v>
      </c>
      <c r="AT37" s="33" t="s">
        <v>732</v>
      </c>
      <c r="AU37" s="16" t="s">
        <v>2152</v>
      </c>
      <c r="AV37" s="16" t="s">
        <v>1255</v>
      </c>
      <c r="AW37" s="16" t="s">
        <v>1255</v>
      </c>
      <c r="AX37" s="16" t="s">
        <v>2153</v>
      </c>
      <c r="AY37" s="16" t="s">
        <v>1255</v>
      </c>
      <c r="AZ37" s="16" t="s">
        <v>1255</v>
      </c>
      <c r="BA37" s="16" t="s">
        <v>1255</v>
      </c>
      <c r="BB37" s="16" t="s">
        <v>732</v>
      </c>
      <c r="BC37" s="16" t="s">
        <v>732</v>
      </c>
      <c r="BD37" s="33" t="s">
        <v>350</v>
      </c>
      <c r="BE37" s="16" t="s">
        <v>906</v>
      </c>
      <c r="BF37" s="16" t="s">
        <v>732</v>
      </c>
      <c r="BG37" s="16" t="s">
        <v>732</v>
      </c>
      <c r="BH37" s="16" t="s">
        <v>4375</v>
      </c>
      <c r="BI37" s="146">
        <v>44057</v>
      </c>
      <c r="BJ37" s="16"/>
      <c r="BK37" s="16" t="s">
        <v>2041</v>
      </c>
      <c r="BL37" s="33"/>
      <c r="BM37" s="33" t="s">
        <v>438</v>
      </c>
      <c r="BN37" s="54"/>
    </row>
    <row r="38" spans="1:66" x14ac:dyDescent="0.3">
      <c r="A38" s="16">
        <v>36</v>
      </c>
      <c r="B38" s="54" t="s">
        <v>175</v>
      </c>
      <c r="C38" s="54">
        <v>33375539</v>
      </c>
      <c r="D38" s="54" t="s">
        <v>4038</v>
      </c>
      <c r="E38" s="33" t="s">
        <v>269</v>
      </c>
      <c r="F38" s="33">
        <v>74</v>
      </c>
      <c r="G38" s="33">
        <v>161.30000000000001</v>
      </c>
      <c r="H38" s="33">
        <v>46.5</v>
      </c>
      <c r="I38" s="101">
        <f t="shared" si="0"/>
        <v>17.872455241030231</v>
      </c>
      <c r="J38" s="32">
        <v>16671</v>
      </c>
      <c r="K38" s="4" t="s">
        <v>1773</v>
      </c>
      <c r="L38" s="4" t="s">
        <v>659</v>
      </c>
      <c r="M38" s="4" t="s">
        <v>1877</v>
      </c>
      <c r="N38" s="32" t="s">
        <v>883</v>
      </c>
      <c r="O38" s="33" t="s">
        <v>61</v>
      </c>
      <c r="P38" s="33" t="s">
        <v>798</v>
      </c>
      <c r="Q38" s="148">
        <v>43776</v>
      </c>
      <c r="R38" s="33" t="s">
        <v>2021</v>
      </c>
      <c r="S38" s="148">
        <v>43752</v>
      </c>
      <c r="T38" s="33">
        <v>20191023</v>
      </c>
      <c r="U38" s="33" t="s">
        <v>798</v>
      </c>
      <c r="V38" s="16" t="s">
        <v>831</v>
      </c>
      <c r="W38" s="33">
        <v>80703</v>
      </c>
      <c r="X38" s="4" t="s">
        <v>997</v>
      </c>
      <c r="Y38" s="4" t="s">
        <v>842</v>
      </c>
      <c r="Z38" s="161"/>
      <c r="AA38" s="4" t="s">
        <v>1254</v>
      </c>
      <c r="AB38" s="161"/>
      <c r="AC38" s="4" t="s">
        <v>732</v>
      </c>
      <c r="AD38" s="161"/>
      <c r="AE38" s="4" t="s">
        <v>1992</v>
      </c>
      <c r="AF38" s="4">
        <v>4</v>
      </c>
      <c r="AG38" s="4" t="s">
        <v>1985</v>
      </c>
      <c r="AH38" s="4">
        <v>0</v>
      </c>
      <c r="AI38" s="4" t="s">
        <v>1985</v>
      </c>
      <c r="AJ38" s="4">
        <v>4</v>
      </c>
      <c r="AK38" s="16">
        <v>2</v>
      </c>
      <c r="AL38" s="16">
        <v>18</v>
      </c>
      <c r="AM38" s="16" t="s">
        <v>2008</v>
      </c>
      <c r="AN38" s="16" t="s">
        <v>732</v>
      </c>
      <c r="AO38" s="16" t="s">
        <v>906</v>
      </c>
      <c r="AP38" s="16" t="s">
        <v>732</v>
      </c>
      <c r="AQ38" s="16" t="s">
        <v>732</v>
      </c>
      <c r="AR38" s="16" t="s">
        <v>732</v>
      </c>
      <c r="AS38" s="33" t="s">
        <v>906</v>
      </c>
      <c r="AT38" s="33" t="s">
        <v>906</v>
      </c>
      <c r="AU38" s="16" t="s">
        <v>906</v>
      </c>
      <c r="AV38" s="16">
        <v>20</v>
      </c>
      <c r="AW38" s="16">
        <v>55</v>
      </c>
      <c r="AX38" s="16" t="s">
        <v>906</v>
      </c>
      <c r="AY38" s="4">
        <v>0.3</v>
      </c>
      <c r="AZ38" s="4">
        <v>4</v>
      </c>
      <c r="BA38" s="4">
        <v>55</v>
      </c>
      <c r="BB38" s="16" t="s">
        <v>732</v>
      </c>
      <c r="BC38" s="16" t="s">
        <v>732</v>
      </c>
      <c r="BD38" s="33" t="s">
        <v>350</v>
      </c>
      <c r="BE38" s="16" t="s">
        <v>732</v>
      </c>
      <c r="BF38" s="4" t="s">
        <v>2036</v>
      </c>
      <c r="BG38" s="4" t="s">
        <v>732</v>
      </c>
      <c r="BH38" s="4"/>
      <c r="BI38" s="4"/>
      <c r="BJ38" s="4"/>
      <c r="BK38" s="4" t="s">
        <v>2038</v>
      </c>
      <c r="BL38" s="33"/>
      <c r="BM38" s="33"/>
      <c r="BN38" s="54"/>
    </row>
    <row r="39" spans="1:66" x14ac:dyDescent="0.3">
      <c r="A39" s="16">
        <v>37</v>
      </c>
      <c r="B39" s="54" t="s">
        <v>176</v>
      </c>
      <c r="C39" s="54">
        <v>33373781</v>
      </c>
      <c r="D39" s="54" t="s">
        <v>4039</v>
      </c>
      <c r="E39" s="33" t="s">
        <v>270</v>
      </c>
      <c r="F39" s="33">
        <v>72</v>
      </c>
      <c r="G39" s="33">
        <v>148.69999999999999</v>
      </c>
      <c r="H39" s="33">
        <v>58.4</v>
      </c>
      <c r="I39" s="101">
        <f t="shared" si="0"/>
        <v>26.411368827981946</v>
      </c>
      <c r="J39" s="32">
        <v>17119</v>
      </c>
      <c r="K39" s="16" t="s">
        <v>91</v>
      </c>
      <c r="L39" s="16" t="s">
        <v>663</v>
      </c>
      <c r="M39" s="16" t="s">
        <v>731</v>
      </c>
      <c r="N39" s="32" t="s">
        <v>886</v>
      </c>
      <c r="O39" s="13" t="s">
        <v>20</v>
      </c>
      <c r="P39" s="13" t="s">
        <v>798</v>
      </c>
      <c r="Q39" s="146">
        <v>43780</v>
      </c>
      <c r="R39" s="13" t="s">
        <v>2021</v>
      </c>
      <c r="S39" s="146">
        <v>43760</v>
      </c>
      <c r="T39" s="33">
        <v>20191018</v>
      </c>
      <c r="U39" s="33" t="s">
        <v>798</v>
      </c>
      <c r="V39" s="16" t="s">
        <v>831</v>
      </c>
      <c r="W39" s="33">
        <v>80703</v>
      </c>
      <c r="X39" s="16" t="s">
        <v>997</v>
      </c>
      <c r="Y39" s="16" t="s">
        <v>842</v>
      </c>
      <c r="Z39" s="17"/>
      <c r="AA39" s="16" t="s">
        <v>1254</v>
      </c>
      <c r="AB39" s="17"/>
      <c r="AC39" s="16" t="s">
        <v>732</v>
      </c>
      <c r="AD39" s="17"/>
      <c r="AE39" s="16" t="s">
        <v>1990</v>
      </c>
      <c r="AF39" s="16">
        <v>2</v>
      </c>
      <c r="AG39" s="16" t="s">
        <v>1985</v>
      </c>
      <c r="AH39" s="16">
        <v>0</v>
      </c>
      <c r="AI39" s="16" t="s">
        <v>1985</v>
      </c>
      <c r="AJ39" s="16">
        <v>2</v>
      </c>
      <c r="AK39" s="16">
        <v>1</v>
      </c>
      <c r="AL39" s="16">
        <v>4</v>
      </c>
      <c r="AM39" s="16" t="s">
        <v>2008</v>
      </c>
      <c r="AN39" s="16" t="s">
        <v>732</v>
      </c>
      <c r="AO39" s="16" t="s">
        <v>732</v>
      </c>
      <c r="AP39" s="16" t="s">
        <v>732</v>
      </c>
      <c r="AQ39" s="16" t="s">
        <v>732</v>
      </c>
      <c r="AR39" s="16" t="s">
        <v>732</v>
      </c>
      <c r="AS39" s="33" t="s">
        <v>906</v>
      </c>
      <c r="AT39" s="33" t="s">
        <v>732</v>
      </c>
      <c r="AU39" s="16" t="s">
        <v>2152</v>
      </c>
      <c r="AV39" s="16" t="s">
        <v>1255</v>
      </c>
      <c r="AW39" s="16" t="s">
        <v>1255</v>
      </c>
      <c r="AX39" s="16" t="s">
        <v>2152</v>
      </c>
      <c r="AY39" s="16" t="s">
        <v>1255</v>
      </c>
      <c r="AZ39" s="16" t="s">
        <v>1255</v>
      </c>
      <c r="BA39" s="16" t="s">
        <v>1255</v>
      </c>
      <c r="BB39" s="16" t="s">
        <v>732</v>
      </c>
      <c r="BC39" s="16" t="s">
        <v>732</v>
      </c>
      <c r="BD39" s="33" t="s">
        <v>360</v>
      </c>
      <c r="BE39" s="16" t="s">
        <v>732</v>
      </c>
      <c r="BF39" s="16" t="s">
        <v>732</v>
      </c>
      <c r="BG39" s="16" t="s">
        <v>732</v>
      </c>
      <c r="BH39" s="16"/>
      <c r="BI39" s="16"/>
      <c r="BJ39" s="16"/>
      <c r="BK39" s="16" t="s">
        <v>1255</v>
      </c>
      <c r="BL39" s="33"/>
      <c r="BM39" s="33" t="s">
        <v>439</v>
      </c>
      <c r="BN39" s="54"/>
    </row>
    <row r="40" spans="1:66" x14ac:dyDescent="0.3">
      <c r="A40" s="162">
        <v>38</v>
      </c>
      <c r="B40" s="171" t="s">
        <v>177</v>
      </c>
      <c r="C40" s="171">
        <v>33376464</v>
      </c>
      <c r="D40" s="171" t="s">
        <v>4040</v>
      </c>
      <c r="E40" s="191" t="s">
        <v>270</v>
      </c>
      <c r="F40" s="191">
        <v>78</v>
      </c>
      <c r="G40" s="191">
        <v>151</v>
      </c>
      <c r="H40" s="191">
        <v>53.5</v>
      </c>
      <c r="I40" s="192">
        <f t="shared" si="0"/>
        <v>23.463883163019165</v>
      </c>
      <c r="J40" s="193">
        <v>15172</v>
      </c>
      <c r="K40" s="193" t="s">
        <v>2077</v>
      </c>
      <c r="L40" s="193"/>
      <c r="M40" s="193"/>
      <c r="N40" s="193"/>
      <c r="O40" s="198" t="s">
        <v>20</v>
      </c>
      <c r="P40" s="198" t="s">
        <v>1162</v>
      </c>
      <c r="Q40" s="168" t="s">
        <v>4358</v>
      </c>
      <c r="R40" s="198" t="s">
        <v>2834</v>
      </c>
      <c r="S40" s="162" t="s">
        <v>2092</v>
      </c>
      <c r="T40" s="191"/>
      <c r="U40" s="198" t="s">
        <v>1162</v>
      </c>
      <c r="V40" s="162" t="s">
        <v>1975</v>
      </c>
      <c r="W40" s="191"/>
      <c r="X40" s="162" t="s">
        <v>997</v>
      </c>
      <c r="Y40" s="162"/>
      <c r="Z40" s="172"/>
      <c r="AA40" s="162" t="s">
        <v>2114</v>
      </c>
      <c r="AB40" s="172"/>
      <c r="AC40" s="162" t="s">
        <v>1255</v>
      </c>
      <c r="AD40" s="172"/>
      <c r="AE40" s="162" t="s">
        <v>2127</v>
      </c>
      <c r="AF40" s="162">
        <v>3</v>
      </c>
      <c r="AG40" s="162" t="s">
        <v>2128</v>
      </c>
      <c r="AH40" s="162">
        <v>4</v>
      </c>
      <c r="AI40" s="162" t="s">
        <v>271</v>
      </c>
      <c r="AJ40" s="162">
        <v>4</v>
      </c>
      <c r="AK40" s="164" t="s">
        <v>666</v>
      </c>
      <c r="AL40" s="162" t="s">
        <v>1255</v>
      </c>
      <c r="AM40" s="162" t="s">
        <v>1255</v>
      </c>
      <c r="AN40" s="162" t="s">
        <v>666</v>
      </c>
      <c r="AO40" s="162" t="s">
        <v>1255</v>
      </c>
      <c r="AP40" s="162" t="s">
        <v>1255</v>
      </c>
      <c r="AQ40" s="162" t="s">
        <v>1255</v>
      </c>
      <c r="AR40" s="162" t="s">
        <v>1255</v>
      </c>
      <c r="AS40" s="191"/>
      <c r="AT40" s="191"/>
      <c r="AU40" s="162" t="s">
        <v>2152</v>
      </c>
      <c r="AV40" s="162" t="s">
        <v>1255</v>
      </c>
      <c r="AW40" s="162" t="s">
        <v>1255</v>
      </c>
      <c r="AX40" s="162" t="s">
        <v>2152</v>
      </c>
      <c r="AY40" s="162" t="s">
        <v>1255</v>
      </c>
      <c r="AZ40" s="162" t="s">
        <v>1255</v>
      </c>
      <c r="BA40" s="162" t="s">
        <v>1255</v>
      </c>
      <c r="BB40" s="162"/>
      <c r="BC40" s="162"/>
      <c r="BD40" s="191"/>
      <c r="BE40" s="162" t="s">
        <v>732</v>
      </c>
      <c r="BF40" s="162" t="s">
        <v>1255</v>
      </c>
      <c r="BG40" s="162" t="s">
        <v>1255</v>
      </c>
      <c r="BH40" s="162"/>
      <c r="BI40" s="162"/>
      <c r="BJ40" s="162"/>
      <c r="BK40" s="162" t="s">
        <v>1255</v>
      </c>
      <c r="BL40" s="191"/>
      <c r="BM40" s="191"/>
      <c r="BN40" s="171"/>
    </row>
    <row r="41" spans="1:66" x14ac:dyDescent="0.3">
      <c r="A41" s="162">
        <v>39</v>
      </c>
      <c r="B41" s="171" t="s">
        <v>178</v>
      </c>
      <c r="C41" s="171">
        <v>33377373</v>
      </c>
      <c r="D41" s="171" t="s">
        <v>4041</v>
      </c>
      <c r="E41" s="191" t="s">
        <v>269</v>
      </c>
      <c r="F41" s="191">
        <v>24</v>
      </c>
      <c r="G41" s="191">
        <v>173.3</v>
      </c>
      <c r="H41" s="191">
        <v>66</v>
      </c>
      <c r="I41" s="192">
        <f t="shared" si="0"/>
        <v>21.975907080537368</v>
      </c>
      <c r="J41" s="193">
        <v>34782</v>
      </c>
      <c r="K41" s="194" t="s">
        <v>216</v>
      </c>
      <c r="L41" s="193" t="s">
        <v>660</v>
      </c>
      <c r="M41" s="193"/>
      <c r="N41" s="193" t="s">
        <v>883</v>
      </c>
      <c r="O41" s="198" t="s">
        <v>61</v>
      </c>
      <c r="P41" s="198" t="s">
        <v>807</v>
      </c>
      <c r="Q41" s="172" t="s">
        <v>3737</v>
      </c>
      <c r="R41" s="198" t="s">
        <v>875</v>
      </c>
      <c r="S41" s="191">
        <v>20191125</v>
      </c>
      <c r="T41" s="191">
        <v>20191104</v>
      </c>
      <c r="U41" s="191" t="s">
        <v>807</v>
      </c>
      <c r="V41" s="191" t="s">
        <v>836</v>
      </c>
      <c r="W41" s="191">
        <v>84303</v>
      </c>
      <c r="X41" s="191" t="s">
        <v>248</v>
      </c>
      <c r="Y41" s="162" t="s">
        <v>845</v>
      </c>
      <c r="Z41" s="172"/>
      <c r="AA41" s="191" t="s">
        <v>217</v>
      </c>
      <c r="AB41" s="172"/>
      <c r="AC41" s="162"/>
      <c r="AD41" s="172"/>
      <c r="AE41" s="162" t="s">
        <v>1991</v>
      </c>
      <c r="AF41" s="191">
        <v>1</v>
      </c>
      <c r="AG41" s="171" t="s">
        <v>241</v>
      </c>
      <c r="AH41" s="191">
        <v>0</v>
      </c>
      <c r="AI41" s="191" t="s">
        <v>241</v>
      </c>
      <c r="AJ41" s="191">
        <v>1</v>
      </c>
      <c r="AK41" s="191" t="s">
        <v>1126</v>
      </c>
      <c r="AL41" s="191" t="s">
        <v>1123</v>
      </c>
      <c r="AM41" s="191">
        <v>0.5</v>
      </c>
      <c r="AN41" s="191" t="s">
        <v>732</v>
      </c>
      <c r="AO41" s="191" t="s">
        <v>350</v>
      </c>
      <c r="AP41" s="191" t="s">
        <v>350</v>
      </c>
      <c r="AQ41" s="191" t="s">
        <v>350</v>
      </c>
      <c r="AR41" s="191" t="s">
        <v>417</v>
      </c>
      <c r="AS41" s="191" t="s">
        <v>906</v>
      </c>
      <c r="AT41" s="191" t="s">
        <v>732</v>
      </c>
      <c r="AU41" s="162" t="s">
        <v>2152</v>
      </c>
      <c r="AV41" s="162" t="s">
        <v>1945</v>
      </c>
      <c r="AW41" s="162" t="s">
        <v>1945</v>
      </c>
      <c r="AX41" s="162" t="s">
        <v>2212</v>
      </c>
      <c r="AY41" s="162" t="s">
        <v>417</v>
      </c>
      <c r="AZ41" s="162">
        <v>1</v>
      </c>
      <c r="BA41" s="162" t="s">
        <v>417</v>
      </c>
      <c r="BB41" s="162" t="s">
        <v>732</v>
      </c>
      <c r="BC41" s="162" t="s">
        <v>906</v>
      </c>
      <c r="BD41" s="191" t="s">
        <v>350</v>
      </c>
      <c r="BE41" s="162"/>
      <c r="BF41" s="191" t="s">
        <v>420</v>
      </c>
      <c r="BG41" s="191" t="s">
        <v>420</v>
      </c>
      <c r="BH41" s="191"/>
      <c r="BI41" s="191"/>
      <c r="BJ41" s="193"/>
      <c r="BK41" s="191"/>
      <c r="BL41" s="191"/>
      <c r="BM41" s="191"/>
      <c r="BN41" s="171"/>
    </row>
    <row r="42" spans="1:66" x14ac:dyDescent="0.3">
      <c r="A42" s="16">
        <v>40</v>
      </c>
      <c r="B42" s="54" t="s">
        <v>179</v>
      </c>
      <c r="C42" s="54">
        <v>33379735</v>
      </c>
      <c r="D42" s="54" t="s">
        <v>2860</v>
      </c>
      <c r="E42" s="33" t="s">
        <v>269</v>
      </c>
      <c r="F42" s="33">
        <v>63</v>
      </c>
      <c r="G42" s="33">
        <v>170.9</v>
      </c>
      <c r="H42" s="33">
        <v>57.3</v>
      </c>
      <c r="I42" s="101">
        <f t="shared" si="0"/>
        <v>19.618712211295925</v>
      </c>
      <c r="J42" s="32">
        <v>20701</v>
      </c>
      <c r="K42" s="16" t="s">
        <v>1772</v>
      </c>
      <c r="L42" s="16" t="s">
        <v>660</v>
      </c>
      <c r="M42" s="16" t="s">
        <v>731</v>
      </c>
      <c r="N42" s="32" t="s">
        <v>884</v>
      </c>
      <c r="O42" s="13" t="s">
        <v>20</v>
      </c>
      <c r="P42" s="13" t="s">
        <v>792</v>
      </c>
      <c r="Q42" s="146">
        <v>43836</v>
      </c>
      <c r="R42" s="13" t="s">
        <v>2013</v>
      </c>
      <c r="S42" s="146">
        <v>43815</v>
      </c>
      <c r="T42" s="33">
        <v>20191211</v>
      </c>
      <c r="U42" s="33" t="s">
        <v>792</v>
      </c>
      <c r="V42" s="16" t="s">
        <v>1269</v>
      </c>
      <c r="W42" s="54">
        <v>80703</v>
      </c>
      <c r="X42" s="16" t="s">
        <v>997</v>
      </c>
      <c r="Y42" s="16" t="s">
        <v>842</v>
      </c>
      <c r="Z42" s="17"/>
      <c r="AA42" s="16" t="s">
        <v>1254</v>
      </c>
      <c r="AB42" s="17"/>
      <c r="AC42" s="16" t="s">
        <v>732</v>
      </c>
      <c r="AD42" s="17"/>
      <c r="AE42" s="16" t="s">
        <v>1991</v>
      </c>
      <c r="AF42" s="16">
        <v>1</v>
      </c>
      <c r="AG42" s="16" t="s">
        <v>1985</v>
      </c>
      <c r="AH42" s="16">
        <v>0</v>
      </c>
      <c r="AI42" s="16" t="s">
        <v>1985</v>
      </c>
      <c r="AJ42" s="16">
        <v>1</v>
      </c>
      <c r="AK42" s="16">
        <v>1</v>
      </c>
      <c r="AL42" s="16">
        <v>5</v>
      </c>
      <c r="AM42" s="16" t="s">
        <v>2008</v>
      </c>
      <c r="AN42" s="16" t="s">
        <v>732</v>
      </c>
      <c r="AO42" s="16" t="s">
        <v>732</v>
      </c>
      <c r="AP42" s="16" t="s">
        <v>732</v>
      </c>
      <c r="AQ42" s="16" t="s">
        <v>732</v>
      </c>
      <c r="AR42" s="16" t="s">
        <v>732</v>
      </c>
      <c r="AS42" s="33" t="s">
        <v>906</v>
      </c>
      <c r="AT42" s="33" t="s">
        <v>906</v>
      </c>
      <c r="AU42" s="16" t="s">
        <v>906</v>
      </c>
      <c r="AV42" s="16">
        <v>20</v>
      </c>
      <c r="AW42" s="16">
        <v>29</v>
      </c>
      <c r="AX42" s="16" t="s">
        <v>906</v>
      </c>
      <c r="AY42" s="16">
        <v>1</v>
      </c>
      <c r="AZ42" s="16">
        <v>8</v>
      </c>
      <c r="BA42" s="16">
        <v>24</v>
      </c>
      <c r="BB42" s="16" t="s">
        <v>732</v>
      </c>
      <c r="BC42" s="16" t="s">
        <v>732</v>
      </c>
      <c r="BD42" s="33" t="s">
        <v>350</v>
      </c>
      <c r="BE42" s="16" t="s">
        <v>732</v>
      </c>
      <c r="BF42" s="16" t="s">
        <v>732</v>
      </c>
      <c r="BG42" s="16" t="s">
        <v>732</v>
      </c>
      <c r="BH42" s="16"/>
      <c r="BI42" s="16"/>
      <c r="BJ42" s="16"/>
      <c r="BK42" s="16" t="s">
        <v>1255</v>
      </c>
      <c r="BL42" s="33"/>
      <c r="BM42" s="33" t="s">
        <v>441</v>
      </c>
      <c r="BN42" s="54"/>
    </row>
    <row r="43" spans="1:66" x14ac:dyDescent="0.3">
      <c r="A43" s="16">
        <v>41</v>
      </c>
      <c r="B43" s="54" t="s">
        <v>180</v>
      </c>
      <c r="C43" s="54">
        <v>33380482</v>
      </c>
      <c r="D43" s="54" t="s">
        <v>4042</v>
      </c>
      <c r="E43" s="33" t="s">
        <v>269</v>
      </c>
      <c r="F43" s="33">
        <v>72</v>
      </c>
      <c r="G43" s="33">
        <v>169.9</v>
      </c>
      <c r="H43" s="33">
        <v>63</v>
      </c>
      <c r="I43" s="101">
        <f t="shared" si="0"/>
        <v>21.824976849935268</v>
      </c>
      <c r="J43" s="32">
        <v>17524</v>
      </c>
      <c r="K43" s="16" t="s">
        <v>1773</v>
      </c>
      <c r="L43" s="16" t="s">
        <v>660</v>
      </c>
      <c r="M43" s="16" t="s">
        <v>1877</v>
      </c>
      <c r="N43" s="32" t="s">
        <v>893</v>
      </c>
      <c r="O43" s="13" t="s">
        <v>20</v>
      </c>
      <c r="P43" s="13" t="s">
        <v>808</v>
      </c>
      <c r="Q43" s="146">
        <v>43832</v>
      </c>
      <c r="R43" s="13" t="s">
        <v>2028</v>
      </c>
      <c r="S43" s="146">
        <v>43809</v>
      </c>
      <c r="T43" s="33">
        <v>20191128</v>
      </c>
      <c r="U43" s="33" t="s">
        <v>808</v>
      </c>
      <c r="V43" s="16" t="s">
        <v>1972</v>
      </c>
      <c r="W43" s="33">
        <v>80703</v>
      </c>
      <c r="X43" s="16" t="s">
        <v>997</v>
      </c>
      <c r="Y43" s="16" t="s">
        <v>842</v>
      </c>
      <c r="Z43" s="17"/>
      <c r="AA43" s="16" t="s">
        <v>1254</v>
      </c>
      <c r="AB43" s="17"/>
      <c r="AC43" s="16" t="s">
        <v>732</v>
      </c>
      <c r="AD43" s="17"/>
      <c r="AE43" s="16" t="s">
        <v>1984</v>
      </c>
      <c r="AF43" s="16">
        <v>3</v>
      </c>
      <c r="AG43" s="16" t="s">
        <v>1985</v>
      </c>
      <c r="AH43" s="16">
        <v>0</v>
      </c>
      <c r="AI43" s="16" t="s">
        <v>1985</v>
      </c>
      <c r="AJ43" s="16">
        <v>3</v>
      </c>
      <c r="AK43" s="16">
        <v>2</v>
      </c>
      <c r="AL43" s="16">
        <v>22</v>
      </c>
      <c r="AM43" s="16" t="s">
        <v>2008</v>
      </c>
      <c r="AN43" s="16" t="s">
        <v>732</v>
      </c>
      <c r="AO43" s="16" t="s">
        <v>732</v>
      </c>
      <c r="AP43" s="16" t="s">
        <v>732</v>
      </c>
      <c r="AQ43" s="16" t="s">
        <v>732</v>
      </c>
      <c r="AR43" s="16" t="s">
        <v>732</v>
      </c>
      <c r="AS43" s="33" t="s">
        <v>906</v>
      </c>
      <c r="AT43" s="33" t="s">
        <v>906</v>
      </c>
      <c r="AU43" s="16" t="s">
        <v>906</v>
      </c>
      <c r="AV43" s="16">
        <v>20</v>
      </c>
      <c r="AW43" s="16">
        <v>44</v>
      </c>
      <c r="AX43" s="16" t="s">
        <v>906</v>
      </c>
      <c r="AY43" s="16">
        <v>0.5</v>
      </c>
      <c r="AZ43" s="16" t="s">
        <v>2033</v>
      </c>
      <c r="BA43" s="16">
        <v>44</v>
      </c>
      <c r="BB43" s="16" t="s">
        <v>906</v>
      </c>
      <c r="BC43" s="16" t="s">
        <v>732</v>
      </c>
      <c r="BD43" s="33" t="s">
        <v>350</v>
      </c>
      <c r="BE43" s="16" t="s">
        <v>732</v>
      </c>
      <c r="BF43" s="16" t="s">
        <v>732</v>
      </c>
      <c r="BG43" s="16" t="s">
        <v>732</v>
      </c>
      <c r="BH43" s="16"/>
      <c r="BI43" s="16"/>
      <c r="BJ43" s="16"/>
      <c r="BK43" s="16" t="s">
        <v>2042</v>
      </c>
      <c r="BL43" s="33"/>
      <c r="BM43" s="33"/>
      <c r="BN43" s="54"/>
    </row>
    <row r="44" spans="1:66" x14ac:dyDescent="0.3">
      <c r="A44" s="16">
        <v>42</v>
      </c>
      <c r="B44" s="54" t="s">
        <v>181</v>
      </c>
      <c r="C44" s="54">
        <v>33380301</v>
      </c>
      <c r="D44" s="54" t="s">
        <v>2861</v>
      </c>
      <c r="E44" s="33" t="s">
        <v>269</v>
      </c>
      <c r="F44" s="33">
        <v>49</v>
      </c>
      <c r="G44" s="33">
        <v>166.2</v>
      </c>
      <c r="H44" s="33">
        <v>81</v>
      </c>
      <c r="I44" s="101">
        <f t="shared" si="0"/>
        <v>29.323984412673177</v>
      </c>
      <c r="J44" s="32">
        <v>25680</v>
      </c>
      <c r="K44" s="16" t="s">
        <v>91</v>
      </c>
      <c r="L44" s="16" t="s">
        <v>659</v>
      </c>
      <c r="M44" s="16" t="s">
        <v>1876</v>
      </c>
      <c r="N44" s="33" t="s">
        <v>884</v>
      </c>
      <c r="O44" s="13" t="s">
        <v>20</v>
      </c>
      <c r="P44" s="13" t="s">
        <v>792</v>
      </c>
      <c r="Q44" s="146">
        <v>43846</v>
      </c>
      <c r="R44" s="13" t="s">
        <v>2013</v>
      </c>
      <c r="S44" s="146">
        <v>43822</v>
      </c>
      <c r="T44" s="33">
        <v>20191216</v>
      </c>
      <c r="U44" s="33" t="s">
        <v>792</v>
      </c>
      <c r="V44" s="16" t="s">
        <v>1269</v>
      </c>
      <c r="W44" s="33">
        <v>80703</v>
      </c>
      <c r="X44" s="16" t="s">
        <v>997</v>
      </c>
      <c r="Y44" s="16" t="s">
        <v>842</v>
      </c>
      <c r="Z44" s="17"/>
      <c r="AA44" s="16" t="s">
        <v>1254</v>
      </c>
      <c r="AB44" s="17"/>
      <c r="AC44" s="16" t="s">
        <v>732</v>
      </c>
      <c r="AD44" s="17"/>
      <c r="AE44" s="16" t="s">
        <v>1991</v>
      </c>
      <c r="AF44" s="16">
        <v>1</v>
      </c>
      <c r="AG44" s="16" t="s">
        <v>1985</v>
      </c>
      <c r="AH44" s="16">
        <v>0</v>
      </c>
      <c r="AI44" s="16" t="s">
        <v>1985</v>
      </c>
      <c r="AJ44" s="16">
        <v>1</v>
      </c>
      <c r="AK44" s="16">
        <v>1</v>
      </c>
      <c r="AL44" s="16">
        <v>2</v>
      </c>
      <c r="AM44" s="16" t="s">
        <v>2009</v>
      </c>
      <c r="AN44" s="16" t="s">
        <v>732</v>
      </c>
      <c r="AO44" s="16" t="s">
        <v>2011</v>
      </c>
      <c r="AP44" s="16" t="s">
        <v>2011</v>
      </c>
      <c r="AQ44" s="16" t="s">
        <v>2011</v>
      </c>
      <c r="AR44" s="16" t="s">
        <v>2011</v>
      </c>
      <c r="AS44" s="33" t="s">
        <v>906</v>
      </c>
      <c r="AT44" s="33" t="s">
        <v>906</v>
      </c>
      <c r="AU44" s="16" t="s">
        <v>2012</v>
      </c>
      <c r="AV44" s="16">
        <v>20</v>
      </c>
      <c r="AW44" s="16">
        <v>30</v>
      </c>
      <c r="AX44" s="16" t="s">
        <v>2011</v>
      </c>
      <c r="AY44" s="16" t="s">
        <v>1255</v>
      </c>
      <c r="AZ44" s="16" t="s">
        <v>1255</v>
      </c>
      <c r="BA44" s="16" t="s">
        <v>1255</v>
      </c>
      <c r="BB44" s="16" t="s">
        <v>732</v>
      </c>
      <c r="BC44" s="16" t="s">
        <v>732</v>
      </c>
      <c r="BD44" s="33" t="s">
        <v>360</v>
      </c>
      <c r="BE44" s="16" t="s">
        <v>732</v>
      </c>
      <c r="BF44" s="16" t="s">
        <v>2011</v>
      </c>
      <c r="BG44" s="16" t="s">
        <v>2011</v>
      </c>
      <c r="BH44" s="16" t="s">
        <v>4372</v>
      </c>
      <c r="BI44" s="146">
        <v>44599</v>
      </c>
      <c r="BJ44" s="16"/>
      <c r="BK44" s="16" t="s">
        <v>1255</v>
      </c>
      <c r="BL44" s="33"/>
      <c r="BM44" s="33"/>
      <c r="BN44" s="54"/>
    </row>
    <row r="45" spans="1:66" x14ac:dyDescent="0.3">
      <c r="A45" s="16">
        <v>43</v>
      </c>
      <c r="B45" s="54" t="s">
        <v>183</v>
      </c>
      <c r="C45" s="54">
        <v>33380156</v>
      </c>
      <c r="D45" s="54" t="s">
        <v>4043</v>
      </c>
      <c r="E45" s="33" t="s">
        <v>269</v>
      </c>
      <c r="F45" s="33">
        <v>81</v>
      </c>
      <c r="G45" s="33">
        <v>161</v>
      </c>
      <c r="H45" s="33">
        <v>69</v>
      </c>
      <c r="I45" s="101">
        <f t="shared" si="0"/>
        <v>26.619343389529721</v>
      </c>
      <c r="J45" s="32">
        <v>14084</v>
      </c>
      <c r="K45" s="34" t="s">
        <v>92</v>
      </c>
      <c r="L45" s="32" t="s">
        <v>440</v>
      </c>
      <c r="M45" s="32" t="s">
        <v>364</v>
      </c>
      <c r="N45" s="32" t="s">
        <v>883</v>
      </c>
      <c r="O45" s="13" t="s">
        <v>20</v>
      </c>
      <c r="P45" s="13" t="s">
        <v>809</v>
      </c>
      <c r="Q45" s="9" t="s">
        <v>4358</v>
      </c>
      <c r="R45" s="13" t="s">
        <v>876</v>
      </c>
      <c r="S45" s="16" t="s">
        <v>2093</v>
      </c>
      <c r="T45" s="33">
        <v>20191220</v>
      </c>
      <c r="U45" s="33" t="s">
        <v>824</v>
      </c>
      <c r="V45" s="16" t="s">
        <v>2058</v>
      </c>
      <c r="W45" s="33">
        <v>87203</v>
      </c>
      <c r="X45" s="16" t="s">
        <v>997</v>
      </c>
      <c r="Y45" s="16" t="s">
        <v>853</v>
      </c>
      <c r="Z45" s="17" t="s">
        <v>641</v>
      </c>
      <c r="AA45" s="16" t="s">
        <v>612</v>
      </c>
      <c r="AB45" s="17" t="s">
        <v>640</v>
      </c>
      <c r="AC45" s="16" t="s">
        <v>906</v>
      </c>
      <c r="AD45" s="17"/>
      <c r="AE45" s="16" t="s">
        <v>2121</v>
      </c>
      <c r="AF45" s="16" t="s">
        <v>666</v>
      </c>
      <c r="AG45" s="16" t="s">
        <v>666</v>
      </c>
      <c r="AH45" s="16" t="s">
        <v>666</v>
      </c>
      <c r="AI45" s="16" t="s">
        <v>666</v>
      </c>
      <c r="AJ45" s="4" t="s">
        <v>666</v>
      </c>
      <c r="AK45" s="16">
        <v>3</v>
      </c>
      <c r="AL45" s="16" t="s">
        <v>2137</v>
      </c>
      <c r="AM45" s="16" t="s">
        <v>1255</v>
      </c>
      <c r="AN45" s="16" t="s">
        <v>732</v>
      </c>
      <c r="AO45" s="16" t="s">
        <v>1255</v>
      </c>
      <c r="AP45" s="16" t="s">
        <v>1255</v>
      </c>
      <c r="AQ45" s="16" t="s">
        <v>1255</v>
      </c>
      <c r="AR45" s="16" t="s">
        <v>732</v>
      </c>
      <c r="AS45" s="33" t="s">
        <v>906</v>
      </c>
      <c r="AT45" s="33" t="s">
        <v>906</v>
      </c>
      <c r="AU45" s="16" t="s">
        <v>906</v>
      </c>
      <c r="AV45" s="16">
        <v>20</v>
      </c>
      <c r="AW45" s="16">
        <v>62</v>
      </c>
      <c r="AX45" s="16" t="s">
        <v>906</v>
      </c>
      <c r="AY45" s="16">
        <v>1</v>
      </c>
      <c r="AZ45" s="16">
        <v>5</v>
      </c>
      <c r="BA45" s="16">
        <v>62</v>
      </c>
      <c r="BB45" s="16" t="s">
        <v>732</v>
      </c>
      <c r="BC45" s="16" t="s">
        <v>732</v>
      </c>
      <c r="BD45" s="33" t="s">
        <v>360</v>
      </c>
      <c r="BE45" s="16" t="s">
        <v>732</v>
      </c>
      <c r="BF45" s="16" t="s">
        <v>1255</v>
      </c>
      <c r="BG45" s="16" t="s">
        <v>1255</v>
      </c>
      <c r="BH45" s="16"/>
      <c r="BI45" s="16"/>
      <c r="BJ45" s="146">
        <v>44102</v>
      </c>
      <c r="BK45" s="16" t="s">
        <v>1255</v>
      </c>
      <c r="BL45" s="33"/>
      <c r="BM45" s="33"/>
      <c r="BN45" s="54"/>
    </row>
    <row r="46" spans="1:66" x14ac:dyDescent="0.3">
      <c r="A46" s="16">
        <v>44</v>
      </c>
      <c r="B46" s="54" t="s">
        <v>202</v>
      </c>
      <c r="C46" s="54">
        <v>33383039</v>
      </c>
      <c r="D46" s="54" t="s">
        <v>4044</v>
      </c>
      <c r="E46" s="33" t="s">
        <v>269</v>
      </c>
      <c r="F46" s="33">
        <v>59</v>
      </c>
      <c r="G46" s="33">
        <v>176.6</v>
      </c>
      <c r="H46" s="33">
        <v>59.8</v>
      </c>
      <c r="I46" s="101">
        <f t="shared" si="0"/>
        <v>19.174311808939205</v>
      </c>
      <c r="J46" s="32">
        <v>22215</v>
      </c>
      <c r="K46" s="4" t="s">
        <v>1774</v>
      </c>
      <c r="L46" s="4" t="s">
        <v>659</v>
      </c>
      <c r="M46" s="4" t="s">
        <v>1877</v>
      </c>
      <c r="N46" s="32" t="s">
        <v>883</v>
      </c>
      <c r="O46" s="33" t="s">
        <v>61</v>
      </c>
      <c r="P46" s="33" t="s">
        <v>794</v>
      </c>
      <c r="Q46" s="148">
        <v>43867</v>
      </c>
      <c r="R46" s="33" t="s">
        <v>2016</v>
      </c>
      <c r="S46" s="148">
        <v>43734</v>
      </c>
      <c r="T46" s="33">
        <v>20190926</v>
      </c>
      <c r="U46" s="33" t="s">
        <v>794</v>
      </c>
      <c r="V46" s="16" t="s">
        <v>1975</v>
      </c>
      <c r="W46" s="54">
        <v>80703</v>
      </c>
      <c r="X46" s="4" t="s">
        <v>997</v>
      </c>
      <c r="Y46" s="4" t="s">
        <v>842</v>
      </c>
      <c r="Z46" s="161"/>
      <c r="AA46" s="4" t="s">
        <v>1980</v>
      </c>
      <c r="AB46" s="161"/>
      <c r="AC46" s="4" t="s">
        <v>906</v>
      </c>
      <c r="AD46" s="161"/>
      <c r="AE46" s="4" t="s">
        <v>1984</v>
      </c>
      <c r="AF46" s="4">
        <v>3</v>
      </c>
      <c r="AG46" s="4" t="s">
        <v>1985</v>
      </c>
      <c r="AH46" s="4">
        <v>0</v>
      </c>
      <c r="AI46" s="4" t="s">
        <v>1985</v>
      </c>
      <c r="AJ46" s="4">
        <v>3</v>
      </c>
      <c r="AK46" s="4">
        <v>1</v>
      </c>
      <c r="AL46" s="4">
        <v>48</v>
      </c>
      <c r="AM46" s="4" t="s">
        <v>2010</v>
      </c>
      <c r="AN46" s="4" t="s">
        <v>732</v>
      </c>
      <c r="AO46" s="4" t="s">
        <v>2011</v>
      </c>
      <c r="AP46" s="4" t="s">
        <v>2011</v>
      </c>
      <c r="AQ46" s="4" t="s">
        <v>2011</v>
      </c>
      <c r="AR46" s="4" t="s">
        <v>2011</v>
      </c>
      <c r="AS46" s="33" t="s">
        <v>906</v>
      </c>
      <c r="AT46" s="33" t="s">
        <v>906</v>
      </c>
      <c r="AU46" s="16" t="s">
        <v>2012</v>
      </c>
      <c r="AV46" s="16">
        <v>20</v>
      </c>
      <c r="AW46" s="16">
        <v>40</v>
      </c>
      <c r="AX46" s="16" t="s">
        <v>2012</v>
      </c>
      <c r="AY46" s="4">
        <v>3</v>
      </c>
      <c r="AZ46" s="4">
        <v>15</v>
      </c>
      <c r="BA46" s="4">
        <v>40</v>
      </c>
      <c r="BB46" s="16" t="s">
        <v>732</v>
      </c>
      <c r="BC46" s="16" t="s">
        <v>732</v>
      </c>
      <c r="BD46" s="33" t="s">
        <v>350</v>
      </c>
      <c r="BE46" s="16" t="s">
        <v>732</v>
      </c>
      <c r="BF46" s="4" t="s">
        <v>2011</v>
      </c>
      <c r="BG46" s="4" t="s">
        <v>2011</v>
      </c>
      <c r="BH46" s="16" t="s">
        <v>1267</v>
      </c>
      <c r="BI46" s="146">
        <v>44538</v>
      </c>
      <c r="BJ46" s="146">
        <v>44894</v>
      </c>
      <c r="BK46" s="4" t="s">
        <v>1255</v>
      </c>
      <c r="BL46" s="35" t="s">
        <v>442</v>
      </c>
      <c r="BM46" s="33"/>
      <c r="BN46" s="54" t="s">
        <v>243</v>
      </c>
    </row>
    <row r="47" spans="1:66" x14ac:dyDescent="0.3">
      <c r="A47" s="16">
        <v>45</v>
      </c>
      <c r="B47" s="54" t="s">
        <v>206</v>
      </c>
      <c r="C47" s="54">
        <v>33383550</v>
      </c>
      <c r="D47" s="54" t="s">
        <v>2862</v>
      </c>
      <c r="E47" s="33" t="s">
        <v>270</v>
      </c>
      <c r="F47" s="33">
        <v>43</v>
      </c>
      <c r="G47" s="33">
        <v>154.5</v>
      </c>
      <c r="H47" s="33">
        <v>49.1</v>
      </c>
      <c r="I47" s="101">
        <f t="shared" si="0"/>
        <v>20.569537394874374</v>
      </c>
      <c r="J47" s="32">
        <v>28096</v>
      </c>
      <c r="K47" s="16" t="s">
        <v>91</v>
      </c>
      <c r="L47" s="16" t="s">
        <v>660</v>
      </c>
      <c r="M47" s="16" t="s">
        <v>1877</v>
      </c>
      <c r="N47" s="32" t="s">
        <v>894</v>
      </c>
      <c r="O47" s="13" t="s">
        <v>20</v>
      </c>
      <c r="P47" s="13" t="s">
        <v>797</v>
      </c>
      <c r="Q47" s="146">
        <v>43892</v>
      </c>
      <c r="R47" s="13" t="s">
        <v>2018</v>
      </c>
      <c r="S47" s="146">
        <v>43864</v>
      </c>
      <c r="T47" s="33">
        <v>20200129</v>
      </c>
      <c r="U47" s="33" t="s">
        <v>797</v>
      </c>
      <c r="V47" s="16" t="s">
        <v>1269</v>
      </c>
      <c r="W47" s="54">
        <v>80703</v>
      </c>
      <c r="X47" s="16" t="s">
        <v>997</v>
      </c>
      <c r="Y47" s="16" t="s">
        <v>842</v>
      </c>
      <c r="Z47" s="17"/>
      <c r="AA47" s="16" t="s">
        <v>1254</v>
      </c>
      <c r="AB47" s="17"/>
      <c r="AC47" s="16" t="s">
        <v>732</v>
      </c>
      <c r="AD47" s="17"/>
      <c r="AE47" s="16" t="s">
        <v>1991</v>
      </c>
      <c r="AF47" s="16">
        <v>1</v>
      </c>
      <c r="AG47" s="16" t="s">
        <v>1985</v>
      </c>
      <c r="AH47" s="16">
        <v>0</v>
      </c>
      <c r="AI47" s="16" t="s">
        <v>1985</v>
      </c>
      <c r="AJ47" s="16">
        <v>1</v>
      </c>
      <c r="AK47" s="16">
        <v>1</v>
      </c>
      <c r="AL47" s="16">
        <v>0.5</v>
      </c>
      <c r="AM47" s="16" t="s">
        <v>2009</v>
      </c>
      <c r="AN47" s="16" t="s">
        <v>732</v>
      </c>
      <c r="AO47" s="16" t="s">
        <v>2011</v>
      </c>
      <c r="AP47" s="16" t="s">
        <v>2011</v>
      </c>
      <c r="AQ47" s="16" t="s">
        <v>2011</v>
      </c>
      <c r="AR47" s="16" t="s">
        <v>2011</v>
      </c>
      <c r="AS47" s="33" t="s">
        <v>906</v>
      </c>
      <c r="AT47" s="33" t="s">
        <v>906</v>
      </c>
      <c r="AU47" s="16" t="s">
        <v>2152</v>
      </c>
      <c r="AV47" s="16" t="s">
        <v>1255</v>
      </c>
      <c r="AW47" s="16" t="s">
        <v>1255</v>
      </c>
      <c r="AX47" s="16" t="s">
        <v>906</v>
      </c>
      <c r="AY47" s="16">
        <v>1</v>
      </c>
      <c r="AZ47" s="16">
        <v>2</v>
      </c>
      <c r="BA47" s="16">
        <v>24</v>
      </c>
      <c r="BB47" s="16" t="s">
        <v>732</v>
      </c>
      <c r="BC47" s="16" t="s">
        <v>906</v>
      </c>
      <c r="BD47" s="33" t="s">
        <v>350</v>
      </c>
      <c r="BE47" s="16" t="s">
        <v>732</v>
      </c>
      <c r="BF47" s="16" t="s">
        <v>2011</v>
      </c>
      <c r="BG47" s="16" t="s">
        <v>2011</v>
      </c>
      <c r="BH47" s="16"/>
      <c r="BI47" s="16"/>
      <c r="BJ47" s="16"/>
      <c r="BK47" s="16" t="s">
        <v>1255</v>
      </c>
      <c r="BL47" s="33"/>
      <c r="BM47" s="33"/>
      <c r="BN47" s="54"/>
    </row>
    <row r="48" spans="1:66" x14ac:dyDescent="0.3">
      <c r="A48" s="16">
        <v>46</v>
      </c>
      <c r="B48" s="54" t="s">
        <v>208</v>
      </c>
      <c r="C48" s="54">
        <v>33383754</v>
      </c>
      <c r="D48" s="54" t="s">
        <v>4045</v>
      </c>
      <c r="E48" s="33" t="s">
        <v>269</v>
      </c>
      <c r="F48" s="33">
        <v>54</v>
      </c>
      <c r="G48" s="33">
        <v>163.69999999999999</v>
      </c>
      <c r="H48" s="33">
        <v>67</v>
      </c>
      <c r="I48" s="101">
        <f t="shared" si="0"/>
        <v>25.002155036497555</v>
      </c>
      <c r="J48" s="32">
        <v>24109</v>
      </c>
      <c r="K48" s="16" t="s">
        <v>1772</v>
      </c>
      <c r="L48" s="16" t="s">
        <v>660</v>
      </c>
      <c r="M48" s="16" t="s">
        <v>1876</v>
      </c>
      <c r="N48" s="32" t="s">
        <v>883</v>
      </c>
      <c r="O48" s="10" t="s">
        <v>61</v>
      </c>
      <c r="P48" s="10" t="s">
        <v>798</v>
      </c>
      <c r="Q48" s="146">
        <v>43874</v>
      </c>
      <c r="R48" s="10" t="s">
        <v>2021</v>
      </c>
      <c r="S48" s="146">
        <v>43858</v>
      </c>
      <c r="T48" s="33">
        <v>20200128</v>
      </c>
      <c r="U48" s="33" t="s">
        <v>798</v>
      </c>
      <c r="V48" s="16" t="s">
        <v>1270</v>
      </c>
      <c r="W48" s="33">
        <v>80703</v>
      </c>
      <c r="X48" s="16" t="s">
        <v>997</v>
      </c>
      <c r="Y48" s="16" t="s">
        <v>842</v>
      </c>
      <c r="Z48" s="17"/>
      <c r="AA48" s="16" t="s">
        <v>1254</v>
      </c>
      <c r="AB48" s="17"/>
      <c r="AC48" s="16" t="s">
        <v>732</v>
      </c>
      <c r="AD48" s="17"/>
      <c r="AE48" s="16" t="s">
        <v>2000</v>
      </c>
      <c r="AF48" s="16">
        <v>4</v>
      </c>
      <c r="AG48" s="16" t="s">
        <v>743</v>
      </c>
      <c r="AH48" s="16">
        <v>1</v>
      </c>
      <c r="AI48" s="16" t="s">
        <v>271</v>
      </c>
      <c r="AJ48" s="16">
        <v>4</v>
      </c>
      <c r="AK48" s="16">
        <v>3</v>
      </c>
      <c r="AL48" s="16">
        <v>15</v>
      </c>
      <c r="AM48" s="16" t="s">
        <v>2010</v>
      </c>
      <c r="AN48" s="16" t="s">
        <v>2011</v>
      </c>
      <c r="AO48" s="16" t="s">
        <v>2012</v>
      </c>
      <c r="AP48" s="16" t="s">
        <v>2011</v>
      </c>
      <c r="AQ48" s="16" t="s">
        <v>2011</v>
      </c>
      <c r="AR48" s="16" t="s">
        <v>2011</v>
      </c>
      <c r="AS48" s="33" t="s">
        <v>906</v>
      </c>
      <c r="AT48" s="33" t="s">
        <v>906</v>
      </c>
      <c r="AU48" s="16" t="s">
        <v>2152</v>
      </c>
      <c r="AV48" s="16" t="s">
        <v>1255</v>
      </c>
      <c r="AW48" s="16" t="s">
        <v>1255</v>
      </c>
      <c r="AX48" s="16" t="s">
        <v>906</v>
      </c>
      <c r="AY48" s="16" t="s">
        <v>2158</v>
      </c>
      <c r="AZ48" s="16" t="s">
        <v>2158</v>
      </c>
      <c r="BA48" s="16">
        <v>35</v>
      </c>
      <c r="BB48" s="16" t="s">
        <v>732</v>
      </c>
      <c r="BC48" s="16" t="s">
        <v>732</v>
      </c>
      <c r="BD48" s="33" t="s">
        <v>350</v>
      </c>
      <c r="BE48" s="16" t="s">
        <v>732</v>
      </c>
      <c r="BF48" s="16" t="s">
        <v>2011</v>
      </c>
      <c r="BG48" s="16" t="s">
        <v>2011</v>
      </c>
      <c r="BH48" s="16"/>
      <c r="BI48" s="16"/>
      <c r="BJ48" s="16"/>
      <c r="BK48" s="16" t="s">
        <v>2043</v>
      </c>
      <c r="BL48" s="33"/>
      <c r="BM48" s="33"/>
      <c r="BN48" s="54" t="s">
        <v>443</v>
      </c>
    </row>
    <row r="49" spans="1:66" x14ac:dyDescent="0.3">
      <c r="A49" s="16">
        <v>47</v>
      </c>
      <c r="B49" s="54" t="s">
        <v>211</v>
      </c>
      <c r="C49" s="54">
        <v>33384223</v>
      </c>
      <c r="D49" s="54" t="s">
        <v>4046</v>
      </c>
      <c r="E49" s="33" t="s">
        <v>269</v>
      </c>
      <c r="F49" s="33">
        <v>52</v>
      </c>
      <c r="G49" s="33">
        <v>162.5</v>
      </c>
      <c r="H49" s="33">
        <v>65.400000000000006</v>
      </c>
      <c r="I49" s="101">
        <f t="shared" si="0"/>
        <v>24.766863905325447</v>
      </c>
      <c r="J49" s="32">
        <v>24607</v>
      </c>
      <c r="K49" s="16" t="s">
        <v>91</v>
      </c>
      <c r="L49" s="16" t="s">
        <v>661</v>
      </c>
      <c r="M49" s="16" t="s">
        <v>1876</v>
      </c>
      <c r="N49" s="32" t="s">
        <v>883</v>
      </c>
      <c r="O49" s="13" t="s">
        <v>61</v>
      </c>
      <c r="P49" s="13" t="s">
        <v>798</v>
      </c>
      <c r="Q49" s="146">
        <v>43881</v>
      </c>
      <c r="R49" s="13" t="s">
        <v>2021</v>
      </c>
      <c r="S49" s="146">
        <v>43788</v>
      </c>
      <c r="T49" s="33">
        <v>20191114</v>
      </c>
      <c r="U49" s="33" t="s">
        <v>798</v>
      </c>
      <c r="V49" s="16" t="s">
        <v>831</v>
      </c>
      <c r="W49" s="33">
        <v>80703</v>
      </c>
      <c r="X49" s="16" t="s">
        <v>997</v>
      </c>
      <c r="Y49" s="16" t="s">
        <v>842</v>
      </c>
      <c r="Z49" s="17"/>
      <c r="AA49" s="16" t="s">
        <v>1980</v>
      </c>
      <c r="AB49" s="17"/>
      <c r="AC49" s="16" t="s">
        <v>906</v>
      </c>
      <c r="AD49" s="17"/>
      <c r="AE49" s="16" t="s">
        <v>1992</v>
      </c>
      <c r="AF49" s="16">
        <v>4</v>
      </c>
      <c r="AG49" s="16" t="s">
        <v>1985</v>
      </c>
      <c r="AH49" s="16">
        <v>0</v>
      </c>
      <c r="AI49" s="16" t="s">
        <v>1985</v>
      </c>
      <c r="AJ49" s="16">
        <v>4</v>
      </c>
      <c r="AK49" s="16">
        <v>1</v>
      </c>
      <c r="AL49" s="16">
        <v>1</v>
      </c>
      <c r="AM49" s="16" t="s">
        <v>2010</v>
      </c>
      <c r="AN49" s="16" t="s">
        <v>732</v>
      </c>
      <c r="AO49" s="16" t="s">
        <v>2012</v>
      </c>
      <c r="AP49" s="16" t="s">
        <v>2011</v>
      </c>
      <c r="AQ49" s="16" t="s">
        <v>2011</v>
      </c>
      <c r="AR49" s="16" t="s">
        <v>2011</v>
      </c>
      <c r="AS49" s="33" t="s">
        <v>906</v>
      </c>
      <c r="AT49" s="33" t="s">
        <v>906</v>
      </c>
      <c r="AU49" s="16" t="s">
        <v>2012</v>
      </c>
      <c r="AV49" s="16">
        <v>4</v>
      </c>
      <c r="AW49" s="16">
        <v>34</v>
      </c>
      <c r="AX49" s="16" t="s">
        <v>2012</v>
      </c>
      <c r="AY49" s="16">
        <v>1</v>
      </c>
      <c r="AZ49" s="16">
        <v>20</v>
      </c>
      <c r="BA49" s="16">
        <v>34</v>
      </c>
      <c r="BB49" s="16" t="s">
        <v>906</v>
      </c>
      <c r="BC49" s="16" t="s">
        <v>906</v>
      </c>
      <c r="BD49" s="33" t="s">
        <v>350</v>
      </c>
      <c r="BE49" s="16" t="s">
        <v>732</v>
      </c>
      <c r="BF49" s="16" t="s">
        <v>2011</v>
      </c>
      <c r="BG49" s="16" t="s">
        <v>2011</v>
      </c>
      <c r="BH49" s="16" t="s">
        <v>4375</v>
      </c>
      <c r="BI49" s="146">
        <v>44111</v>
      </c>
      <c r="BJ49" s="146">
        <v>44515</v>
      </c>
      <c r="BK49" s="16" t="s">
        <v>2038</v>
      </c>
      <c r="BL49" s="33" t="s">
        <v>498</v>
      </c>
      <c r="BM49" s="35" t="s">
        <v>444</v>
      </c>
      <c r="BN49" s="54" t="s">
        <v>443</v>
      </c>
    </row>
    <row r="50" spans="1:66" x14ac:dyDescent="0.3">
      <c r="A50" s="16">
        <v>48</v>
      </c>
      <c r="B50" s="54" t="s">
        <v>228</v>
      </c>
      <c r="C50" s="54">
        <v>33384861</v>
      </c>
      <c r="D50" s="54" t="s">
        <v>4047</v>
      </c>
      <c r="E50" s="33" t="s">
        <v>270</v>
      </c>
      <c r="F50" s="33">
        <v>79</v>
      </c>
      <c r="G50" s="33">
        <v>148.4</v>
      </c>
      <c r="H50" s="33">
        <v>36.28</v>
      </c>
      <c r="I50" s="101">
        <f t="shared" si="0"/>
        <v>16.474015736590118</v>
      </c>
      <c r="J50" s="32">
        <v>14837</v>
      </c>
      <c r="K50" s="16" t="s">
        <v>1772</v>
      </c>
      <c r="L50" s="16" t="s">
        <v>659</v>
      </c>
      <c r="M50" s="16" t="s">
        <v>1875</v>
      </c>
      <c r="N50" s="32" t="s">
        <v>883</v>
      </c>
      <c r="O50" s="13" t="s">
        <v>61</v>
      </c>
      <c r="P50" s="13" t="s">
        <v>794</v>
      </c>
      <c r="Q50" s="146">
        <v>43888</v>
      </c>
      <c r="R50" s="13" t="s">
        <v>2016</v>
      </c>
      <c r="S50" s="146">
        <v>43797</v>
      </c>
      <c r="T50" s="33">
        <v>20191122</v>
      </c>
      <c r="U50" s="33" t="s">
        <v>794</v>
      </c>
      <c r="V50" s="16" t="s">
        <v>1975</v>
      </c>
      <c r="W50" s="54">
        <v>80703</v>
      </c>
      <c r="X50" s="16" t="s">
        <v>997</v>
      </c>
      <c r="Y50" s="16" t="s">
        <v>842</v>
      </c>
      <c r="Z50" s="17"/>
      <c r="AA50" s="16" t="s">
        <v>1254</v>
      </c>
      <c r="AB50" s="17"/>
      <c r="AC50" s="16" t="s">
        <v>732</v>
      </c>
      <c r="AD50" s="17"/>
      <c r="AE50" s="16" t="s">
        <v>1984</v>
      </c>
      <c r="AF50" s="16">
        <v>3</v>
      </c>
      <c r="AG50" s="16" t="s">
        <v>1985</v>
      </c>
      <c r="AH50" s="16">
        <v>0</v>
      </c>
      <c r="AI50" s="16" t="s">
        <v>1985</v>
      </c>
      <c r="AJ50" s="16">
        <v>3</v>
      </c>
      <c r="AK50" s="16">
        <v>2</v>
      </c>
      <c r="AL50" s="16">
        <v>14</v>
      </c>
      <c r="AM50" s="16" t="s">
        <v>2010</v>
      </c>
      <c r="AN50" s="16" t="s">
        <v>732</v>
      </c>
      <c r="AO50" s="16" t="s">
        <v>2011</v>
      </c>
      <c r="AP50" s="16" t="s">
        <v>2011</v>
      </c>
      <c r="AQ50" s="16" t="s">
        <v>2011</v>
      </c>
      <c r="AR50" s="16" t="s">
        <v>2011</v>
      </c>
      <c r="AS50" s="33" t="s">
        <v>732</v>
      </c>
      <c r="AT50" s="33" t="s">
        <v>732</v>
      </c>
      <c r="AU50" s="16" t="s">
        <v>2153</v>
      </c>
      <c r="AV50" s="16" t="s">
        <v>1255</v>
      </c>
      <c r="AW50" s="16" t="s">
        <v>1255</v>
      </c>
      <c r="AX50" s="16" t="s">
        <v>2153</v>
      </c>
      <c r="AY50" s="16" t="s">
        <v>1255</v>
      </c>
      <c r="AZ50" s="16" t="s">
        <v>1255</v>
      </c>
      <c r="BA50" s="16" t="s">
        <v>1255</v>
      </c>
      <c r="BB50" s="16" t="s">
        <v>732</v>
      </c>
      <c r="BC50" s="16" t="s">
        <v>732</v>
      </c>
      <c r="BD50" s="33" t="s">
        <v>350</v>
      </c>
      <c r="BE50" s="16" t="s">
        <v>732</v>
      </c>
      <c r="BF50" s="16" t="s">
        <v>2011</v>
      </c>
      <c r="BG50" s="16" t="s">
        <v>2011</v>
      </c>
      <c r="BH50" s="16" t="s">
        <v>2035</v>
      </c>
      <c r="BI50" s="146">
        <v>44054</v>
      </c>
      <c r="BJ50" s="16" t="s">
        <v>3549</v>
      </c>
      <c r="BK50" s="16" t="s">
        <v>2041</v>
      </c>
      <c r="BL50" s="33"/>
      <c r="BM50" s="33"/>
      <c r="BN50" s="54"/>
    </row>
    <row r="51" spans="1:66" x14ac:dyDescent="0.3">
      <c r="A51" s="16">
        <v>49</v>
      </c>
      <c r="B51" s="54" t="s">
        <v>230</v>
      </c>
      <c r="C51" s="54">
        <v>33384794</v>
      </c>
      <c r="D51" s="54" t="s">
        <v>2863</v>
      </c>
      <c r="E51" s="33" t="s">
        <v>269</v>
      </c>
      <c r="F51" s="33">
        <v>56</v>
      </c>
      <c r="G51" s="33">
        <v>168.9</v>
      </c>
      <c r="H51" s="33">
        <v>71.099999999999994</v>
      </c>
      <c r="I51" s="101">
        <f t="shared" si="0"/>
        <v>24.923572967703461</v>
      </c>
      <c r="J51" s="32">
        <v>23154</v>
      </c>
      <c r="K51" s="16" t="s">
        <v>1774</v>
      </c>
      <c r="L51" s="16" t="s">
        <v>661</v>
      </c>
      <c r="M51" s="16" t="s">
        <v>1877</v>
      </c>
      <c r="N51" s="32" t="s">
        <v>895</v>
      </c>
      <c r="O51" s="13" t="s">
        <v>20</v>
      </c>
      <c r="P51" s="13" t="s">
        <v>810</v>
      </c>
      <c r="Q51" s="146">
        <v>43906</v>
      </c>
      <c r="R51" s="13" t="s">
        <v>2029</v>
      </c>
      <c r="S51" s="146">
        <v>43895</v>
      </c>
      <c r="T51" s="33">
        <v>20200224</v>
      </c>
      <c r="U51" s="33" t="s">
        <v>810</v>
      </c>
      <c r="V51" s="16" t="s">
        <v>1269</v>
      </c>
      <c r="W51" s="54">
        <v>80703</v>
      </c>
      <c r="X51" s="16" t="s">
        <v>997</v>
      </c>
      <c r="Y51" s="16" t="s">
        <v>842</v>
      </c>
      <c r="Z51" s="17"/>
      <c r="AA51" s="16" t="s">
        <v>1978</v>
      </c>
      <c r="AB51" s="17"/>
      <c r="AC51" s="16" t="s">
        <v>906</v>
      </c>
      <c r="AD51" s="17"/>
      <c r="AE51" s="16" t="s">
        <v>1986</v>
      </c>
      <c r="AF51" s="16">
        <v>3</v>
      </c>
      <c r="AG51" s="16" t="s">
        <v>1987</v>
      </c>
      <c r="AH51" s="16">
        <v>3</v>
      </c>
      <c r="AI51" s="16" t="s">
        <v>271</v>
      </c>
      <c r="AJ51" s="16">
        <v>4</v>
      </c>
      <c r="AK51" s="16">
        <v>2</v>
      </c>
      <c r="AL51" s="16">
        <v>21</v>
      </c>
      <c r="AM51" s="16" t="s">
        <v>2007</v>
      </c>
      <c r="AN51" s="16" t="s">
        <v>732</v>
      </c>
      <c r="AO51" s="16" t="s">
        <v>732</v>
      </c>
      <c r="AP51" s="16" t="s">
        <v>732</v>
      </c>
      <c r="AQ51" s="16" t="s">
        <v>732</v>
      </c>
      <c r="AR51" s="16" t="s">
        <v>732</v>
      </c>
      <c r="AS51" s="33" t="s">
        <v>732</v>
      </c>
      <c r="AT51" s="33" t="s">
        <v>732</v>
      </c>
      <c r="AU51" s="16" t="s">
        <v>906</v>
      </c>
      <c r="AV51" s="16">
        <v>20</v>
      </c>
      <c r="AW51" s="16">
        <v>37</v>
      </c>
      <c r="AX51" s="16" t="s">
        <v>906</v>
      </c>
      <c r="AY51" s="16">
        <v>2</v>
      </c>
      <c r="AZ51" s="16">
        <v>30</v>
      </c>
      <c r="BA51" s="16">
        <v>37</v>
      </c>
      <c r="BB51" s="16" t="s">
        <v>906</v>
      </c>
      <c r="BC51" s="16" t="s">
        <v>906</v>
      </c>
      <c r="BD51" s="33" t="s">
        <v>360</v>
      </c>
      <c r="BE51" s="16" t="s">
        <v>732</v>
      </c>
      <c r="BF51" s="16" t="s">
        <v>2012</v>
      </c>
      <c r="BG51" s="16" t="s">
        <v>732</v>
      </c>
      <c r="BH51" s="16"/>
      <c r="BI51" s="16"/>
      <c r="BJ51" s="16"/>
      <c r="BK51" s="16" t="s">
        <v>1255</v>
      </c>
      <c r="BL51" s="33"/>
      <c r="BM51" s="33"/>
      <c r="BN51" s="54"/>
    </row>
    <row r="52" spans="1:66" x14ac:dyDescent="0.3">
      <c r="A52" s="16">
        <v>50</v>
      </c>
      <c r="B52" s="54" t="s">
        <v>4048</v>
      </c>
      <c r="C52" s="54">
        <v>33385312</v>
      </c>
      <c r="D52" s="54" t="s">
        <v>4049</v>
      </c>
      <c r="E52" s="33" t="s">
        <v>269</v>
      </c>
      <c r="F52" s="33">
        <v>48</v>
      </c>
      <c r="G52" s="33">
        <v>170</v>
      </c>
      <c r="H52" s="33">
        <v>77</v>
      </c>
      <c r="I52" s="101">
        <f t="shared" si="0"/>
        <v>26.643598615916957</v>
      </c>
      <c r="J52" s="32">
        <v>26121</v>
      </c>
      <c r="K52" s="16" t="s">
        <v>1773</v>
      </c>
      <c r="L52" s="16" t="s">
        <v>659</v>
      </c>
      <c r="M52" s="16" t="s">
        <v>731</v>
      </c>
      <c r="N52" s="32" t="s">
        <v>896</v>
      </c>
      <c r="O52" s="13" t="s">
        <v>61</v>
      </c>
      <c r="P52" s="13" t="s">
        <v>798</v>
      </c>
      <c r="Q52" s="146">
        <v>43965</v>
      </c>
      <c r="R52" s="13" t="s">
        <v>2021</v>
      </c>
      <c r="S52" s="146">
        <v>43888</v>
      </c>
      <c r="T52" s="33">
        <v>20200207</v>
      </c>
      <c r="U52" s="33" t="s">
        <v>798</v>
      </c>
      <c r="V52" s="16" t="s">
        <v>1270</v>
      </c>
      <c r="W52" s="33" t="s">
        <v>854</v>
      </c>
      <c r="X52" s="16" t="s">
        <v>997</v>
      </c>
      <c r="Y52" s="16" t="s">
        <v>855</v>
      </c>
      <c r="Z52" s="17" t="s">
        <v>4357</v>
      </c>
      <c r="AA52" s="16" t="s">
        <v>1980</v>
      </c>
      <c r="AB52" s="17"/>
      <c r="AC52" s="16" t="s">
        <v>906</v>
      </c>
      <c r="AD52" s="17"/>
      <c r="AE52" s="16" t="s">
        <v>1992</v>
      </c>
      <c r="AF52" s="16">
        <v>4</v>
      </c>
      <c r="AG52" s="16" t="s">
        <v>1985</v>
      </c>
      <c r="AH52" s="16">
        <v>0</v>
      </c>
      <c r="AI52" s="16" t="s">
        <v>1985</v>
      </c>
      <c r="AJ52" s="16">
        <v>4</v>
      </c>
      <c r="AK52" s="16">
        <v>1</v>
      </c>
      <c r="AL52" s="16">
        <v>20</v>
      </c>
      <c r="AM52" s="16" t="s">
        <v>2009</v>
      </c>
      <c r="AN52" s="16" t="s">
        <v>732</v>
      </c>
      <c r="AO52" s="16" t="s">
        <v>2012</v>
      </c>
      <c r="AP52" s="16" t="s">
        <v>2011</v>
      </c>
      <c r="AQ52" s="16" t="s">
        <v>2011</v>
      </c>
      <c r="AR52" s="16" t="s">
        <v>2011</v>
      </c>
      <c r="AS52" s="33" t="s">
        <v>906</v>
      </c>
      <c r="AT52" s="33" t="s">
        <v>906</v>
      </c>
      <c r="AU52" s="16" t="s">
        <v>906</v>
      </c>
      <c r="AV52" s="16">
        <v>20</v>
      </c>
      <c r="AW52" s="16">
        <v>24</v>
      </c>
      <c r="AX52" s="16" t="s">
        <v>906</v>
      </c>
      <c r="AY52" s="16">
        <v>1</v>
      </c>
      <c r="AZ52" s="16">
        <v>12</v>
      </c>
      <c r="BA52" s="16">
        <v>24</v>
      </c>
      <c r="BB52" s="16" t="s">
        <v>906</v>
      </c>
      <c r="BC52" s="16" t="s">
        <v>732</v>
      </c>
      <c r="BD52" s="33" t="s">
        <v>350</v>
      </c>
      <c r="BE52" s="16" t="s">
        <v>732</v>
      </c>
      <c r="BF52" s="16" t="s">
        <v>1255</v>
      </c>
      <c r="BG52" s="16" t="s">
        <v>2011</v>
      </c>
      <c r="BH52" s="16"/>
      <c r="BI52" s="16"/>
      <c r="BJ52" s="16"/>
      <c r="BK52" s="16" t="s">
        <v>2038</v>
      </c>
      <c r="BL52" s="33"/>
      <c r="BM52" s="33"/>
      <c r="BN52" s="54"/>
    </row>
    <row r="53" spans="1:66" x14ac:dyDescent="0.3">
      <c r="A53" s="16">
        <v>51</v>
      </c>
      <c r="B53" s="54" t="s">
        <v>233</v>
      </c>
      <c r="C53" s="54">
        <v>33385726</v>
      </c>
      <c r="D53" s="54" t="s">
        <v>4050</v>
      </c>
      <c r="E53" s="33" t="s">
        <v>269</v>
      </c>
      <c r="F53" s="33">
        <v>83</v>
      </c>
      <c r="G53" s="33">
        <v>165.5</v>
      </c>
      <c r="H53" s="33">
        <v>50.6</v>
      </c>
      <c r="I53" s="101">
        <f t="shared" si="0"/>
        <v>18.473726964887138</v>
      </c>
      <c r="J53" s="32">
        <v>13496</v>
      </c>
      <c r="K53" s="34" t="s">
        <v>92</v>
      </c>
      <c r="L53" s="32" t="s">
        <v>355</v>
      </c>
      <c r="M53" s="32" t="s">
        <v>358</v>
      </c>
      <c r="N53" s="32" t="s">
        <v>897</v>
      </c>
      <c r="O53" s="13" t="s">
        <v>61</v>
      </c>
      <c r="P53" s="13" t="s">
        <v>794</v>
      </c>
      <c r="Q53" s="16" t="s">
        <v>3738</v>
      </c>
      <c r="R53" s="13" t="s">
        <v>866</v>
      </c>
      <c r="S53" s="16" t="s">
        <v>2094</v>
      </c>
      <c r="T53" s="33">
        <v>20200212</v>
      </c>
      <c r="U53" s="33" t="s">
        <v>794</v>
      </c>
      <c r="V53" s="16" t="s">
        <v>2817</v>
      </c>
      <c r="W53" s="54">
        <v>80713</v>
      </c>
      <c r="X53" s="16" t="s">
        <v>997</v>
      </c>
      <c r="Y53" s="16" t="s">
        <v>856</v>
      </c>
      <c r="Z53" s="17"/>
      <c r="AA53" s="16" t="s">
        <v>1254</v>
      </c>
      <c r="AB53" s="17"/>
      <c r="AC53" s="16" t="s">
        <v>732</v>
      </c>
      <c r="AD53" s="17"/>
      <c r="AE53" s="97" t="s">
        <v>1188</v>
      </c>
      <c r="AF53" s="16" t="s">
        <v>742</v>
      </c>
      <c r="AG53" s="16" t="s">
        <v>743</v>
      </c>
      <c r="AH53" s="16">
        <v>1</v>
      </c>
      <c r="AI53" s="16" t="s">
        <v>271</v>
      </c>
      <c r="AJ53" s="16">
        <v>4</v>
      </c>
      <c r="AK53" s="16">
        <v>2</v>
      </c>
      <c r="AL53" s="16" t="s">
        <v>2138</v>
      </c>
      <c r="AM53" s="16">
        <v>0.4</v>
      </c>
      <c r="AN53" s="16" t="s">
        <v>732</v>
      </c>
      <c r="AO53" s="16" t="s">
        <v>906</v>
      </c>
      <c r="AP53" s="16" t="s">
        <v>906</v>
      </c>
      <c r="AQ53" s="16" t="s">
        <v>732</v>
      </c>
      <c r="AR53" s="16" t="s">
        <v>732</v>
      </c>
      <c r="AS53" s="33" t="s">
        <v>906</v>
      </c>
      <c r="AT53" s="33" t="s">
        <v>906</v>
      </c>
      <c r="AU53" s="16" t="s">
        <v>2152</v>
      </c>
      <c r="AV53" s="16" t="s">
        <v>1255</v>
      </c>
      <c r="AW53" s="16" t="s">
        <v>1255</v>
      </c>
      <c r="AX53" s="16" t="s">
        <v>906</v>
      </c>
      <c r="AY53" s="16" t="s">
        <v>2159</v>
      </c>
      <c r="AZ53" s="16" t="s">
        <v>2158</v>
      </c>
      <c r="BA53" s="16">
        <v>36</v>
      </c>
      <c r="BB53" s="16" t="s">
        <v>906</v>
      </c>
      <c r="BC53" s="16" t="s">
        <v>732</v>
      </c>
      <c r="BD53" s="33" t="s">
        <v>350</v>
      </c>
      <c r="BE53" s="16" t="s">
        <v>732</v>
      </c>
      <c r="BF53" s="16" t="s">
        <v>1255</v>
      </c>
      <c r="BG53" s="16" t="s">
        <v>1255</v>
      </c>
      <c r="BH53" s="16"/>
      <c r="BI53" s="16"/>
      <c r="BJ53" s="16"/>
      <c r="BK53" s="16" t="s">
        <v>1255</v>
      </c>
      <c r="BL53" s="33"/>
      <c r="BM53" s="35" t="s">
        <v>445</v>
      </c>
      <c r="BN53" s="54" t="s">
        <v>390</v>
      </c>
    </row>
    <row r="54" spans="1:66" x14ac:dyDescent="0.3">
      <c r="A54" s="16">
        <v>52</v>
      </c>
      <c r="B54" s="54" t="s">
        <v>237</v>
      </c>
      <c r="C54" s="54">
        <v>33386764</v>
      </c>
      <c r="D54" s="54" t="s">
        <v>4051</v>
      </c>
      <c r="E54" s="33" t="s">
        <v>269</v>
      </c>
      <c r="F54" s="33">
        <v>50</v>
      </c>
      <c r="G54" s="33">
        <v>175.3</v>
      </c>
      <c r="H54" s="33">
        <v>91.7</v>
      </c>
      <c r="I54" s="101">
        <f t="shared" si="0"/>
        <v>29.840459302266929</v>
      </c>
      <c r="J54" s="32">
        <v>25471</v>
      </c>
      <c r="K54" s="16" t="s">
        <v>1773</v>
      </c>
      <c r="L54" s="16" t="s">
        <v>662</v>
      </c>
      <c r="M54" s="16" t="s">
        <v>731</v>
      </c>
      <c r="N54" s="32" t="s">
        <v>884</v>
      </c>
      <c r="O54" s="13" t="s">
        <v>20</v>
      </c>
      <c r="P54" s="13" t="s">
        <v>811</v>
      </c>
      <c r="Q54" s="146">
        <v>43937</v>
      </c>
      <c r="R54" s="13" t="s">
        <v>2015</v>
      </c>
      <c r="S54" s="146">
        <v>43920</v>
      </c>
      <c r="T54" s="33">
        <v>20200326</v>
      </c>
      <c r="U54" s="33" t="s">
        <v>811</v>
      </c>
      <c r="V54" s="16" t="s">
        <v>1976</v>
      </c>
      <c r="W54" s="54">
        <v>80703</v>
      </c>
      <c r="X54" s="16" t="s">
        <v>997</v>
      </c>
      <c r="Y54" s="16" t="s">
        <v>842</v>
      </c>
      <c r="Z54" s="17"/>
      <c r="AA54" s="16" t="s">
        <v>1978</v>
      </c>
      <c r="AB54" s="17"/>
      <c r="AC54" s="16" t="s">
        <v>906</v>
      </c>
      <c r="AD54" s="17"/>
      <c r="AE54" s="16" t="s">
        <v>1990</v>
      </c>
      <c r="AF54" s="16">
        <v>2</v>
      </c>
      <c r="AG54" s="16" t="s">
        <v>1985</v>
      </c>
      <c r="AH54" s="16">
        <v>0</v>
      </c>
      <c r="AI54" s="16" t="s">
        <v>1985</v>
      </c>
      <c r="AJ54" s="16">
        <v>2</v>
      </c>
      <c r="AK54" s="16">
        <v>1</v>
      </c>
      <c r="AL54" s="16">
        <v>5.5</v>
      </c>
      <c r="AM54" s="16" t="s">
        <v>2008</v>
      </c>
      <c r="AN54" s="16" t="s">
        <v>732</v>
      </c>
      <c r="AO54" s="16" t="s">
        <v>732</v>
      </c>
      <c r="AP54" s="16" t="s">
        <v>732</v>
      </c>
      <c r="AQ54" s="16" t="s">
        <v>732</v>
      </c>
      <c r="AR54" s="16" t="s">
        <v>732</v>
      </c>
      <c r="AS54" s="33" t="s">
        <v>906</v>
      </c>
      <c r="AT54" s="33" t="s">
        <v>906</v>
      </c>
      <c r="AU54" s="16" t="s">
        <v>906</v>
      </c>
      <c r="AV54" s="16">
        <v>10</v>
      </c>
      <c r="AW54" s="16">
        <v>31</v>
      </c>
      <c r="AX54" s="16" t="s">
        <v>906</v>
      </c>
      <c r="AY54" s="16" t="s">
        <v>1255</v>
      </c>
      <c r="AZ54" s="16">
        <v>3</v>
      </c>
      <c r="BA54" s="16">
        <v>30</v>
      </c>
      <c r="BB54" s="16" t="s">
        <v>906</v>
      </c>
      <c r="BC54" s="16" t="s">
        <v>732</v>
      </c>
      <c r="BD54" s="33" t="s">
        <v>350</v>
      </c>
      <c r="BE54" s="16" t="s">
        <v>732</v>
      </c>
      <c r="BF54" s="16" t="s">
        <v>1255</v>
      </c>
      <c r="BG54" s="16" t="s">
        <v>2011</v>
      </c>
      <c r="BH54" s="16" t="s">
        <v>4372</v>
      </c>
      <c r="BI54" s="146">
        <v>44028</v>
      </c>
      <c r="BJ54" s="16"/>
      <c r="BK54" s="16" t="s">
        <v>1255</v>
      </c>
      <c r="BL54" s="33"/>
      <c r="BM54" s="33"/>
      <c r="BN54" s="54"/>
    </row>
    <row r="55" spans="1:66" x14ac:dyDescent="0.3">
      <c r="A55" s="16">
        <v>53</v>
      </c>
      <c r="B55" s="54" t="s">
        <v>239</v>
      </c>
      <c r="C55" s="54">
        <v>33387095</v>
      </c>
      <c r="D55" s="54" t="s">
        <v>4052</v>
      </c>
      <c r="E55" s="33" t="s">
        <v>269</v>
      </c>
      <c r="F55" s="33">
        <v>57</v>
      </c>
      <c r="G55" s="33">
        <v>169.8</v>
      </c>
      <c r="H55" s="33">
        <v>60.3</v>
      </c>
      <c r="I55" s="101">
        <f t="shared" si="0"/>
        <v>20.914232915881076</v>
      </c>
      <c r="J55" s="32">
        <v>22877</v>
      </c>
      <c r="K55" s="4" t="s">
        <v>1773</v>
      </c>
      <c r="L55" s="4" t="s">
        <v>660</v>
      </c>
      <c r="M55" s="4" t="s">
        <v>1877</v>
      </c>
      <c r="N55" s="32" t="s">
        <v>898</v>
      </c>
      <c r="O55" s="33" t="s">
        <v>61</v>
      </c>
      <c r="P55" s="33" t="s">
        <v>794</v>
      </c>
      <c r="Q55" s="148">
        <v>43923</v>
      </c>
      <c r="R55" s="33" t="s">
        <v>2016</v>
      </c>
      <c r="S55" s="148">
        <v>43930</v>
      </c>
      <c r="T55" s="33">
        <v>20200129</v>
      </c>
      <c r="U55" s="33" t="s">
        <v>794</v>
      </c>
      <c r="V55" s="16" t="s">
        <v>1975</v>
      </c>
      <c r="W55" s="54">
        <v>80703</v>
      </c>
      <c r="X55" s="4" t="s">
        <v>997</v>
      </c>
      <c r="Y55" s="4" t="s">
        <v>842</v>
      </c>
      <c r="Z55" s="161"/>
      <c r="AA55" s="4" t="s">
        <v>1980</v>
      </c>
      <c r="AB55" s="161"/>
      <c r="AC55" s="4" t="s">
        <v>906</v>
      </c>
      <c r="AD55" s="161"/>
      <c r="AE55" s="4" t="s">
        <v>1988</v>
      </c>
      <c r="AF55" s="4">
        <v>2</v>
      </c>
      <c r="AG55" s="4" t="s">
        <v>1989</v>
      </c>
      <c r="AH55" s="4">
        <v>4</v>
      </c>
      <c r="AI55" s="4" t="s">
        <v>271</v>
      </c>
      <c r="AJ55" s="4">
        <v>4</v>
      </c>
      <c r="AK55" s="16">
        <v>2</v>
      </c>
      <c r="AL55" s="16">
        <v>7</v>
      </c>
      <c r="AM55" s="16" t="s">
        <v>2007</v>
      </c>
      <c r="AN55" s="16" t="s">
        <v>732</v>
      </c>
      <c r="AO55" s="16" t="s">
        <v>732</v>
      </c>
      <c r="AP55" s="16" t="s">
        <v>906</v>
      </c>
      <c r="AQ55" s="16" t="s">
        <v>732</v>
      </c>
      <c r="AR55" s="16" t="s">
        <v>906</v>
      </c>
      <c r="AS55" s="33" t="s">
        <v>906</v>
      </c>
      <c r="AT55" s="33" t="s">
        <v>906</v>
      </c>
      <c r="AU55" s="16" t="s">
        <v>906</v>
      </c>
      <c r="AV55" s="16">
        <v>20</v>
      </c>
      <c r="AW55" s="16">
        <v>41</v>
      </c>
      <c r="AX55" s="16" t="s">
        <v>732</v>
      </c>
      <c r="AY55" s="4" t="s">
        <v>1255</v>
      </c>
      <c r="AZ55" s="4" t="s">
        <v>1255</v>
      </c>
      <c r="BA55" s="4" t="s">
        <v>1255</v>
      </c>
      <c r="BB55" s="16" t="s">
        <v>732</v>
      </c>
      <c r="BC55" s="16" t="s">
        <v>732</v>
      </c>
      <c r="BD55" s="33" t="s">
        <v>350</v>
      </c>
      <c r="BE55" s="16" t="s">
        <v>732</v>
      </c>
      <c r="BF55" s="4" t="s">
        <v>732</v>
      </c>
      <c r="BG55" s="4" t="s">
        <v>2011</v>
      </c>
      <c r="BH55" s="4" t="s">
        <v>2035</v>
      </c>
      <c r="BI55" s="148">
        <v>44328</v>
      </c>
      <c r="BJ55" s="4"/>
      <c r="BK55" s="4" t="s">
        <v>2041</v>
      </c>
      <c r="BL55" s="33"/>
      <c r="BM55" s="33"/>
      <c r="BN55" s="54"/>
    </row>
    <row r="56" spans="1:66" x14ac:dyDescent="0.3">
      <c r="A56" s="16">
        <v>54</v>
      </c>
      <c r="B56" s="54" t="s">
        <v>244</v>
      </c>
      <c r="C56" s="54">
        <v>33387573</v>
      </c>
      <c r="D56" s="54" t="s">
        <v>2864</v>
      </c>
      <c r="E56" s="33" t="s">
        <v>270</v>
      </c>
      <c r="F56" s="33">
        <v>66</v>
      </c>
      <c r="G56" s="33">
        <v>149.5</v>
      </c>
      <c r="H56" s="33">
        <v>50.4</v>
      </c>
      <c r="I56" s="101">
        <f t="shared" si="0"/>
        <v>22.550083332401201</v>
      </c>
      <c r="J56" s="32">
        <v>19592</v>
      </c>
      <c r="K56" s="34" t="s">
        <v>227</v>
      </c>
      <c r="L56" s="32" t="s">
        <v>355</v>
      </c>
      <c r="M56" s="32" t="s">
        <v>358</v>
      </c>
      <c r="N56" s="32" t="s">
        <v>899</v>
      </c>
      <c r="O56" s="33" t="s">
        <v>61</v>
      </c>
      <c r="P56" s="33" t="s">
        <v>797</v>
      </c>
      <c r="Q56" s="161" t="s">
        <v>3739</v>
      </c>
      <c r="R56" s="33" t="s">
        <v>868</v>
      </c>
      <c r="S56" s="33">
        <v>20200406</v>
      </c>
      <c r="T56" s="33">
        <v>20200325</v>
      </c>
      <c r="U56" s="33" t="s">
        <v>797</v>
      </c>
      <c r="V56" s="16" t="s">
        <v>1269</v>
      </c>
      <c r="W56" s="54">
        <v>80703</v>
      </c>
      <c r="X56" s="33" t="s">
        <v>997</v>
      </c>
      <c r="Y56" s="4" t="s">
        <v>842</v>
      </c>
      <c r="Z56" s="161"/>
      <c r="AA56" s="33" t="s">
        <v>217</v>
      </c>
      <c r="AB56" s="161"/>
      <c r="AC56" s="4"/>
      <c r="AD56" s="161"/>
      <c r="AE56" s="16" t="s">
        <v>3715</v>
      </c>
      <c r="AF56" s="33">
        <v>2</v>
      </c>
      <c r="AG56" s="33" t="s">
        <v>419</v>
      </c>
      <c r="AH56" s="33">
        <v>1</v>
      </c>
      <c r="AI56" s="33" t="s">
        <v>411</v>
      </c>
      <c r="AJ56" s="33">
        <v>3</v>
      </c>
      <c r="AK56" s="33">
        <v>2</v>
      </c>
      <c r="AL56" s="33" t="s">
        <v>1136</v>
      </c>
      <c r="AM56" s="33">
        <v>0.5</v>
      </c>
      <c r="AN56" s="33" t="s">
        <v>2354</v>
      </c>
      <c r="AO56" s="33" t="s">
        <v>350</v>
      </c>
      <c r="AP56" s="33" t="s">
        <v>352</v>
      </c>
      <c r="AQ56" s="33" t="s">
        <v>352</v>
      </c>
      <c r="AR56" s="33" t="s">
        <v>350</v>
      </c>
      <c r="AS56" s="33" t="s">
        <v>732</v>
      </c>
      <c r="AT56" s="33" t="s">
        <v>732</v>
      </c>
      <c r="AU56" s="16" t="s">
        <v>2152</v>
      </c>
      <c r="AV56" s="54" t="s">
        <v>417</v>
      </c>
      <c r="AW56" s="16"/>
      <c r="AX56" s="16" t="s">
        <v>732</v>
      </c>
      <c r="AY56" s="4" t="s">
        <v>417</v>
      </c>
      <c r="AZ56" s="4" t="s">
        <v>417</v>
      </c>
      <c r="BA56" s="4" t="s">
        <v>417</v>
      </c>
      <c r="BB56" s="16" t="s">
        <v>732</v>
      </c>
      <c r="BC56" s="16" t="s">
        <v>732</v>
      </c>
      <c r="BD56" s="33" t="s">
        <v>360</v>
      </c>
      <c r="BE56" s="16" t="s">
        <v>732</v>
      </c>
      <c r="BF56" s="33" t="s">
        <v>420</v>
      </c>
      <c r="BG56" s="33" t="s">
        <v>420</v>
      </c>
      <c r="BH56" s="33"/>
      <c r="BI56" s="33"/>
      <c r="BJ56" s="32"/>
      <c r="BK56" s="33"/>
      <c r="BL56" s="33"/>
      <c r="BM56" s="33"/>
      <c r="BN56" s="54"/>
    </row>
    <row r="57" spans="1:66" x14ac:dyDescent="0.3">
      <c r="A57" s="162">
        <v>55</v>
      </c>
      <c r="B57" s="171" t="s">
        <v>266</v>
      </c>
      <c r="C57" s="171">
        <v>33328650</v>
      </c>
      <c r="D57" s="171" t="s">
        <v>2865</v>
      </c>
      <c r="E57" s="191" t="s">
        <v>269</v>
      </c>
      <c r="F57" s="191">
        <v>83</v>
      </c>
      <c r="G57" s="191">
        <v>169</v>
      </c>
      <c r="H57" s="191">
        <v>52.5</v>
      </c>
      <c r="I57" s="192">
        <f t="shared" si="0"/>
        <v>18.381709323903227</v>
      </c>
      <c r="J57" s="193">
        <v>13609</v>
      </c>
      <c r="K57" s="194" t="s">
        <v>2078</v>
      </c>
      <c r="L57" s="193" t="s">
        <v>440</v>
      </c>
      <c r="M57" s="191" t="s">
        <v>358</v>
      </c>
      <c r="N57" s="191" t="s">
        <v>883</v>
      </c>
      <c r="O57" s="198" t="s">
        <v>20</v>
      </c>
      <c r="P57" s="198" t="s">
        <v>810</v>
      </c>
      <c r="Q57" s="168" t="s">
        <v>4358</v>
      </c>
      <c r="R57" s="198" t="s">
        <v>877</v>
      </c>
      <c r="S57" s="162" t="s">
        <v>2095</v>
      </c>
      <c r="T57" s="191">
        <v>20200330</v>
      </c>
      <c r="U57" s="191" t="s">
        <v>810</v>
      </c>
      <c r="V57" s="162" t="s">
        <v>1269</v>
      </c>
      <c r="W57" s="171">
        <v>80703</v>
      </c>
      <c r="X57" s="162" t="s">
        <v>997</v>
      </c>
      <c r="Y57" s="162" t="s">
        <v>842</v>
      </c>
      <c r="Z57" s="172"/>
      <c r="AA57" s="162" t="s">
        <v>2117</v>
      </c>
      <c r="AB57" s="172"/>
      <c r="AC57" s="162" t="s">
        <v>732</v>
      </c>
      <c r="AD57" s="172"/>
      <c r="AE57" s="162" t="s">
        <v>2005</v>
      </c>
      <c r="AF57" s="162">
        <v>3</v>
      </c>
      <c r="AG57" s="162" t="s">
        <v>743</v>
      </c>
      <c r="AH57" s="162">
        <v>1</v>
      </c>
      <c r="AI57" s="162" t="s">
        <v>271</v>
      </c>
      <c r="AJ57" s="162">
        <v>3</v>
      </c>
      <c r="AK57" s="162">
        <v>2</v>
      </c>
      <c r="AL57" s="162" t="s">
        <v>1255</v>
      </c>
      <c r="AM57" s="162" t="s">
        <v>1255</v>
      </c>
      <c r="AN57" s="162" t="s">
        <v>666</v>
      </c>
      <c r="AO57" s="162" t="s">
        <v>1255</v>
      </c>
      <c r="AP57" s="162" t="s">
        <v>1255</v>
      </c>
      <c r="AQ57" s="162" t="s">
        <v>1255</v>
      </c>
      <c r="AR57" s="162" t="s">
        <v>732</v>
      </c>
      <c r="AS57" s="191" t="s">
        <v>906</v>
      </c>
      <c r="AT57" s="191" t="s">
        <v>906</v>
      </c>
      <c r="AU57" s="162" t="s">
        <v>906</v>
      </c>
      <c r="AV57" s="162">
        <v>6</v>
      </c>
      <c r="AW57" s="162" t="s">
        <v>1255</v>
      </c>
      <c r="AX57" s="162" t="s">
        <v>732</v>
      </c>
      <c r="AY57" s="162" t="s">
        <v>1255</v>
      </c>
      <c r="AZ57" s="162" t="s">
        <v>1255</v>
      </c>
      <c r="BA57" s="162" t="s">
        <v>1255</v>
      </c>
      <c r="BB57" s="162" t="s">
        <v>732</v>
      </c>
      <c r="BC57" s="162" t="s">
        <v>732</v>
      </c>
      <c r="BD57" s="191" t="s">
        <v>350</v>
      </c>
      <c r="BE57" s="162" t="s">
        <v>732</v>
      </c>
      <c r="BF57" s="162" t="s">
        <v>1255</v>
      </c>
      <c r="BG57" s="162" t="s">
        <v>1255</v>
      </c>
      <c r="BH57" s="162"/>
      <c r="BI57" s="162"/>
      <c r="BJ57" s="200">
        <v>44150</v>
      </c>
      <c r="BK57" s="162" t="s">
        <v>1255</v>
      </c>
      <c r="BL57" s="191"/>
      <c r="BM57" s="191" t="s">
        <v>447</v>
      </c>
      <c r="BN57" s="171"/>
    </row>
    <row r="58" spans="1:66" x14ac:dyDescent="0.3">
      <c r="A58" s="16">
        <v>56</v>
      </c>
      <c r="B58" s="54" t="s">
        <v>372</v>
      </c>
      <c r="C58" s="54">
        <v>33389334</v>
      </c>
      <c r="D58" s="54" t="s">
        <v>4053</v>
      </c>
      <c r="E58" s="33" t="s">
        <v>269</v>
      </c>
      <c r="F58" s="4">
        <v>59</v>
      </c>
      <c r="G58" s="161">
        <v>169.9</v>
      </c>
      <c r="H58" s="161">
        <v>61</v>
      </c>
      <c r="I58" s="101">
        <f t="shared" si="0"/>
        <v>21.132120442000815</v>
      </c>
      <c r="J58" s="148">
        <v>22076</v>
      </c>
      <c r="K58" s="16" t="s">
        <v>1772</v>
      </c>
      <c r="L58" s="16" t="s">
        <v>1969</v>
      </c>
      <c r="M58" s="16" t="s">
        <v>1877</v>
      </c>
      <c r="N58" s="4" t="s">
        <v>900</v>
      </c>
      <c r="O58" s="13" t="s">
        <v>61</v>
      </c>
      <c r="P58" s="13" t="s">
        <v>798</v>
      </c>
      <c r="Q58" s="146">
        <v>43958</v>
      </c>
      <c r="R58" s="13" t="s">
        <v>2021</v>
      </c>
      <c r="S58" s="146">
        <v>43941</v>
      </c>
      <c r="T58" s="161">
        <v>20200420</v>
      </c>
      <c r="U58" s="4" t="s">
        <v>798</v>
      </c>
      <c r="V58" s="16" t="s">
        <v>1973</v>
      </c>
      <c r="W58" s="4">
        <v>80703</v>
      </c>
      <c r="X58" s="16" t="s">
        <v>997</v>
      </c>
      <c r="Y58" s="16" t="s">
        <v>842</v>
      </c>
      <c r="Z58" s="17"/>
      <c r="AA58" s="16" t="s">
        <v>1978</v>
      </c>
      <c r="AB58" s="17"/>
      <c r="AC58" s="16" t="s">
        <v>906</v>
      </c>
      <c r="AD58" s="17"/>
      <c r="AE58" s="16" t="s">
        <v>1993</v>
      </c>
      <c r="AF58" s="16">
        <v>3</v>
      </c>
      <c r="AG58" s="16" t="s">
        <v>1179</v>
      </c>
      <c r="AH58" s="16">
        <v>5</v>
      </c>
      <c r="AI58" s="16" t="s">
        <v>271</v>
      </c>
      <c r="AJ58" s="16">
        <v>4</v>
      </c>
      <c r="AK58" s="16">
        <v>3</v>
      </c>
      <c r="AL58" s="16">
        <v>15</v>
      </c>
      <c r="AM58" s="16" t="s">
        <v>2009</v>
      </c>
      <c r="AN58" s="16" t="s">
        <v>906</v>
      </c>
      <c r="AO58" s="16" t="s">
        <v>2011</v>
      </c>
      <c r="AP58" s="16" t="s">
        <v>2012</v>
      </c>
      <c r="AQ58" s="16" t="s">
        <v>2011</v>
      </c>
      <c r="AR58" s="16" t="s">
        <v>2011</v>
      </c>
      <c r="AS58" s="4" t="s">
        <v>906</v>
      </c>
      <c r="AT58" s="4" t="s">
        <v>906</v>
      </c>
      <c r="AU58" s="16" t="s">
        <v>2012</v>
      </c>
      <c r="AV58" s="16">
        <v>10</v>
      </c>
      <c r="AW58" s="16">
        <v>25</v>
      </c>
      <c r="AX58" s="16" t="s">
        <v>2012</v>
      </c>
      <c r="AY58" s="16" t="s">
        <v>1172</v>
      </c>
      <c r="AZ58" s="16" t="s">
        <v>1175</v>
      </c>
      <c r="BA58" s="16">
        <v>25</v>
      </c>
      <c r="BB58" s="16" t="s">
        <v>732</v>
      </c>
      <c r="BC58" s="16" t="s">
        <v>906</v>
      </c>
      <c r="BD58" s="33" t="s">
        <v>360</v>
      </c>
      <c r="BE58" s="16" t="s">
        <v>732</v>
      </c>
      <c r="BF58" s="16" t="s">
        <v>1255</v>
      </c>
      <c r="BG58" s="16" t="s">
        <v>2011</v>
      </c>
      <c r="BH58" s="16" t="s">
        <v>1267</v>
      </c>
      <c r="BI58" s="146">
        <v>43973</v>
      </c>
      <c r="BJ58" s="146">
        <v>44557</v>
      </c>
      <c r="BK58" s="16" t="s">
        <v>2038</v>
      </c>
      <c r="BL58" s="4"/>
      <c r="BM58" s="4" t="s">
        <v>448</v>
      </c>
      <c r="BN58" s="4"/>
    </row>
    <row r="59" spans="1:66" x14ac:dyDescent="0.3">
      <c r="A59" s="16">
        <v>57</v>
      </c>
      <c r="B59" s="54" t="s">
        <v>382</v>
      </c>
      <c r="C59" s="54">
        <v>33274339</v>
      </c>
      <c r="D59" s="54" t="s">
        <v>4054</v>
      </c>
      <c r="E59" s="4" t="s">
        <v>385</v>
      </c>
      <c r="F59" s="4">
        <v>53</v>
      </c>
      <c r="G59" s="161">
        <v>156.4</v>
      </c>
      <c r="H59" s="161">
        <v>76.8</v>
      </c>
      <c r="I59" s="101">
        <f t="shared" si="0"/>
        <v>31.396968884295624</v>
      </c>
      <c r="J59" s="148">
        <v>24597</v>
      </c>
      <c r="K59" s="16" t="s">
        <v>1772</v>
      </c>
      <c r="L59" s="16" t="s">
        <v>659</v>
      </c>
      <c r="M59" s="16" t="s">
        <v>1876</v>
      </c>
      <c r="N59" s="4" t="s">
        <v>886</v>
      </c>
      <c r="O59" s="13" t="s">
        <v>384</v>
      </c>
      <c r="P59" s="13" t="s">
        <v>812</v>
      </c>
      <c r="Q59" s="146">
        <v>43976</v>
      </c>
      <c r="R59" s="10" t="s">
        <v>2019</v>
      </c>
      <c r="S59" s="146">
        <v>43955</v>
      </c>
      <c r="T59" s="161">
        <v>20120126</v>
      </c>
      <c r="U59" s="4" t="s">
        <v>825</v>
      </c>
      <c r="V59" s="16" t="s">
        <v>1269</v>
      </c>
      <c r="W59" s="54">
        <v>83103</v>
      </c>
      <c r="X59" s="16" t="s">
        <v>997</v>
      </c>
      <c r="Y59" s="16" t="s">
        <v>857</v>
      </c>
      <c r="Z59" s="17"/>
      <c r="AA59" s="16" t="s">
        <v>1981</v>
      </c>
      <c r="AB59" s="17"/>
      <c r="AC59" s="16" t="s">
        <v>732</v>
      </c>
      <c r="AD59" s="17"/>
      <c r="AE59" s="16" t="s">
        <v>1990</v>
      </c>
      <c r="AF59" s="16">
        <v>2</v>
      </c>
      <c r="AG59" s="16" t="s">
        <v>1985</v>
      </c>
      <c r="AH59" s="16">
        <v>0</v>
      </c>
      <c r="AI59" s="16" t="s">
        <v>1985</v>
      </c>
      <c r="AJ59" s="16">
        <v>2</v>
      </c>
      <c r="AK59" s="16">
        <v>1</v>
      </c>
      <c r="AL59" s="16">
        <v>8</v>
      </c>
      <c r="AM59" s="16" t="s">
        <v>2010</v>
      </c>
      <c r="AN59" s="16" t="s">
        <v>732</v>
      </c>
      <c r="AO59" s="16" t="s">
        <v>2011</v>
      </c>
      <c r="AP59" s="16" t="s">
        <v>2011</v>
      </c>
      <c r="AQ59" s="16" t="s">
        <v>2011</v>
      </c>
      <c r="AR59" s="16" t="s">
        <v>2011</v>
      </c>
      <c r="AS59" s="4" t="s">
        <v>732</v>
      </c>
      <c r="AT59" s="4" t="s">
        <v>732</v>
      </c>
      <c r="AU59" s="16" t="s">
        <v>2152</v>
      </c>
      <c r="AV59" s="16" t="s">
        <v>1255</v>
      </c>
      <c r="AW59" s="16" t="s">
        <v>1255</v>
      </c>
      <c r="AX59" s="16" t="s">
        <v>906</v>
      </c>
      <c r="AY59" s="16" t="s">
        <v>1255</v>
      </c>
      <c r="AZ59" s="16">
        <v>10</v>
      </c>
      <c r="BA59" s="16">
        <v>40</v>
      </c>
      <c r="BB59" s="16" t="s">
        <v>906</v>
      </c>
      <c r="BC59" s="16" t="s">
        <v>906</v>
      </c>
      <c r="BD59" s="4" t="s">
        <v>360</v>
      </c>
      <c r="BE59" s="16" t="s">
        <v>732</v>
      </c>
      <c r="BF59" s="16" t="s">
        <v>2012</v>
      </c>
      <c r="BG59" s="16" t="s">
        <v>1255</v>
      </c>
      <c r="BH59" s="16"/>
      <c r="BI59" s="16"/>
      <c r="BJ59" s="16"/>
      <c r="BK59" s="16" t="s">
        <v>1255</v>
      </c>
      <c r="BL59" s="4"/>
      <c r="BM59" s="149" t="s">
        <v>449</v>
      </c>
      <c r="BN59" s="4"/>
    </row>
    <row r="60" spans="1:66" x14ac:dyDescent="0.3">
      <c r="A60" s="16">
        <v>58</v>
      </c>
      <c r="B60" s="54" t="s">
        <v>386</v>
      </c>
      <c r="C60" s="54">
        <v>33390105</v>
      </c>
      <c r="D60" s="54" t="s">
        <v>4055</v>
      </c>
      <c r="E60" s="4" t="s">
        <v>385</v>
      </c>
      <c r="F60" s="4">
        <v>60</v>
      </c>
      <c r="G60" s="161">
        <v>154.69999999999999</v>
      </c>
      <c r="H60" s="161">
        <v>71.400000000000006</v>
      </c>
      <c r="I60" s="101">
        <f t="shared" si="0"/>
        <v>29.834418974690475</v>
      </c>
      <c r="J60" s="148">
        <v>21717</v>
      </c>
      <c r="K60" s="16" t="s">
        <v>1772</v>
      </c>
      <c r="L60" s="16" t="s">
        <v>660</v>
      </c>
      <c r="M60" s="16" t="s">
        <v>1877</v>
      </c>
      <c r="N60" s="4" t="s">
        <v>901</v>
      </c>
      <c r="O60" s="13" t="s">
        <v>61</v>
      </c>
      <c r="P60" s="13" t="s">
        <v>794</v>
      </c>
      <c r="Q60" s="146">
        <v>43972</v>
      </c>
      <c r="R60" s="13" t="s">
        <v>2016</v>
      </c>
      <c r="S60" s="146">
        <v>43963</v>
      </c>
      <c r="T60" s="161">
        <v>20200429</v>
      </c>
      <c r="U60" s="4" t="s">
        <v>794</v>
      </c>
      <c r="V60" s="16" t="s">
        <v>1163</v>
      </c>
      <c r="W60" s="4">
        <v>80713</v>
      </c>
      <c r="X60" s="16" t="s">
        <v>997</v>
      </c>
      <c r="Y60" s="16" t="s">
        <v>856</v>
      </c>
      <c r="Z60" s="17"/>
      <c r="AA60" s="16" t="s">
        <v>1254</v>
      </c>
      <c r="AB60" s="17"/>
      <c r="AC60" s="16" t="s">
        <v>732</v>
      </c>
      <c r="AD60" s="17"/>
      <c r="AE60" s="16" t="s">
        <v>1991</v>
      </c>
      <c r="AF60" s="16">
        <v>1</v>
      </c>
      <c r="AG60" s="16" t="s">
        <v>1985</v>
      </c>
      <c r="AH60" s="16">
        <v>0</v>
      </c>
      <c r="AI60" s="16" t="s">
        <v>1985</v>
      </c>
      <c r="AJ60" s="16">
        <v>1</v>
      </c>
      <c r="AK60" s="16">
        <v>1</v>
      </c>
      <c r="AL60" s="16">
        <v>0.5</v>
      </c>
      <c r="AM60" s="16" t="s">
        <v>2010</v>
      </c>
      <c r="AN60" s="16" t="s">
        <v>732</v>
      </c>
      <c r="AO60" s="16" t="s">
        <v>2011</v>
      </c>
      <c r="AP60" s="16" t="s">
        <v>2011</v>
      </c>
      <c r="AQ60" s="16" t="s">
        <v>2011</v>
      </c>
      <c r="AR60" s="16" t="s">
        <v>2011</v>
      </c>
      <c r="AS60" s="4" t="s">
        <v>906</v>
      </c>
      <c r="AT60" s="4" t="s">
        <v>906</v>
      </c>
      <c r="AU60" s="16" t="s">
        <v>2152</v>
      </c>
      <c r="AV60" s="16" t="s">
        <v>1255</v>
      </c>
      <c r="AW60" s="16" t="s">
        <v>1255</v>
      </c>
      <c r="AX60" s="16" t="s">
        <v>2152</v>
      </c>
      <c r="AY60" s="16" t="s">
        <v>1255</v>
      </c>
      <c r="AZ60" s="16" t="s">
        <v>1255</v>
      </c>
      <c r="BA60" s="16" t="s">
        <v>1255</v>
      </c>
      <c r="BB60" s="16" t="s">
        <v>906</v>
      </c>
      <c r="BC60" s="16" t="s">
        <v>906</v>
      </c>
      <c r="BD60" s="4" t="s">
        <v>350</v>
      </c>
      <c r="BE60" s="16" t="s">
        <v>732</v>
      </c>
      <c r="BF60" s="16" t="s">
        <v>1255</v>
      </c>
      <c r="BG60" s="16" t="s">
        <v>2011</v>
      </c>
      <c r="BH60" s="16"/>
      <c r="BI60" s="16"/>
      <c r="BJ60" s="16"/>
      <c r="BK60" s="16" t="s">
        <v>1255</v>
      </c>
      <c r="BL60" s="4"/>
      <c r="BM60" s="4"/>
      <c r="BN60" s="4"/>
    </row>
    <row r="61" spans="1:66" x14ac:dyDescent="0.3">
      <c r="A61" s="16">
        <v>59</v>
      </c>
      <c r="B61" s="54" t="s">
        <v>391</v>
      </c>
      <c r="C61" s="54">
        <v>33391966</v>
      </c>
      <c r="D61" s="54" t="s">
        <v>4056</v>
      </c>
      <c r="E61" s="4" t="s">
        <v>385</v>
      </c>
      <c r="F61" s="4">
        <v>85</v>
      </c>
      <c r="G61" s="161">
        <v>150.9</v>
      </c>
      <c r="H61" s="161">
        <v>63.1</v>
      </c>
      <c r="I61" s="101">
        <f t="shared" si="0"/>
        <v>27.710915861139764</v>
      </c>
      <c r="J61" s="148">
        <v>12743</v>
      </c>
      <c r="K61" s="4" t="s">
        <v>92</v>
      </c>
      <c r="L61" s="4" t="s">
        <v>440</v>
      </c>
      <c r="M61" s="4" t="s">
        <v>358</v>
      </c>
      <c r="N61" s="4" t="s">
        <v>883</v>
      </c>
      <c r="O61" s="13" t="s">
        <v>61</v>
      </c>
      <c r="P61" s="13" t="s">
        <v>795</v>
      </c>
      <c r="Q61" s="17" t="s">
        <v>3740</v>
      </c>
      <c r="R61" s="13" t="s">
        <v>867</v>
      </c>
      <c r="S61" s="148">
        <v>43985</v>
      </c>
      <c r="T61" s="161">
        <v>20150713</v>
      </c>
      <c r="U61" s="4" t="s">
        <v>795</v>
      </c>
      <c r="V61" s="4" t="s">
        <v>359</v>
      </c>
      <c r="W61" s="33">
        <v>80703</v>
      </c>
      <c r="X61" s="4" t="s">
        <v>997</v>
      </c>
      <c r="Y61" s="16" t="s">
        <v>842</v>
      </c>
      <c r="Z61" s="17" t="s">
        <v>984</v>
      </c>
      <c r="AA61" s="4" t="s">
        <v>610</v>
      </c>
      <c r="AB61" s="17" t="s">
        <v>985</v>
      </c>
      <c r="AC61" s="16"/>
      <c r="AD61" s="17"/>
      <c r="AE61" s="16" t="s">
        <v>3715</v>
      </c>
      <c r="AF61" s="4">
        <v>2</v>
      </c>
      <c r="AG61" s="33" t="s">
        <v>419</v>
      </c>
      <c r="AH61" s="4">
        <v>1</v>
      </c>
      <c r="AI61" s="4" t="s">
        <v>411</v>
      </c>
      <c r="AJ61" s="150">
        <v>2</v>
      </c>
      <c r="AK61" s="4">
        <v>1</v>
      </c>
      <c r="AL61" s="4" t="s">
        <v>1137</v>
      </c>
      <c r="AM61" s="4">
        <v>0.2</v>
      </c>
      <c r="AN61" s="16" t="s">
        <v>2154</v>
      </c>
      <c r="AO61" s="4" t="s">
        <v>350</v>
      </c>
      <c r="AP61" s="4" t="s">
        <v>350</v>
      </c>
      <c r="AQ61" s="4" t="s">
        <v>350</v>
      </c>
      <c r="AR61" s="4" t="s">
        <v>658</v>
      </c>
      <c r="AS61" s="4" t="s">
        <v>906</v>
      </c>
      <c r="AT61" s="4" t="s">
        <v>732</v>
      </c>
      <c r="AU61" s="4" t="s">
        <v>420</v>
      </c>
      <c r="AV61" s="54" t="s">
        <v>417</v>
      </c>
      <c r="AW61" s="33" t="s">
        <v>417</v>
      </c>
      <c r="AX61" s="16" t="s">
        <v>732</v>
      </c>
      <c r="AY61" s="16" t="s">
        <v>417</v>
      </c>
      <c r="AZ61" s="16" t="s">
        <v>417</v>
      </c>
      <c r="BA61" s="16" t="s">
        <v>417</v>
      </c>
      <c r="BB61" s="16" t="s">
        <v>732</v>
      </c>
      <c r="BC61" s="16" t="s">
        <v>732</v>
      </c>
      <c r="BD61" s="4" t="s">
        <v>350</v>
      </c>
      <c r="BE61" s="16" t="s">
        <v>732</v>
      </c>
      <c r="BF61" s="4" t="s">
        <v>350</v>
      </c>
      <c r="BG61" s="4" t="s">
        <v>350</v>
      </c>
      <c r="BH61" s="4" t="s">
        <v>1545</v>
      </c>
      <c r="BI61" s="148">
        <v>44099</v>
      </c>
      <c r="BJ61" s="148">
        <v>44286</v>
      </c>
      <c r="BK61" s="4"/>
      <c r="BL61" s="4"/>
      <c r="BM61" s="94" t="s">
        <v>494</v>
      </c>
      <c r="BN61" s="4"/>
    </row>
    <row r="62" spans="1:66" x14ac:dyDescent="0.3">
      <c r="A62" s="16">
        <v>60</v>
      </c>
      <c r="B62" s="54" t="s">
        <v>395</v>
      </c>
      <c r="C62" s="54">
        <v>33392818</v>
      </c>
      <c r="D62" s="54" t="s">
        <v>4057</v>
      </c>
      <c r="E62" s="4" t="s">
        <v>385</v>
      </c>
      <c r="F62" s="4">
        <v>54</v>
      </c>
      <c r="G62" s="161">
        <v>154.30000000000001</v>
      </c>
      <c r="H62" s="161">
        <v>48.58</v>
      </c>
      <c r="I62" s="101">
        <f t="shared" si="0"/>
        <v>20.404485962780498</v>
      </c>
      <c r="J62" s="148">
        <v>24108</v>
      </c>
      <c r="K62" s="16" t="s">
        <v>1772</v>
      </c>
      <c r="L62" s="16" t="s">
        <v>660</v>
      </c>
      <c r="M62" s="16" t="s">
        <v>731</v>
      </c>
      <c r="N62" s="4" t="s">
        <v>886</v>
      </c>
      <c r="O62" s="13" t="s">
        <v>20</v>
      </c>
      <c r="P62" s="13" t="s">
        <v>798</v>
      </c>
      <c r="Q62" s="146">
        <v>44000</v>
      </c>
      <c r="R62" s="13" t="s">
        <v>2021</v>
      </c>
      <c r="S62" s="146">
        <v>43917</v>
      </c>
      <c r="T62" s="161">
        <v>20200310</v>
      </c>
      <c r="U62" s="4" t="s">
        <v>798</v>
      </c>
      <c r="V62" s="16" t="s">
        <v>1270</v>
      </c>
      <c r="W62" s="33">
        <v>80703</v>
      </c>
      <c r="X62" s="16" t="s">
        <v>997</v>
      </c>
      <c r="Y62" s="16" t="s">
        <v>842</v>
      </c>
      <c r="Z62" s="17"/>
      <c r="AA62" s="16" t="s">
        <v>1981</v>
      </c>
      <c r="AB62" s="17"/>
      <c r="AC62" s="16" t="s">
        <v>732</v>
      </c>
      <c r="AD62" s="17"/>
      <c r="AE62" s="16" t="s">
        <v>1992</v>
      </c>
      <c r="AF62" s="16">
        <v>4</v>
      </c>
      <c r="AG62" s="16" t="s">
        <v>1985</v>
      </c>
      <c r="AH62" s="16">
        <v>0</v>
      </c>
      <c r="AI62" s="16" t="s">
        <v>1985</v>
      </c>
      <c r="AJ62" s="16">
        <v>4</v>
      </c>
      <c r="AK62" s="16">
        <v>3</v>
      </c>
      <c r="AL62" s="16">
        <v>15</v>
      </c>
      <c r="AM62" s="16" t="s">
        <v>2009</v>
      </c>
      <c r="AN62" s="16" t="s">
        <v>732</v>
      </c>
      <c r="AO62" s="16" t="s">
        <v>2012</v>
      </c>
      <c r="AP62" s="16" t="s">
        <v>2011</v>
      </c>
      <c r="AQ62" s="16" t="s">
        <v>2011</v>
      </c>
      <c r="AR62" s="16" t="s">
        <v>2011</v>
      </c>
      <c r="AS62" s="4" t="s">
        <v>906</v>
      </c>
      <c r="AT62" s="4" t="s">
        <v>906</v>
      </c>
      <c r="AU62" s="16" t="s">
        <v>2152</v>
      </c>
      <c r="AV62" s="16" t="s">
        <v>1255</v>
      </c>
      <c r="AW62" s="16" t="s">
        <v>1255</v>
      </c>
      <c r="AX62" s="16" t="s">
        <v>2152</v>
      </c>
      <c r="AY62" s="16" t="s">
        <v>1255</v>
      </c>
      <c r="AZ62" s="16" t="s">
        <v>1255</v>
      </c>
      <c r="BA62" s="16" t="s">
        <v>1255</v>
      </c>
      <c r="BB62" s="16" t="s">
        <v>732</v>
      </c>
      <c r="BC62" s="16" t="s">
        <v>906</v>
      </c>
      <c r="BD62" s="4" t="s">
        <v>360</v>
      </c>
      <c r="BE62" s="16" t="s">
        <v>732</v>
      </c>
      <c r="BF62" s="16" t="s">
        <v>2012</v>
      </c>
      <c r="BG62" s="16" t="s">
        <v>1255</v>
      </c>
      <c r="BH62" s="16"/>
      <c r="BI62" s="16"/>
      <c r="BJ62" s="16"/>
      <c r="BK62" s="16" t="s">
        <v>2038</v>
      </c>
      <c r="BL62" s="4"/>
      <c r="BM62" s="149" t="s">
        <v>450</v>
      </c>
      <c r="BN62" s="4"/>
    </row>
    <row r="63" spans="1:66" x14ac:dyDescent="0.3">
      <c r="A63" s="16">
        <v>61</v>
      </c>
      <c r="B63" s="54" t="s">
        <v>399</v>
      </c>
      <c r="C63" s="54">
        <v>33393178</v>
      </c>
      <c r="D63" s="54" t="s">
        <v>4058</v>
      </c>
      <c r="E63" s="33" t="s">
        <v>269</v>
      </c>
      <c r="F63" s="4">
        <v>59</v>
      </c>
      <c r="G63" s="161">
        <v>172</v>
      </c>
      <c r="H63" s="161">
        <v>78</v>
      </c>
      <c r="I63" s="101">
        <f t="shared" si="0"/>
        <v>26.365603028664147</v>
      </c>
      <c r="J63" s="148">
        <v>22317</v>
      </c>
      <c r="K63" s="16" t="s">
        <v>1773</v>
      </c>
      <c r="L63" s="16" t="s">
        <v>661</v>
      </c>
      <c r="M63" s="16" t="s">
        <v>1877</v>
      </c>
      <c r="N63" s="4" t="s">
        <v>885</v>
      </c>
      <c r="O63" s="13" t="s">
        <v>20</v>
      </c>
      <c r="P63" s="13" t="s">
        <v>795</v>
      </c>
      <c r="Q63" s="146">
        <v>44032</v>
      </c>
      <c r="R63" s="13" t="s">
        <v>2017</v>
      </c>
      <c r="S63" s="146">
        <v>44018</v>
      </c>
      <c r="T63" s="161">
        <v>20200617</v>
      </c>
      <c r="U63" s="33" t="s">
        <v>795</v>
      </c>
      <c r="V63" s="16" t="s">
        <v>1973</v>
      </c>
      <c r="W63" s="54">
        <v>80703</v>
      </c>
      <c r="X63" s="16" t="s">
        <v>997</v>
      </c>
      <c r="Y63" s="16" t="s">
        <v>842</v>
      </c>
      <c r="Z63" s="17"/>
      <c r="AA63" s="16" t="s">
        <v>1254</v>
      </c>
      <c r="AB63" s="17"/>
      <c r="AC63" s="16" t="s">
        <v>732</v>
      </c>
      <c r="AD63" s="17"/>
      <c r="AE63" s="16" t="s">
        <v>1991</v>
      </c>
      <c r="AF63" s="16">
        <v>1</v>
      </c>
      <c r="AG63" s="16" t="s">
        <v>1985</v>
      </c>
      <c r="AH63" s="16">
        <v>0</v>
      </c>
      <c r="AI63" s="16" t="s">
        <v>1985</v>
      </c>
      <c r="AJ63" s="16">
        <v>1</v>
      </c>
      <c r="AK63" s="16">
        <v>1</v>
      </c>
      <c r="AL63" s="16">
        <v>3</v>
      </c>
      <c r="AM63" s="16" t="s">
        <v>2009</v>
      </c>
      <c r="AN63" s="16" t="s">
        <v>732</v>
      </c>
      <c r="AO63" s="16" t="s">
        <v>2011</v>
      </c>
      <c r="AP63" s="16" t="s">
        <v>2011</v>
      </c>
      <c r="AQ63" s="16" t="s">
        <v>2011</v>
      </c>
      <c r="AR63" s="16" t="s">
        <v>2011</v>
      </c>
      <c r="AS63" s="4" t="s">
        <v>732</v>
      </c>
      <c r="AT63" s="4" t="s">
        <v>732</v>
      </c>
      <c r="AU63" s="16" t="s">
        <v>2012</v>
      </c>
      <c r="AV63" s="16">
        <v>40</v>
      </c>
      <c r="AW63" s="16">
        <v>40</v>
      </c>
      <c r="AX63" s="16" t="s">
        <v>2012</v>
      </c>
      <c r="AY63" s="16">
        <v>1</v>
      </c>
      <c r="AZ63" s="16">
        <v>10</v>
      </c>
      <c r="BA63" s="16">
        <v>20</v>
      </c>
      <c r="BB63" s="16" t="s">
        <v>732</v>
      </c>
      <c r="BC63" s="16" t="s">
        <v>906</v>
      </c>
      <c r="BD63" s="4" t="s">
        <v>360</v>
      </c>
      <c r="BE63" s="16" t="s">
        <v>732</v>
      </c>
      <c r="BF63" s="16" t="s">
        <v>1255</v>
      </c>
      <c r="BG63" s="16" t="s">
        <v>1255</v>
      </c>
      <c r="BH63" s="16"/>
      <c r="BI63" s="16"/>
      <c r="BJ63" s="16"/>
      <c r="BK63" s="16" t="s">
        <v>1255</v>
      </c>
      <c r="BL63" s="4"/>
      <c r="BM63" s="4"/>
      <c r="BN63" s="4"/>
    </row>
    <row r="64" spans="1:66" x14ac:dyDescent="0.3">
      <c r="A64" s="16">
        <v>62</v>
      </c>
      <c r="B64" s="54" t="s">
        <v>400</v>
      </c>
      <c r="C64" s="54">
        <v>33391495</v>
      </c>
      <c r="D64" s="54" t="s">
        <v>4059</v>
      </c>
      <c r="E64" s="4" t="s">
        <v>385</v>
      </c>
      <c r="F64" s="4">
        <v>74</v>
      </c>
      <c r="G64" s="161">
        <v>145.6</v>
      </c>
      <c r="H64" s="161">
        <v>45.5</v>
      </c>
      <c r="I64" s="101">
        <f t="shared" si="0"/>
        <v>21.462912087912088</v>
      </c>
      <c r="J64" s="148">
        <v>16633</v>
      </c>
      <c r="K64" s="4" t="s">
        <v>2077</v>
      </c>
      <c r="L64" s="32"/>
      <c r="M64" s="4"/>
      <c r="N64" s="4"/>
      <c r="O64" s="13" t="s">
        <v>20</v>
      </c>
      <c r="P64" s="13" t="s">
        <v>794</v>
      </c>
      <c r="Q64" s="9" t="s">
        <v>4358</v>
      </c>
      <c r="R64" s="13" t="s">
        <v>866</v>
      </c>
      <c r="S64" s="16" t="s">
        <v>2096</v>
      </c>
      <c r="T64" s="161">
        <v>20191016</v>
      </c>
      <c r="U64" s="4" t="s">
        <v>794</v>
      </c>
      <c r="V64" s="16" t="s">
        <v>2817</v>
      </c>
      <c r="W64" s="54">
        <v>80703</v>
      </c>
      <c r="X64" s="16" t="s">
        <v>2054</v>
      </c>
      <c r="Y64" s="16" t="s">
        <v>842</v>
      </c>
      <c r="Z64" s="17"/>
      <c r="AA64" s="16" t="s">
        <v>2117</v>
      </c>
      <c r="AB64" s="17"/>
      <c r="AC64" s="16" t="s">
        <v>732</v>
      </c>
      <c r="AD64" s="17"/>
      <c r="AE64" s="16" t="s">
        <v>2129</v>
      </c>
      <c r="AF64" s="16" t="s">
        <v>2130</v>
      </c>
      <c r="AG64" s="16" t="s">
        <v>1255</v>
      </c>
      <c r="AH64" s="16" t="s">
        <v>1255</v>
      </c>
      <c r="AI64" s="4" t="s">
        <v>666</v>
      </c>
      <c r="AJ64" s="16">
        <v>4</v>
      </c>
      <c r="AK64" s="16">
        <v>1</v>
      </c>
      <c r="AL64" s="16" t="s">
        <v>1255</v>
      </c>
      <c r="AM64" s="16" t="s">
        <v>1255</v>
      </c>
      <c r="AN64" s="16" t="s">
        <v>666</v>
      </c>
      <c r="AO64" s="16" t="s">
        <v>1255</v>
      </c>
      <c r="AP64" s="16" t="s">
        <v>1255</v>
      </c>
      <c r="AQ64" s="16" t="s">
        <v>1255</v>
      </c>
      <c r="AR64" s="16" t="s">
        <v>1255</v>
      </c>
      <c r="AS64" s="4"/>
      <c r="AT64" s="4"/>
      <c r="AU64" s="16" t="s">
        <v>2152</v>
      </c>
      <c r="AV64" s="16" t="s">
        <v>1255</v>
      </c>
      <c r="AW64" s="16" t="s">
        <v>1255</v>
      </c>
      <c r="AX64" s="16" t="s">
        <v>2152</v>
      </c>
      <c r="AY64" s="16" t="s">
        <v>1255</v>
      </c>
      <c r="AZ64" s="16" t="s">
        <v>1255</v>
      </c>
      <c r="BA64" s="16" t="s">
        <v>1255</v>
      </c>
      <c r="BB64" s="16"/>
      <c r="BC64" s="16"/>
      <c r="BD64" s="4"/>
      <c r="BE64" s="16" t="s">
        <v>732</v>
      </c>
      <c r="BF64" s="16" t="s">
        <v>1255</v>
      </c>
      <c r="BG64" s="16" t="s">
        <v>1255</v>
      </c>
      <c r="BH64" s="16"/>
      <c r="BI64" s="16"/>
      <c r="BJ64" s="16"/>
      <c r="BK64" s="16" t="s">
        <v>1255</v>
      </c>
      <c r="BL64" s="4"/>
      <c r="BM64" s="4"/>
      <c r="BN64" s="4"/>
    </row>
    <row r="65" spans="1:66" x14ac:dyDescent="0.3">
      <c r="A65" s="16">
        <v>63</v>
      </c>
      <c r="B65" s="54" t="s">
        <v>401</v>
      </c>
      <c r="C65" s="54">
        <v>20260084</v>
      </c>
      <c r="D65" s="54" t="s">
        <v>2866</v>
      </c>
      <c r="E65" s="33" t="s">
        <v>269</v>
      </c>
      <c r="F65" s="4">
        <v>66</v>
      </c>
      <c r="G65" s="161">
        <v>169</v>
      </c>
      <c r="H65" s="161">
        <v>50.2</v>
      </c>
      <c r="I65" s="101">
        <f t="shared" si="0"/>
        <v>17.576415391617942</v>
      </c>
      <c r="J65" s="148">
        <v>19796</v>
      </c>
      <c r="K65" s="16" t="s">
        <v>1772</v>
      </c>
      <c r="L65" s="16" t="s">
        <v>659</v>
      </c>
      <c r="M65" s="16" t="s">
        <v>1877</v>
      </c>
      <c r="N65" s="4" t="s">
        <v>885</v>
      </c>
      <c r="O65" s="13" t="s">
        <v>20</v>
      </c>
      <c r="P65" s="13" t="s">
        <v>792</v>
      </c>
      <c r="Q65" s="146">
        <v>44011</v>
      </c>
      <c r="R65" s="13" t="s">
        <v>2013</v>
      </c>
      <c r="S65" s="146">
        <v>43999</v>
      </c>
      <c r="T65" s="161">
        <v>20200611</v>
      </c>
      <c r="U65" s="4" t="s">
        <v>792</v>
      </c>
      <c r="V65" s="16" t="s">
        <v>1269</v>
      </c>
      <c r="W65" s="54">
        <v>80703</v>
      </c>
      <c r="X65" s="16" t="s">
        <v>997</v>
      </c>
      <c r="Y65" s="16" t="s">
        <v>842</v>
      </c>
      <c r="Z65" s="17"/>
      <c r="AA65" s="16" t="s">
        <v>1254</v>
      </c>
      <c r="AB65" s="17"/>
      <c r="AC65" s="16" t="s">
        <v>732</v>
      </c>
      <c r="AD65" s="17"/>
      <c r="AE65" s="16" t="s">
        <v>1991</v>
      </c>
      <c r="AF65" s="16">
        <v>1</v>
      </c>
      <c r="AG65" s="16" t="s">
        <v>1985</v>
      </c>
      <c r="AH65" s="16">
        <v>0</v>
      </c>
      <c r="AI65" s="16" t="s">
        <v>1985</v>
      </c>
      <c r="AJ65" s="16">
        <v>1</v>
      </c>
      <c r="AK65" s="16">
        <v>1</v>
      </c>
      <c r="AL65" s="16">
        <v>1</v>
      </c>
      <c r="AM65" s="16" t="s">
        <v>2010</v>
      </c>
      <c r="AN65" s="16" t="s">
        <v>732</v>
      </c>
      <c r="AO65" s="16" t="s">
        <v>2011</v>
      </c>
      <c r="AP65" s="16" t="s">
        <v>2011</v>
      </c>
      <c r="AQ65" s="16" t="s">
        <v>2011</v>
      </c>
      <c r="AR65" s="16" t="s">
        <v>2011</v>
      </c>
      <c r="AS65" s="4"/>
      <c r="AT65" s="4"/>
      <c r="AU65" s="16" t="s">
        <v>2155</v>
      </c>
      <c r="AV65" s="16">
        <v>10</v>
      </c>
      <c r="AW65" s="16">
        <v>10</v>
      </c>
      <c r="AX65" s="16" t="s">
        <v>906</v>
      </c>
      <c r="AY65" s="16" t="s">
        <v>1255</v>
      </c>
      <c r="AZ65" s="16">
        <v>20</v>
      </c>
      <c r="BA65" s="16">
        <v>46</v>
      </c>
      <c r="BB65" s="16" t="s">
        <v>732</v>
      </c>
      <c r="BC65" s="16" t="s">
        <v>732</v>
      </c>
      <c r="BD65" s="4" t="s">
        <v>360</v>
      </c>
      <c r="BE65" s="16" t="s">
        <v>732</v>
      </c>
      <c r="BF65" s="16" t="s">
        <v>1255</v>
      </c>
      <c r="BG65" s="16" t="s">
        <v>1255</v>
      </c>
      <c r="BH65" s="16"/>
      <c r="BI65" s="16"/>
      <c r="BJ65" s="16"/>
      <c r="BK65" s="16" t="s">
        <v>1255</v>
      </c>
      <c r="BL65" s="4"/>
      <c r="BM65" s="4" t="s">
        <v>451</v>
      </c>
      <c r="BN65" s="4"/>
    </row>
    <row r="66" spans="1:66" x14ac:dyDescent="0.3">
      <c r="A66" s="16">
        <v>64</v>
      </c>
      <c r="B66" s="54" t="s">
        <v>405</v>
      </c>
      <c r="C66" s="54">
        <v>33394149</v>
      </c>
      <c r="D66" s="54" t="s">
        <v>4060</v>
      </c>
      <c r="E66" s="4" t="s">
        <v>407</v>
      </c>
      <c r="F66" s="4">
        <v>62</v>
      </c>
      <c r="G66" s="161">
        <v>163.4</v>
      </c>
      <c r="H66" s="161">
        <v>59</v>
      </c>
      <c r="I66" s="101">
        <f t="shared" si="0"/>
        <v>22.097742434706785</v>
      </c>
      <c r="J66" s="148">
        <v>21117</v>
      </c>
      <c r="K66" s="4" t="s">
        <v>408</v>
      </c>
      <c r="L66" s="4" t="s">
        <v>355</v>
      </c>
      <c r="M66" s="4" t="s">
        <v>428</v>
      </c>
      <c r="N66" s="4" t="s">
        <v>884</v>
      </c>
      <c r="O66" s="33" t="s">
        <v>61</v>
      </c>
      <c r="P66" s="33" t="s">
        <v>809</v>
      </c>
      <c r="Q66" s="161" t="s">
        <v>3741</v>
      </c>
      <c r="R66" s="33" t="s">
        <v>876</v>
      </c>
      <c r="S66" s="4">
        <v>20200629</v>
      </c>
      <c r="T66" s="161">
        <v>20200618</v>
      </c>
      <c r="U66" s="54" t="s">
        <v>800</v>
      </c>
      <c r="V66" s="16" t="s">
        <v>833</v>
      </c>
      <c r="W66" s="33">
        <v>87203</v>
      </c>
      <c r="X66" s="4" t="s">
        <v>2055</v>
      </c>
      <c r="Y66" s="4" t="s">
        <v>853</v>
      </c>
      <c r="Z66" s="161"/>
      <c r="AA66" s="151" t="s">
        <v>1254</v>
      </c>
      <c r="AB66" s="161"/>
      <c r="AC66" s="4"/>
      <c r="AD66" s="161"/>
      <c r="AE66" s="4" t="s">
        <v>452</v>
      </c>
      <c r="AF66" s="4">
        <v>3</v>
      </c>
      <c r="AG66" s="4" t="s">
        <v>241</v>
      </c>
      <c r="AH66" s="4">
        <v>0</v>
      </c>
      <c r="AI66" s="4" t="s">
        <v>241</v>
      </c>
      <c r="AJ66" s="161">
        <v>2</v>
      </c>
      <c r="AK66" s="4">
        <v>9</v>
      </c>
      <c r="AL66" s="4" t="s">
        <v>1138</v>
      </c>
      <c r="AM66" s="4" t="s">
        <v>1139</v>
      </c>
      <c r="AN66" s="4" t="s">
        <v>732</v>
      </c>
      <c r="AO66" s="33" t="s">
        <v>350</v>
      </c>
      <c r="AP66" s="33" t="s">
        <v>350</v>
      </c>
      <c r="AQ66" s="33" t="s">
        <v>350</v>
      </c>
      <c r="AR66" s="4" t="s">
        <v>417</v>
      </c>
      <c r="AS66" s="4" t="s">
        <v>906</v>
      </c>
      <c r="AT66" s="4" t="s">
        <v>906</v>
      </c>
      <c r="AU66" s="4" t="s">
        <v>352</v>
      </c>
      <c r="AV66" s="4">
        <v>40</v>
      </c>
      <c r="AW66" s="16">
        <v>50</v>
      </c>
      <c r="AX66" s="16" t="s">
        <v>906</v>
      </c>
      <c r="AY66" s="4">
        <v>2</v>
      </c>
      <c r="AZ66" s="4">
        <v>1</v>
      </c>
      <c r="BA66" s="4">
        <v>33</v>
      </c>
      <c r="BB66" s="16" t="s">
        <v>732</v>
      </c>
      <c r="BC66" s="16" t="s">
        <v>732</v>
      </c>
      <c r="BD66" s="4" t="s">
        <v>350</v>
      </c>
      <c r="BE66" s="16" t="s">
        <v>732</v>
      </c>
      <c r="BF66" s="4" t="s">
        <v>350</v>
      </c>
      <c r="BG66" s="4" t="s">
        <v>350</v>
      </c>
      <c r="BH66" s="4"/>
      <c r="BI66" s="4"/>
      <c r="BJ66" s="4"/>
      <c r="BK66" s="4"/>
      <c r="BL66" s="4"/>
      <c r="BM66" s="4"/>
      <c r="BN66" s="4"/>
    </row>
    <row r="67" spans="1:66" x14ac:dyDescent="0.3">
      <c r="A67" s="16">
        <v>65</v>
      </c>
      <c r="B67" s="54" t="s">
        <v>409</v>
      </c>
      <c r="C67" s="54">
        <v>33394947</v>
      </c>
      <c r="D67" s="54" t="s">
        <v>4061</v>
      </c>
      <c r="E67" s="4" t="s">
        <v>407</v>
      </c>
      <c r="F67" s="4">
        <v>58</v>
      </c>
      <c r="G67" s="161">
        <v>173.3</v>
      </c>
      <c r="H67" s="161">
        <v>60</v>
      </c>
      <c r="I67" s="101">
        <f t="shared" ref="I67:I130" si="1">H67/((G67/100)*(G67/100))</f>
        <v>19.978097345943059</v>
      </c>
      <c r="J67" s="148">
        <v>22605</v>
      </c>
      <c r="K67" s="4" t="s">
        <v>216</v>
      </c>
      <c r="L67" s="4" t="s">
        <v>357</v>
      </c>
      <c r="M67" s="4" t="s">
        <v>428</v>
      </c>
      <c r="N67" s="4" t="s">
        <v>902</v>
      </c>
      <c r="O67" s="13" t="s">
        <v>61</v>
      </c>
      <c r="P67" s="13" t="s">
        <v>794</v>
      </c>
      <c r="Q67" s="17" t="s">
        <v>3742</v>
      </c>
      <c r="R67" s="13" t="s">
        <v>866</v>
      </c>
      <c r="S67" s="161">
        <v>20200707</v>
      </c>
      <c r="T67" s="161">
        <v>20200414</v>
      </c>
      <c r="U67" s="4" t="s">
        <v>794</v>
      </c>
      <c r="V67" s="4" t="s">
        <v>828</v>
      </c>
      <c r="W67" s="54">
        <v>80703</v>
      </c>
      <c r="X67" s="4" t="s">
        <v>997</v>
      </c>
      <c r="Y67" s="16" t="s">
        <v>842</v>
      </c>
      <c r="Z67" s="17"/>
      <c r="AA67" s="4" t="s">
        <v>217</v>
      </c>
      <c r="AB67" s="17"/>
      <c r="AC67" s="16"/>
      <c r="AD67" s="17"/>
      <c r="AE67" s="95" t="s">
        <v>2188</v>
      </c>
      <c r="AF67" s="4" t="s">
        <v>242</v>
      </c>
      <c r="AG67" s="54" t="s">
        <v>241</v>
      </c>
      <c r="AH67" s="54">
        <v>0</v>
      </c>
      <c r="AI67" s="54" t="s">
        <v>241</v>
      </c>
      <c r="AJ67" s="4">
        <v>4</v>
      </c>
      <c r="AK67" s="4">
        <v>1</v>
      </c>
      <c r="AL67" s="4" t="s">
        <v>1140</v>
      </c>
      <c r="AM67" s="4">
        <v>0.5</v>
      </c>
      <c r="AN67" s="4" t="s">
        <v>732</v>
      </c>
      <c r="AO67" s="33" t="s">
        <v>352</v>
      </c>
      <c r="AP67" s="33" t="s">
        <v>350</v>
      </c>
      <c r="AQ67" s="33" t="s">
        <v>350</v>
      </c>
      <c r="AR67" s="4" t="s">
        <v>350</v>
      </c>
      <c r="AS67" s="4" t="s">
        <v>906</v>
      </c>
      <c r="AT67" s="4" t="s">
        <v>906</v>
      </c>
      <c r="AU67" s="4" t="s">
        <v>420</v>
      </c>
      <c r="AV67" s="4" t="s">
        <v>417</v>
      </c>
      <c r="AW67" s="16"/>
      <c r="AX67" s="16" t="s">
        <v>2212</v>
      </c>
      <c r="AY67" s="16"/>
      <c r="AZ67" s="16">
        <v>1</v>
      </c>
      <c r="BA67" s="16"/>
      <c r="BB67" s="16" t="s">
        <v>732</v>
      </c>
      <c r="BC67" s="16" t="s">
        <v>906</v>
      </c>
      <c r="BD67" s="4" t="s">
        <v>350</v>
      </c>
      <c r="BE67" s="16" t="s">
        <v>732</v>
      </c>
      <c r="BF67" s="4" t="s">
        <v>350</v>
      </c>
      <c r="BG67" s="4" t="s">
        <v>350</v>
      </c>
      <c r="BH67" s="4"/>
      <c r="BI67" s="4"/>
      <c r="BJ67" s="4"/>
      <c r="BK67" s="4"/>
      <c r="BL67" s="4"/>
      <c r="BM67" s="4"/>
      <c r="BN67" s="4"/>
    </row>
    <row r="68" spans="1:66" x14ac:dyDescent="0.3">
      <c r="A68" s="16">
        <v>66</v>
      </c>
      <c r="B68" s="54" t="s">
        <v>412</v>
      </c>
      <c r="C68" s="54">
        <v>33178478</v>
      </c>
      <c r="D68" s="54" t="s">
        <v>4062</v>
      </c>
      <c r="E68" s="4" t="s">
        <v>407</v>
      </c>
      <c r="F68" s="4">
        <v>69</v>
      </c>
      <c r="G68" s="161">
        <v>172.2</v>
      </c>
      <c r="H68" s="161">
        <v>86</v>
      </c>
      <c r="I68" s="101">
        <f t="shared" si="1"/>
        <v>29.002281063129196</v>
      </c>
      <c r="J68" s="148">
        <v>18696</v>
      </c>
      <c r="K68" s="4" t="s">
        <v>92</v>
      </c>
      <c r="L68" s="4" t="s">
        <v>403</v>
      </c>
      <c r="M68" s="4" t="s">
        <v>358</v>
      </c>
      <c r="N68" s="4" t="s">
        <v>883</v>
      </c>
      <c r="O68" s="13" t="s">
        <v>20</v>
      </c>
      <c r="P68" s="13" t="s">
        <v>795</v>
      </c>
      <c r="Q68" s="17" t="s">
        <v>3744</v>
      </c>
      <c r="R68" s="13" t="s">
        <v>867</v>
      </c>
      <c r="S68" s="161">
        <v>20200713</v>
      </c>
      <c r="T68" s="161">
        <v>20120710</v>
      </c>
      <c r="U68" s="4" t="s">
        <v>795</v>
      </c>
      <c r="V68" s="54" t="s">
        <v>359</v>
      </c>
      <c r="W68" s="54">
        <v>80703</v>
      </c>
      <c r="X68" s="4" t="s">
        <v>997</v>
      </c>
      <c r="Y68" s="16" t="s">
        <v>842</v>
      </c>
      <c r="Z68" s="17"/>
      <c r="AA68" s="4" t="s">
        <v>217</v>
      </c>
      <c r="AB68" s="17"/>
      <c r="AC68" s="16" t="s">
        <v>1170</v>
      </c>
      <c r="AD68" s="17"/>
      <c r="AE68" s="95" t="s">
        <v>2196</v>
      </c>
      <c r="AF68" s="4">
        <v>1</v>
      </c>
      <c r="AG68" s="4" t="s">
        <v>361</v>
      </c>
      <c r="AH68" s="4" t="s">
        <v>59</v>
      </c>
      <c r="AI68" s="4" t="s">
        <v>361</v>
      </c>
      <c r="AJ68" s="150">
        <v>3</v>
      </c>
      <c r="AK68" s="4">
        <v>2</v>
      </c>
      <c r="AL68" s="4" t="s">
        <v>1141</v>
      </c>
      <c r="AM68" s="4" t="s">
        <v>417</v>
      </c>
      <c r="AN68" s="4" t="s">
        <v>732</v>
      </c>
      <c r="AO68" s="33" t="s">
        <v>350</v>
      </c>
      <c r="AP68" s="33" t="s">
        <v>350</v>
      </c>
      <c r="AQ68" s="33" t="s">
        <v>350</v>
      </c>
      <c r="AR68" s="4" t="s">
        <v>615</v>
      </c>
      <c r="AS68" s="33" t="s">
        <v>732</v>
      </c>
      <c r="AT68" s="33" t="s">
        <v>732</v>
      </c>
      <c r="AU68" s="4" t="s">
        <v>1354</v>
      </c>
      <c r="AV68" s="16">
        <v>20</v>
      </c>
      <c r="AW68" s="16">
        <v>5</v>
      </c>
      <c r="AX68" s="16" t="s">
        <v>906</v>
      </c>
      <c r="AY68" s="16">
        <v>1</v>
      </c>
      <c r="AZ68" s="147">
        <v>5</v>
      </c>
      <c r="BA68" s="16">
        <v>42</v>
      </c>
      <c r="BB68" s="16" t="s">
        <v>732</v>
      </c>
      <c r="BC68" s="16" t="s">
        <v>732</v>
      </c>
      <c r="BD68" s="4" t="s">
        <v>350</v>
      </c>
      <c r="BE68" s="16" t="s">
        <v>732</v>
      </c>
      <c r="BF68" s="4" t="s">
        <v>350</v>
      </c>
      <c r="BG68" s="4" t="s">
        <v>350</v>
      </c>
      <c r="BH68" s="33" t="s">
        <v>1544</v>
      </c>
      <c r="BI68" s="148">
        <v>44025</v>
      </c>
      <c r="BJ68" s="4"/>
      <c r="BK68" s="4"/>
      <c r="BL68" s="4"/>
      <c r="BM68" s="4" t="s">
        <v>414</v>
      </c>
      <c r="BN68" s="54" t="s">
        <v>243</v>
      </c>
    </row>
    <row r="69" spans="1:66" x14ac:dyDescent="0.3">
      <c r="A69" s="162">
        <v>67</v>
      </c>
      <c r="B69" s="171" t="s">
        <v>415</v>
      </c>
      <c r="C69" s="171">
        <v>33395641</v>
      </c>
      <c r="D69" s="171" t="s">
        <v>4063</v>
      </c>
      <c r="E69" s="164" t="s">
        <v>407</v>
      </c>
      <c r="F69" s="164">
        <v>49</v>
      </c>
      <c r="G69" s="174">
        <v>162.69999999999999</v>
      </c>
      <c r="H69" s="174">
        <v>76.3</v>
      </c>
      <c r="I69" s="192">
        <f t="shared" si="1"/>
        <v>28.823680296653478</v>
      </c>
      <c r="J69" s="201">
        <v>26030</v>
      </c>
      <c r="K69" s="164" t="s">
        <v>92</v>
      </c>
      <c r="L69" s="164" t="s">
        <v>357</v>
      </c>
      <c r="M69" s="164" t="s">
        <v>358</v>
      </c>
      <c r="N69" s="164" t="s">
        <v>895</v>
      </c>
      <c r="O69" s="198" t="s">
        <v>61</v>
      </c>
      <c r="P69" s="198" t="s">
        <v>813</v>
      </c>
      <c r="Q69" s="172" t="s">
        <v>3743</v>
      </c>
      <c r="R69" s="198" t="s">
        <v>878</v>
      </c>
      <c r="S69" s="162">
        <v>20200714</v>
      </c>
      <c r="T69" s="174">
        <v>20200626</v>
      </c>
      <c r="U69" s="164" t="s">
        <v>813</v>
      </c>
      <c r="V69" s="162" t="s">
        <v>1977</v>
      </c>
      <c r="W69" s="164">
        <v>85623</v>
      </c>
      <c r="X69" s="162" t="s">
        <v>2056</v>
      </c>
      <c r="Y69" s="162" t="s">
        <v>858</v>
      </c>
      <c r="Z69" s="172"/>
      <c r="AA69" s="180" t="s">
        <v>1254</v>
      </c>
      <c r="AB69" s="172"/>
      <c r="AC69" s="162"/>
      <c r="AD69" s="172"/>
      <c r="AE69" s="197" t="s">
        <v>1185</v>
      </c>
      <c r="AF69" s="164">
        <v>1</v>
      </c>
      <c r="AG69" s="164" t="s">
        <v>241</v>
      </c>
      <c r="AH69" s="164">
        <v>0</v>
      </c>
      <c r="AI69" s="191" t="s">
        <v>241</v>
      </c>
      <c r="AJ69" s="164">
        <v>1</v>
      </c>
      <c r="AK69" s="164">
        <v>9</v>
      </c>
      <c r="AL69" s="164" t="s">
        <v>1142</v>
      </c>
      <c r="AM69" s="164" t="s">
        <v>1143</v>
      </c>
      <c r="AN69" s="164" t="s">
        <v>732</v>
      </c>
      <c r="AO69" s="164" t="s">
        <v>417</v>
      </c>
      <c r="AP69" s="191" t="s">
        <v>350</v>
      </c>
      <c r="AQ69" s="191" t="s">
        <v>350</v>
      </c>
      <c r="AR69" s="164" t="s">
        <v>417</v>
      </c>
      <c r="AS69" s="164" t="s">
        <v>906</v>
      </c>
      <c r="AT69" s="164" t="s">
        <v>906</v>
      </c>
      <c r="AU69" s="164" t="s">
        <v>352</v>
      </c>
      <c r="AV69" s="164">
        <v>5</v>
      </c>
      <c r="AW69" s="162">
        <v>27</v>
      </c>
      <c r="AX69" s="162" t="s">
        <v>906</v>
      </c>
      <c r="AY69" s="162">
        <v>2</v>
      </c>
      <c r="AZ69" s="162">
        <v>20</v>
      </c>
      <c r="BA69" s="162">
        <v>27</v>
      </c>
      <c r="BB69" s="162" t="s">
        <v>906</v>
      </c>
      <c r="BC69" s="162" t="s">
        <v>732</v>
      </c>
      <c r="BD69" s="164" t="s">
        <v>350</v>
      </c>
      <c r="BE69" s="162" t="s">
        <v>732</v>
      </c>
      <c r="BF69" s="164" t="s">
        <v>350</v>
      </c>
      <c r="BG69" s="164" t="s">
        <v>350</v>
      </c>
      <c r="BH69" s="164"/>
      <c r="BI69" s="164"/>
      <c r="BJ69" s="164"/>
      <c r="BK69" s="164"/>
      <c r="BL69" s="164"/>
      <c r="BM69" s="164"/>
      <c r="BN69" s="164"/>
    </row>
    <row r="70" spans="1:66" x14ac:dyDescent="0.3">
      <c r="A70" s="16">
        <v>68</v>
      </c>
      <c r="B70" s="54" t="s">
        <v>453</v>
      </c>
      <c r="C70" s="54">
        <v>33395914</v>
      </c>
      <c r="D70" s="54" t="s">
        <v>4064</v>
      </c>
      <c r="E70" s="4" t="s">
        <v>455</v>
      </c>
      <c r="F70" s="4">
        <v>86</v>
      </c>
      <c r="G70" s="161">
        <v>149.80000000000001</v>
      </c>
      <c r="H70" s="161">
        <v>46.5</v>
      </c>
      <c r="I70" s="101">
        <f t="shared" si="1"/>
        <v>20.721888196277717</v>
      </c>
      <c r="J70" s="148">
        <v>12316</v>
      </c>
      <c r="K70" s="16" t="s">
        <v>1772</v>
      </c>
      <c r="L70" s="16"/>
      <c r="M70" s="16" t="s">
        <v>1970</v>
      </c>
      <c r="N70" s="4"/>
      <c r="O70" s="13" t="s">
        <v>20</v>
      </c>
      <c r="P70" s="13" t="s">
        <v>795</v>
      </c>
      <c r="Q70" s="146">
        <v>44042</v>
      </c>
      <c r="R70" s="13" t="s">
        <v>2017</v>
      </c>
      <c r="S70" s="146">
        <v>44014</v>
      </c>
      <c r="T70" s="161">
        <v>20200629</v>
      </c>
      <c r="U70" s="4" t="s">
        <v>795</v>
      </c>
      <c r="V70" s="16" t="s">
        <v>1973</v>
      </c>
      <c r="W70" s="4">
        <v>80703</v>
      </c>
      <c r="X70" s="16" t="s">
        <v>997</v>
      </c>
      <c r="Y70" s="16" t="s">
        <v>842</v>
      </c>
      <c r="Z70" s="17" t="s">
        <v>642</v>
      </c>
      <c r="AA70" s="16" t="s">
        <v>1979</v>
      </c>
      <c r="AB70" s="17" t="s">
        <v>643</v>
      </c>
      <c r="AC70" s="16" t="s">
        <v>906</v>
      </c>
      <c r="AD70" s="17"/>
      <c r="AE70" s="16" t="s">
        <v>2001</v>
      </c>
      <c r="AF70" s="16">
        <v>2</v>
      </c>
      <c r="AG70" s="16" t="s">
        <v>743</v>
      </c>
      <c r="AH70" s="16">
        <v>1</v>
      </c>
      <c r="AI70" s="16" t="s">
        <v>271</v>
      </c>
      <c r="AJ70" s="16">
        <v>3</v>
      </c>
      <c r="AK70" s="16" t="s">
        <v>1255</v>
      </c>
      <c r="AL70" s="16" t="s">
        <v>1255</v>
      </c>
      <c r="AM70" s="16" t="s">
        <v>1255</v>
      </c>
      <c r="AN70" s="16" t="s">
        <v>732</v>
      </c>
      <c r="AO70" s="16" t="s">
        <v>1255</v>
      </c>
      <c r="AP70" s="16" t="s">
        <v>1255</v>
      </c>
      <c r="AQ70" s="16" t="s">
        <v>1255</v>
      </c>
      <c r="AR70" s="16" t="s">
        <v>1255</v>
      </c>
      <c r="AS70" s="4"/>
      <c r="AT70" s="4"/>
      <c r="AU70" s="16" t="s">
        <v>2152</v>
      </c>
      <c r="AV70" s="16" t="s">
        <v>1255</v>
      </c>
      <c r="AW70" s="16" t="s">
        <v>1255</v>
      </c>
      <c r="AX70" s="16" t="s">
        <v>2157</v>
      </c>
      <c r="AY70" s="16" t="s">
        <v>1255</v>
      </c>
      <c r="AZ70" s="16" t="s">
        <v>1255</v>
      </c>
      <c r="BA70" s="16" t="s">
        <v>1255</v>
      </c>
      <c r="BB70" s="16"/>
      <c r="BC70" s="16"/>
      <c r="BD70" s="4"/>
      <c r="BE70" s="16" t="s">
        <v>732</v>
      </c>
      <c r="BF70" s="16" t="s">
        <v>1255</v>
      </c>
      <c r="BG70" s="16" t="s">
        <v>1255</v>
      </c>
      <c r="BH70" s="16" t="s">
        <v>2163</v>
      </c>
      <c r="BI70" s="146">
        <v>44488</v>
      </c>
      <c r="BJ70" s="16"/>
      <c r="BK70" s="16" t="s">
        <v>2044</v>
      </c>
      <c r="BL70" s="4"/>
      <c r="BM70" s="4"/>
      <c r="BN70" s="4"/>
    </row>
    <row r="71" spans="1:66" x14ac:dyDescent="0.3">
      <c r="A71" s="16">
        <v>69</v>
      </c>
      <c r="B71" s="54" t="s">
        <v>456</v>
      </c>
      <c r="C71" s="54">
        <v>33396180</v>
      </c>
      <c r="D71" s="54" t="s">
        <v>4065</v>
      </c>
      <c r="E71" s="4" t="s">
        <v>455</v>
      </c>
      <c r="F71" s="4">
        <v>35</v>
      </c>
      <c r="G71" s="161">
        <v>165.5</v>
      </c>
      <c r="H71" s="161">
        <v>55.4</v>
      </c>
      <c r="I71" s="101">
        <f t="shared" si="1"/>
        <v>20.226175372623466</v>
      </c>
      <c r="J71" s="148">
        <v>30968</v>
      </c>
      <c r="K71" s="4" t="s">
        <v>92</v>
      </c>
      <c r="L71" s="4" t="s">
        <v>357</v>
      </c>
      <c r="M71" s="4" t="s">
        <v>358</v>
      </c>
      <c r="N71" s="4" t="s">
        <v>886</v>
      </c>
      <c r="O71" s="13" t="s">
        <v>61</v>
      </c>
      <c r="P71" s="13" t="s">
        <v>804</v>
      </c>
      <c r="Q71" s="17" t="s">
        <v>3748</v>
      </c>
      <c r="R71" s="13" t="s">
        <v>873</v>
      </c>
      <c r="S71" s="161">
        <v>20200720</v>
      </c>
      <c r="T71" s="161">
        <v>20200622</v>
      </c>
      <c r="U71" s="4" t="s">
        <v>804</v>
      </c>
      <c r="V71" s="4" t="s">
        <v>835</v>
      </c>
      <c r="W71" s="54">
        <v>80703</v>
      </c>
      <c r="X71" s="4" t="s">
        <v>997</v>
      </c>
      <c r="Y71" s="16" t="s">
        <v>842</v>
      </c>
      <c r="Z71" s="17" t="s">
        <v>644</v>
      </c>
      <c r="AA71" s="4" t="s">
        <v>460</v>
      </c>
      <c r="AB71" s="17"/>
      <c r="AC71" s="16"/>
      <c r="AD71" s="17"/>
      <c r="AE71" s="4" t="s">
        <v>3724</v>
      </c>
      <c r="AF71" s="4">
        <v>1</v>
      </c>
      <c r="AG71" s="4" t="s">
        <v>241</v>
      </c>
      <c r="AH71" s="4">
        <v>0</v>
      </c>
      <c r="AI71" s="33" t="s">
        <v>241</v>
      </c>
      <c r="AJ71" s="4">
        <v>1</v>
      </c>
      <c r="AK71" s="4">
        <v>3</v>
      </c>
      <c r="AL71" s="4" t="s">
        <v>1130</v>
      </c>
      <c r="AM71" s="4" t="s">
        <v>417</v>
      </c>
      <c r="AN71" s="4" t="s">
        <v>732</v>
      </c>
      <c r="AO71" s="33" t="s">
        <v>350</v>
      </c>
      <c r="AP71" s="33" t="s">
        <v>350</v>
      </c>
      <c r="AQ71" s="33" t="s">
        <v>350</v>
      </c>
      <c r="AR71" s="4" t="s">
        <v>352</v>
      </c>
      <c r="AS71" s="4" t="s">
        <v>906</v>
      </c>
      <c r="AT71" s="4" t="s">
        <v>906</v>
      </c>
      <c r="AU71" s="4" t="s">
        <v>350</v>
      </c>
      <c r="AV71" s="54" t="s">
        <v>417</v>
      </c>
      <c r="AW71" s="16"/>
      <c r="AX71" s="16" t="s">
        <v>2212</v>
      </c>
      <c r="AY71" s="16" t="s">
        <v>417</v>
      </c>
      <c r="AZ71" s="16">
        <v>3</v>
      </c>
      <c r="BA71" s="16">
        <v>16</v>
      </c>
      <c r="BB71" s="16" t="s">
        <v>732</v>
      </c>
      <c r="BC71" s="16" t="s">
        <v>732</v>
      </c>
      <c r="BD71" s="4" t="s">
        <v>360</v>
      </c>
      <c r="BE71" s="16"/>
      <c r="BF71" s="4" t="s">
        <v>350</v>
      </c>
      <c r="BG71" s="4" t="s">
        <v>350</v>
      </c>
      <c r="BH71" s="4"/>
      <c r="BI71" s="4"/>
      <c r="BJ71" s="4"/>
      <c r="BK71" s="4"/>
      <c r="BL71" s="4"/>
      <c r="BM71" s="4"/>
      <c r="BN71" s="4"/>
    </row>
    <row r="72" spans="1:66" x14ac:dyDescent="0.3">
      <c r="A72" s="16">
        <v>70</v>
      </c>
      <c r="B72" s="54" t="s">
        <v>457</v>
      </c>
      <c r="C72" s="54">
        <v>33396237</v>
      </c>
      <c r="D72" s="54" t="s">
        <v>4066</v>
      </c>
      <c r="E72" s="4" t="s">
        <v>385</v>
      </c>
      <c r="F72" s="4">
        <v>40</v>
      </c>
      <c r="G72" s="161">
        <v>155</v>
      </c>
      <c r="H72" s="161">
        <v>47</v>
      </c>
      <c r="I72" s="101">
        <f t="shared" si="1"/>
        <v>19.562955254942764</v>
      </c>
      <c r="J72" s="148">
        <v>29239</v>
      </c>
      <c r="K72" s="16" t="s">
        <v>91</v>
      </c>
      <c r="L72" s="16" t="s">
        <v>659</v>
      </c>
      <c r="M72" s="16" t="s">
        <v>1970</v>
      </c>
      <c r="N72" s="4" t="s">
        <v>883</v>
      </c>
      <c r="O72" s="13" t="s">
        <v>20</v>
      </c>
      <c r="P72" s="13" t="s">
        <v>814</v>
      </c>
      <c r="Q72" s="9" t="s">
        <v>4358</v>
      </c>
      <c r="R72" s="13" t="s">
        <v>2017</v>
      </c>
      <c r="S72" s="146">
        <v>43895</v>
      </c>
      <c r="T72" s="161">
        <v>20200402</v>
      </c>
      <c r="U72" s="4" t="s">
        <v>795</v>
      </c>
      <c r="V72" s="16" t="s">
        <v>1973</v>
      </c>
      <c r="W72" s="4">
        <v>80703</v>
      </c>
      <c r="X72" s="16" t="s">
        <v>997</v>
      </c>
      <c r="Y72" s="16" t="s">
        <v>842</v>
      </c>
      <c r="Z72" s="17" t="s">
        <v>648</v>
      </c>
      <c r="AA72" s="16" t="s">
        <v>2358</v>
      </c>
      <c r="AB72" s="17" t="s">
        <v>647</v>
      </c>
      <c r="AC72" s="16" t="s">
        <v>906</v>
      </c>
      <c r="AD72" s="17"/>
      <c r="AE72" s="16" t="s">
        <v>2002</v>
      </c>
      <c r="AF72" s="16">
        <v>4</v>
      </c>
      <c r="AG72" s="16" t="s">
        <v>743</v>
      </c>
      <c r="AH72" s="16">
        <v>1</v>
      </c>
      <c r="AI72" s="16" t="s">
        <v>271</v>
      </c>
      <c r="AJ72" s="16">
        <v>4</v>
      </c>
      <c r="AK72" s="16" t="s">
        <v>1255</v>
      </c>
      <c r="AL72" s="16" t="s">
        <v>1255</v>
      </c>
      <c r="AM72" s="16" t="s">
        <v>1255</v>
      </c>
      <c r="AN72" s="16" t="s">
        <v>666</v>
      </c>
      <c r="AO72" s="16" t="s">
        <v>1255</v>
      </c>
      <c r="AP72" s="16" t="s">
        <v>1255</v>
      </c>
      <c r="AQ72" s="16" t="s">
        <v>1255</v>
      </c>
      <c r="AR72" s="16" t="s">
        <v>1255</v>
      </c>
      <c r="AS72" s="4" t="s">
        <v>906</v>
      </c>
      <c r="AT72" s="4" t="s">
        <v>732</v>
      </c>
      <c r="AU72" s="16" t="s">
        <v>2153</v>
      </c>
      <c r="AV72" s="16" t="s">
        <v>1255</v>
      </c>
      <c r="AW72" s="16" t="s">
        <v>1255</v>
      </c>
      <c r="AX72" s="16" t="s">
        <v>2152</v>
      </c>
      <c r="AY72" s="16" t="s">
        <v>1255</v>
      </c>
      <c r="AZ72" s="16" t="s">
        <v>1255</v>
      </c>
      <c r="BA72" s="16" t="s">
        <v>1255</v>
      </c>
      <c r="BB72" s="16" t="s">
        <v>732</v>
      </c>
      <c r="BC72" s="16" t="s">
        <v>732</v>
      </c>
      <c r="BD72" s="4" t="s">
        <v>350</v>
      </c>
      <c r="BE72" s="16" t="s">
        <v>732</v>
      </c>
      <c r="BF72" s="16" t="s">
        <v>1255</v>
      </c>
      <c r="BG72" s="16" t="s">
        <v>1255</v>
      </c>
      <c r="BH72" s="16" t="s">
        <v>4377</v>
      </c>
      <c r="BI72" s="146">
        <v>44073</v>
      </c>
      <c r="BJ72" s="146">
        <v>44174</v>
      </c>
      <c r="BK72" s="16" t="s">
        <v>1255</v>
      </c>
      <c r="BL72" s="4"/>
      <c r="BM72" s="4"/>
      <c r="BN72" s="4"/>
    </row>
    <row r="73" spans="1:66" x14ac:dyDescent="0.3">
      <c r="A73" s="16">
        <v>71</v>
      </c>
      <c r="B73" s="54" t="s">
        <v>462</v>
      </c>
      <c r="C73" s="54">
        <v>33397030</v>
      </c>
      <c r="D73" s="54" t="s">
        <v>4067</v>
      </c>
      <c r="E73" s="4" t="s">
        <v>407</v>
      </c>
      <c r="F73" s="4">
        <v>63</v>
      </c>
      <c r="G73" s="161">
        <v>165.1</v>
      </c>
      <c r="H73" s="161">
        <v>47.5</v>
      </c>
      <c r="I73" s="101">
        <f t="shared" si="1"/>
        <v>17.426070355099288</v>
      </c>
      <c r="J73" s="148">
        <v>20777</v>
      </c>
      <c r="K73" s="4" t="s">
        <v>1772</v>
      </c>
      <c r="L73" s="4" t="s">
        <v>661</v>
      </c>
      <c r="M73" s="4" t="s">
        <v>1877</v>
      </c>
      <c r="N73" s="4" t="s">
        <v>888</v>
      </c>
      <c r="O73" s="33" t="s">
        <v>20</v>
      </c>
      <c r="P73" s="33" t="s">
        <v>804</v>
      </c>
      <c r="Q73" s="9" t="s">
        <v>4358</v>
      </c>
      <c r="R73" s="33" t="s">
        <v>2025</v>
      </c>
      <c r="S73" s="148">
        <v>44036</v>
      </c>
      <c r="T73" s="161">
        <v>20200722</v>
      </c>
      <c r="U73" s="4" t="s">
        <v>804</v>
      </c>
      <c r="V73" s="16" t="s">
        <v>1972</v>
      </c>
      <c r="W73" s="54">
        <v>80703</v>
      </c>
      <c r="X73" s="4" t="s">
        <v>997</v>
      </c>
      <c r="Y73" s="4" t="s">
        <v>842</v>
      </c>
      <c r="Z73" s="161" t="s">
        <v>645</v>
      </c>
      <c r="AA73" s="4" t="s">
        <v>2359</v>
      </c>
      <c r="AB73" s="161"/>
      <c r="AC73" s="4" t="s">
        <v>732</v>
      </c>
      <c r="AD73" s="161"/>
      <c r="AE73" s="4" t="s">
        <v>1997</v>
      </c>
      <c r="AF73" s="4">
        <v>4</v>
      </c>
      <c r="AG73" s="4" t="s">
        <v>1989</v>
      </c>
      <c r="AH73" s="4">
        <v>4</v>
      </c>
      <c r="AI73" s="4" t="s">
        <v>271</v>
      </c>
      <c r="AJ73" s="4">
        <v>4</v>
      </c>
      <c r="AK73" s="16" t="s">
        <v>1255</v>
      </c>
      <c r="AL73" s="16" t="s">
        <v>1255</v>
      </c>
      <c r="AM73" s="16" t="s">
        <v>1255</v>
      </c>
      <c r="AN73" s="16" t="s">
        <v>666</v>
      </c>
      <c r="AO73" s="16" t="s">
        <v>1255</v>
      </c>
      <c r="AP73" s="16" t="s">
        <v>1255</v>
      </c>
      <c r="AQ73" s="16" t="s">
        <v>1255</v>
      </c>
      <c r="AR73" s="16" t="s">
        <v>1255</v>
      </c>
      <c r="AS73" s="4" t="s">
        <v>906</v>
      </c>
      <c r="AT73" s="4" t="s">
        <v>906</v>
      </c>
      <c r="AU73" s="16" t="s">
        <v>2153</v>
      </c>
      <c r="AV73" s="16" t="s">
        <v>1255</v>
      </c>
      <c r="AW73" s="16" t="s">
        <v>1255</v>
      </c>
      <c r="AX73" s="16" t="s">
        <v>906</v>
      </c>
      <c r="AY73" s="4" t="s">
        <v>1255</v>
      </c>
      <c r="AZ73" s="4">
        <v>30</v>
      </c>
      <c r="BA73" s="4">
        <v>60</v>
      </c>
      <c r="BB73" s="16" t="s">
        <v>732</v>
      </c>
      <c r="BC73" s="16" t="s">
        <v>906</v>
      </c>
      <c r="BD73" s="4" t="s">
        <v>350</v>
      </c>
      <c r="BE73" s="16" t="s">
        <v>732</v>
      </c>
      <c r="BF73" s="4" t="s">
        <v>1255</v>
      </c>
      <c r="BG73" s="4" t="s">
        <v>1255</v>
      </c>
      <c r="BH73" s="4"/>
      <c r="BI73" s="4"/>
      <c r="BJ73" s="148">
        <v>44084</v>
      </c>
      <c r="BK73" s="4" t="s">
        <v>2045</v>
      </c>
      <c r="BL73" s="4"/>
      <c r="BM73" s="4"/>
      <c r="BN73" s="4"/>
    </row>
    <row r="74" spans="1:66" x14ac:dyDescent="0.3">
      <c r="A74" s="16">
        <v>72</v>
      </c>
      <c r="B74" s="54" t="s">
        <v>463</v>
      </c>
      <c r="C74" s="54">
        <v>33397545</v>
      </c>
      <c r="D74" s="54" t="s">
        <v>2867</v>
      </c>
      <c r="E74" s="4" t="s">
        <v>465</v>
      </c>
      <c r="F74" s="4">
        <v>36</v>
      </c>
      <c r="G74" s="161">
        <v>160.19999999999999</v>
      </c>
      <c r="H74" s="161">
        <v>63.2</v>
      </c>
      <c r="I74" s="101">
        <f t="shared" si="1"/>
        <v>24.625896780086073</v>
      </c>
      <c r="J74" s="148">
        <v>30756</v>
      </c>
      <c r="K74" s="16" t="s">
        <v>1774</v>
      </c>
      <c r="L74" s="16" t="s">
        <v>659</v>
      </c>
      <c r="M74" s="16" t="s">
        <v>1877</v>
      </c>
      <c r="N74" s="4" t="s">
        <v>884</v>
      </c>
      <c r="O74" s="13" t="s">
        <v>81</v>
      </c>
      <c r="P74" s="13" t="s">
        <v>792</v>
      </c>
      <c r="Q74" s="146">
        <v>43993</v>
      </c>
      <c r="R74" s="13" t="s">
        <v>2013</v>
      </c>
      <c r="S74" s="146">
        <v>43985</v>
      </c>
      <c r="T74" s="161">
        <v>20200601</v>
      </c>
      <c r="U74" s="4" t="s">
        <v>792</v>
      </c>
      <c r="V74" s="16" t="s">
        <v>1269</v>
      </c>
      <c r="W74" s="54">
        <v>80703</v>
      </c>
      <c r="X74" s="16" t="s">
        <v>997</v>
      </c>
      <c r="Y74" s="16" t="s">
        <v>842</v>
      </c>
      <c r="Z74" s="17" t="s">
        <v>986</v>
      </c>
      <c r="AA74" s="16" t="s">
        <v>1983</v>
      </c>
      <c r="AB74" s="17" t="s">
        <v>987</v>
      </c>
      <c r="AC74" s="16" t="s">
        <v>732</v>
      </c>
      <c r="AD74" s="17"/>
      <c r="AE74" s="16" t="s">
        <v>2003</v>
      </c>
      <c r="AF74" s="16">
        <v>4</v>
      </c>
      <c r="AG74" s="16" t="s">
        <v>1179</v>
      </c>
      <c r="AH74" s="16">
        <v>5</v>
      </c>
      <c r="AI74" s="16" t="s">
        <v>271</v>
      </c>
      <c r="AJ74" s="16">
        <v>4</v>
      </c>
      <c r="AK74" s="16">
        <v>2</v>
      </c>
      <c r="AL74" s="16">
        <v>17</v>
      </c>
      <c r="AM74" s="16" t="s">
        <v>2010</v>
      </c>
      <c r="AN74" s="16" t="s">
        <v>906</v>
      </c>
      <c r="AO74" s="16" t="s">
        <v>2011</v>
      </c>
      <c r="AP74" s="16" t="s">
        <v>2012</v>
      </c>
      <c r="AQ74" s="16" t="s">
        <v>2012</v>
      </c>
      <c r="AR74" s="16" t="s">
        <v>2012</v>
      </c>
      <c r="AS74" s="4" t="s">
        <v>906</v>
      </c>
      <c r="AT74" s="4" t="s">
        <v>732</v>
      </c>
      <c r="AU74" s="16" t="s">
        <v>2152</v>
      </c>
      <c r="AV74" s="16" t="s">
        <v>1945</v>
      </c>
      <c r="AW74" s="16" t="s">
        <v>1945</v>
      </c>
      <c r="AX74" s="16" t="s">
        <v>906</v>
      </c>
      <c r="AY74" s="16" t="s">
        <v>1255</v>
      </c>
      <c r="AZ74" s="16">
        <v>1</v>
      </c>
      <c r="BA74" s="16">
        <v>8</v>
      </c>
      <c r="BB74" s="16" t="s">
        <v>906</v>
      </c>
      <c r="BC74" s="16" t="s">
        <v>732</v>
      </c>
      <c r="BD74" s="4" t="s">
        <v>350</v>
      </c>
      <c r="BE74" s="16"/>
      <c r="BF74" s="16" t="s">
        <v>1255</v>
      </c>
      <c r="BG74" s="16" t="s">
        <v>1255</v>
      </c>
      <c r="BH74" s="16" t="s">
        <v>1267</v>
      </c>
      <c r="BI74" s="146">
        <v>44753</v>
      </c>
      <c r="BJ74" s="146">
        <v>45125</v>
      </c>
      <c r="BK74" s="16" t="s">
        <v>1255</v>
      </c>
      <c r="BL74" s="4"/>
      <c r="BM74" s="4"/>
      <c r="BN74" s="4"/>
    </row>
    <row r="75" spans="1:66" x14ac:dyDescent="0.3">
      <c r="A75" s="16">
        <v>73</v>
      </c>
      <c r="B75" s="54" t="s">
        <v>466</v>
      </c>
      <c r="C75" s="54">
        <v>31065948</v>
      </c>
      <c r="D75" s="54" t="s">
        <v>2868</v>
      </c>
      <c r="E75" s="4" t="s">
        <v>407</v>
      </c>
      <c r="F75" s="4">
        <v>77</v>
      </c>
      <c r="G75" s="161">
        <v>165.3</v>
      </c>
      <c r="H75" s="161">
        <v>67.7</v>
      </c>
      <c r="I75" s="101">
        <f t="shared" si="1"/>
        <v>24.77667142803292</v>
      </c>
      <c r="J75" s="148">
        <v>15723</v>
      </c>
      <c r="K75" s="4" t="s">
        <v>467</v>
      </c>
      <c r="L75" s="4" t="s">
        <v>403</v>
      </c>
      <c r="M75" s="4" t="s">
        <v>526</v>
      </c>
      <c r="N75" s="4" t="s">
        <v>887</v>
      </c>
      <c r="O75" s="13" t="s">
        <v>27</v>
      </c>
      <c r="P75" s="13" t="s">
        <v>815</v>
      </c>
      <c r="Q75" s="146">
        <v>39189</v>
      </c>
      <c r="R75" s="13" t="s">
        <v>879</v>
      </c>
      <c r="S75" s="146">
        <v>39140</v>
      </c>
      <c r="T75" s="161">
        <v>20051201</v>
      </c>
      <c r="U75" s="4" t="s">
        <v>815</v>
      </c>
      <c r="V75" s="16" t="s">
        <v>2081</v>
      </c>
      <c r="W75" s="54">
        <v>80703</v>
      </c>
      <c r="X75" s="16" t="s">
        <v>997</v>
      </c>
      <c r="Y75" s="16" t="s">
        <v>842</v>
      </c>
      <c r="Z75" s="17"/>
      <c r="AA75" s="16" t="s">
        <v>1254</v>
      </c>
      <c r="AB75" s="17"/>
      <c r="AC75" s="16" t="s">
        <v>906</v>
      </c>
      <c r="AD75" s="17"/>
      <c r="AE75" s="16" t="s">
        <v>3725</v>
      </c>
      <c r="AF75" s="16">
        <v>1</v>
      </c>
      <c r="AG75" s="16" t="s">
        <v>1985</v>
      </c>
      <c r="AH75" s="16">
        <v>0</v>
      </c>
      <c r="AI75" s="16" t="s">
        <v>1985</v>
      </c>
      <c r="AJ75" s="16">
        <v>1</v>
      </c>
      <c r="AK75" s="16">
        <v>1</v>
      </c>
      <c r="AL75" s="16">
        <v>1</v>
      </c>
      <c r="AM75" s="16" t="s">
        <v>2008</v>
      </c>
      <c r="AN75" s="16" t="s">
        <v>732</v>
      </c>
      <c r="AO75" s="16" t="s">
        <v>1255</v>
      </c>
      <c r="AP75" s="16" t="s">
        <v>732</v>
      </c>
      <c r="AQ75" s="16" t="s">
        <v>732</v>
      </c>
      <c r="AR75" s="16" t="s">
        <v>1255</v>
      </c>
      <c r="AS75" s="33"/>
      <c r="AT75" s="33"/>
      <c r="AU75" s="16" t="s">
        <v>906</v>
      </c>
      <c r="AV75" s="16">
        <v>20</v>
      </c>
      <c r="AW75" s="16">
        <v>34</v>
      </c>
      <c r="AX75" s="16" t="s">
        <v>906</v>
      </c>
      <c r="AY75" s="16" t="s">
        <v>2160</v>
      </c>
      <c r="AZ75" s="16">
        <v>10</v>
      </c>
      <c r="BA75" s="16">
        <v>20</v>
      </c>
      <c r="BB75" s="16" t="s">
        <v>906</v>
      </c>
      <c r="BC75" s="16"/>
      <c r="BD75" s="4"/>
      <c r="BE75" s="16" t="s">
        <v>732</v>
      </c>
      <c r="BF75" s="16" t="s">
        <v>732</v>
      </c>
      <c r="BG75" s="16" t="s">
        <v>732</v>
      </c>
      <c r="BH75" s="16" t="s">
        <v>4375</v>
      </c>
      <c r="BI75" s="146">
        <v>44081</v>
      </c>
      <c r="BJ75" s="16"/>
      <c r="BK75" s="16" t="s">
        <v>1255</v>
      </c>
      <c r="BL75" s="4"/>
      <c r="BM75" s="4"/>
      <c r="BN75" s="4"/>
    </row>
    <row r="76" spans="1:66" x14ac:dyDescent="0.3">
      <c r="A76" s="16">
        <v>74</v>
      </c>
      <c r="B76" s="54" t="s">
        <v>469</v>
      </c>
      <c r="C76" s="54">
        <v>33398023</v>
      </c>
      <c r="D76" s="54" t="s">
        <v>4068</v>
      </c>
      <c r="E76" s="4" t="s">
        <v>465</v>
      </c>
      <c r="F76" s="4">
        <v>82</v>
      </c>
      <c r="G76" s="161">
        <v>151.6</v>
      </c>
      <c r="H76" s="161">
        <v>40.1</v>
      </c>
      <c r="I76" s="101">
        <f t="shared" si="1"/>
        <v>17.448012754018702</v>
      </c>
      <c r="J76" s="148">
        <v>13984</v>
      </c>
      <c r="K76" s="16" t="s">
        <v>1772</v>
      </c>
      <c r="L76" s="16" t="s">
        <v>663</v>
      </c>
      <c r="M76" s="16" t="s">
        <v>731</v>
      </c>
      <c r="N76" s="4" t="s">
        <v>886</v>
      </c>
      <c r="O76" s="13" t="s">
        <v>61</v>
      </c>
      <c r="P76" s="13" t="s">
        <v>811</v>
      </c>
      <c r="Q76" s="146">
        <v>44056</v>
      </c>
      <c r="R76" s="13" t="s">
        <v>2015</v>
      </c>
      <c r="S76" s="146">
        <v>44030</v>
      </c>
      <c r="T76" s="161">
        <v>20200715</v>
      </c>
      <c r="U76" s="4" t="s">
        <v>811</v>
      </c>
      <c r="V76" s="16" t="s">
        <v>1163</v>
      </c>
      <c r="W76" s="4">
        <v>80703</v>
      </c>
      <c r="X76" s="16" t="s">
        <v>997</v>
      </c>
      <c r="Y76" s="16" t="s">
        <v>842</v>
      </c>
      <c r="Z76" s="17"/>
      <c r="AA76" s="16" t="s">
        <v>1978</v>
      </c>
      <c r="AB76" s="96" t="s">
        <v>1201</v>
      </c>
      <c r="AC76" s="16" t="s">
        <v>906</v>
      </c>
      <c r="AD76" s="17"/>
      <c r="AE76" s="16" t="s">
        <v>1990</v>
      </c>
      <c r="AF76" s="16">
        <v>2</v>
      </c>
      <c r="AG76" s="16" t="s">
        <v>1985</v>
      </c>
      <c r="AH76" s="16">
        <v>0</v>
      </c>
      <c r="AI76" s="16" t="s">
        <v>1985</v>
      </c>
      <c r="AJ76" s="16">
        <v>2</v>
      </c>
      <c r="AK76" s="16">
        <v>3</v>
      </c>
      <c r="AL76" s="16">
        <v>6</v>
      </c>
      <c r="AM76" s="16" t="s">
        <v>2010</v>
      </c>
      <c r="AN76" s="16" t="s">
        <v>732</v>
      </c>
      <c r="AO76" s="16" t="s">
        <v>2011</v>
      </c>
      <c r="AP76" s="16" t="s">
        <v>2011</v>
      </c>
      <c r="AQ76" s="16" t="s">
        <v>2011</v>
      </c>
      <c r="AR76" s="16" t="s">
        <v>2011</v>
      </c>
      <c r="AS76" s="4" t="s">
        <v>906</v>
      </c>
      <c r="AT76" s="4" t="s">
        <v>906</v>
      </c>
      <c r="AU76" s="16" t="s">
        <v>2152</v>
      </c>
      <c r="AV76" s="16" t="s">
        <v>1945</v>
      </c>
      <c r="AW76" s="16" t="s">
        <v>1945</v>
      </c>
      <c r="AX76" s="16" t="s">
        <v>2152</v>
      </c>
      <c r="AY76" s="16" t="s">
        <v>1255</v>
      </c>
      <c r="AZ76" s="16" t="s">
        <v>1255</v>
      </c>
      <c r="BA76" s="16" t="s">
        <v>1255</v>
      </c>
      <c r="BB76" s="16" t="s">
        <v>732</v>
      </c>
      <c r="BC76" s="16" t="s">
        <v>732</v>
      </c>
      <c r="BD76" s="4" t="s">
        <v>350</v>
      </c>
      <c r="BE76" s="16"/>
      <c r="BF76" s="16" t="s">
        <v>1255</v>
      </c>
      <c r="BG76" s="16" t="s">
        <v>1255</v>
      </c>
      <c r="BH76" s="16"/>
      <c r="BI76" s="16"/>
      <c r="BJ76" s="16"/>
      <c r="BK76" s="16" t="s">
        <v>1255</v>
      </c>
      <c r="BL76" s="4"/>
      <c r="BM76" s="4"/>
      <c r="BN76" s="4"/>
    </row>
    <row r="77" spans="1:66" x14ac:dyDescent="0.3">
      <c r="A77" s="16">
        <v>75</v>
      </c>
      <c r="B77" s="54" t="s">
        <v>472</v>
      </c>
      <c r="C77" s="54">
        <v>33398699</v>
      </c>
      <c r="D77" s="54" t="s">
        <v>4069</v>
      </c>
      <c r="E77" s="4" t="s">
        <v>407</v>
      </c>
      <c r="F77" s="4">
        <v>72</v>
      </c>
      <c r="G77" s="161">
        <v>165.1</v>
      </c>
      <c r="H77" s="161">
        <v>58.1</v>
      </c>
      <c r="I77" s="101">
        <f t="shared" si="1"/>
        <v>21.314835529079343</v>
      </c>
      <c r="J77" s="148">
        <v>17578</v>
      </c>
      <c r="K77" s="4" t="s">
        <v>92</v>
      </c>
      <c r="L77" s="4" t="s">
        <v>355</v>
      </c>
      <c r="M77" s="4" t="s">
        <v>358</v>
      </c>
      <c r="N77" s="4" t="s">
        <v>884</v>
      </c>
      <c r="O77" s="13" t="s">
        <v>61</v>
      </c>
      <c r="P77" s="13" t="s">
        <v>795</v>
      </c>
      <c r="Q77" s="17" t="s">
        <v>3745</v>
      </c>
      <c r="R77" s="13" t="s">
        <v>867</v>
      </c>
      <c r="S77" s="161">
        <v>20200819</v>
      </c>
      <c r="T77" s="161">
        <v>20200713</v>
      </c>
      <c r="U77" s="4" t="s">
        <v>795</v>
      </c>
      <c r="V77" s="54" t="s">
        <v>2815</v>
      </c>
      <c r="W77" s="4">
        <v>80703</v>
      </c>
      <c r="X77" s="4" t="s">
        <v>997</v>
      </c>
      <c r="Y77" s="16" t="s">
        <v>842</v>
      </c>
      <c r="Z77" s="17"/>
      <c r="AA77" s="4" t="s">
        <v>217</v>
      </c>
      <c r="AB77" s="17"/>
      <c r="AC77" s="16"/>
      <c r="AD77" s="17"/>
      <c r="AE77" s="95" t="s">
        <v>2188</v>
      </c>
      <c r="AF77" s="4" t="s">
        <v>242</v>
      </c>
      <c r="AG77" s="54" t="s">
        <v>241</v>
      </c>
      <c r="AH77" s="54">
        <v>0</v>
      </c>
      <c r="AI77" s="54" t="s">
        <v>241</v>
      </c>
      <c r="AJ77" s="4">
        <v>4</v>
      </c>
      <c r="AK77" s="33">
        <v>2</v>
      </c>
      <c r="AL77" s="33" t="s">
        <v>1202</v>
      </c>
      <c r="AM77" s="33" t="s">
        <v>417</v>
      </c>
      <c r="AN77" s="16" t="s">
        <v>2154</v>
      </c>
      <c r="AO77" s="33" t="s">
        <v>352</v>
      </c>
      <c r="AP77" s="33" t="s">
        <v>352</v>
      </c>
      <c r="AQ77" s="33" t="s">
        <v>352</v>
      </c>
      <c r="AR77" s="33" t="s">
        <v>350</v>
      </c>
      <c r="AS77" s="4" t="s">
        <v>906</v>
      </c>
      <c r="AT77" s="4" t="s">
        <v>906</v>
      </c>
      <c r="AU77" s="4" t="s">
        <v>352</v>
      </c>
      <c r="AV77" s="4">
        <v>20</v>
      </c>
      <c r="AW77" s="16">
        <v>53</v>
      </c>
      <c r="AX77" s="16" t="s">
        <v>906</v>
      </c>
      <c r="AY77" s="16">
        <v>2</v>
      </c>
      <c r="AZ77" s="16">
        <v>6</v>
      </c>
      <c r="BA77" s="16">
        <v>53</v>
      </c>
      <c r="BB77" s="16" t="s">
        <v>732</v>
      </c>
      <c r="BC77" s="16" t="s">
        <v>732</v>
      </c>
      <c r="BD77" s="4" t="s">
        <v>350</v>
      </c>
      <c r="BE77" s="16" t="s">
        <v>732</v>
      </c>
      <c r="BF77" s="4" t="s">
        <v>350</v>
      </c>
      <c r="BG77" s="4" t="s">
        <v>350</v>
      </c>
      <c r="BH77" s="4"/>
      <c r="BI77" s="4"/>
      <c r="BJ77" s="4"/>
      <c r="BK77" s="4"/>
      <c r="BL77" s="4"/>
      <c r="BM77" s="4"/>
      <c r="BN77" s="4"/>
    </row>
    <row r="78" spans="1:66" x14ac:dyDescent="0.3">
      <c r="A78" s="16">
        <v>76</v>
      </c>
      <c r="B78" s="54" t="s">
        <v>475</v>
      </c>
      <c r="C78" s="54">
        <v>33398965</v>
      </c>
      <c r="D78" s="54" t="s">
        <v>4070</v>
      </c>
      <c r="E78" s="4" t="s">
        <v>476</v>
      </c>
      <c r="F78" s="4">
        <v>56</v>
      </c>
      <c r="G78" s="161">
        <v>175.7</v>
      </c>
      <c r="H78" s="161">
        <v>63.1</v>
      </c>
      <c r="I78" s="101">
        <f t="shared" si="1"/>
        <v>20.44023272711253</v>
      </c>
      <c r="J78" s="148">
        <v>23417</v>
      </c>
      <c r="K78" s="16" t="s">
        <v>1772</v>
      </c>
      <c r="L78" s="16" t="s">
        <v>661</v>
      </c>
      <c r="M78" s="16" t="s">
        <v>1877</v>
      </c>
      <c r="N78" s="4" t="s">
        <v>883</v>
      </c>
      <c r="O78" s="13" t="s">
        <v>384</v>
      </c>
      <c r="P78" s="13" t="s">
        <v>816</v>
      </c>
      <c r="Q78" s="146">
        <v>44082</v>
      </c>
      <c r="R78" s="13" t="s">
        <v>2030</v>
      </c>
      <c r="S78" s="146">
        <v>44054</v>
      </c>
      <c r="T78" s="161">
        <v>20200807</v>
      </c>
      <c r="U78" s="4" t="s">
        <v>816</v>
      </c>
      <c r="V78" s="16" t="s">
        <v>2082</v>
      </c>
      <c r="W78" s="4">
        <v>80703</v>
      </c>
      <c r="X78" s="16" t="s">
        <v>997</v>
      </c>
      <c r="Y78" s="16" t="s">
        <v>842</v>
      </c>
      <c r="Z78" s="17" t="s">
        <v>649</v>
      </c>
      <c r="AA78" s="16" t="s">
        <v>1979</v>
      </c>
      <c r="AB78" s="17" t="s">
        <v>650</v>
      </c>
      <c r="AC78" s="16" t="s">
        <v>906</v>
      </c>
      <c r="AD78" s="17"/>
      <c r="AE78" s="16" t="s">
        <v>1997</v>
      </c>
      <c r="AF78" s="16">
        <v>4</v>
      </c>
      <c r="AG78" s="16" t="s">
        <v>1989</v>
      </c>
      <c r="AH78" s="16">
        <v>4</v>
      </c>
      <c r="AI78" s="16" t="s">
        <v>271</v>
      </c>
      <c r="AJ78" s="16">
        <v>4</v>
      </c>
      <c r="AK78" s="16" t="s">
        <v>1255</v>
      </c>
      <c r="AL78" s="16" t="s">
        <v>1255</v>
      </c>
      <c r="AM78" s="16" t="s">
        <v>1255</v>
      </c>
      <c r="AN78" s="16" t="s">
        <v>906</v>
      </c>
      <c r="AO78" s="16" t="s">
        <v>1255</v>
      </c>
      <c r="AP78" s="16" t="s">
        <v>1255</v>
      </c>
      <c r="AQ78" s="16" t="s">
        <v>1255</v>
      </c>
      <c r="AR78" s="16" t="s">
        <v>1255</v>
      </c>
      <c r="AS78" s="4" t="s">
        <v>732</v>
      </c>
      <c r="AT78" s="4" t="s">
        <v>732</v>
      </c>
      <c r="AU78" s="16" t="s">
        <v>2012</v>
      </c>
      <c r="AV78" s="16">
        <v>20</v>
      </c>
      <c r="AW78" s="16">
        <v>37</v>
      </c>
      <c r="AX78" s="16" t="s">
        <v>2012</v>
      </c>
      <c r="AY78" s="16">
        <v>2</v>
      </c>
      <c r="AZ78" s="16">
        <v>25</v>
      </c>
      <c r="BA78" s="16">
        <v>37</v>
      </c>
      <c r="BB78" s="16" t="s">
        <v>732</v>
      </c>
      <c r="BC78" s="16" t="s">
        <v>732</v>
      </c>
      <c r="BD78" s="4" t="s">
        <v>732</v>
      </c>
      <c r="BE78" s="16" t="s">
        <v>732</v>
      </c>
      <c r="BF78" s="16" t="s">
        <v>1255</v>
      </c>
      <c r="BG78" s="16" t="s">
        <v>1255</v>
      </c>
      <c r="BH78" s="16"/>
      <c r="BI78" s="16"/>
      <c r="BJ78" s="16"/>
      <c r="BK78" s="16" t="s">
        <v>1255</v>
      </c>
      <c r="BL78" s="4"/>
      <c r="BM78" s="4"/>
      <c r="BN78" s="4"/>
    </row>
    <row r="79" spans="1:66" x14ac:dyDescent="0.3">
      <c r="A79" s="16">
        <v>77</v>
      </c>
      <c r="B79" s="54" t="s">
        <v>477</v>
      </c>
      <c r="C79" s="54">
        <v>33399327</v>
      </c>
      <c r="D79" s="54" t="s">
        <v>2869</v>
      </c>
      <c r="E79" s="4" t="s">
        <v>407</v>
      </c>
      <c r="F79" s="4">
        <v>53</v>
      </c>
      <c r="G79" s="161">
        <v>166.7</v>
      </c>
      <c r="H79" s="161">
        <v>65.7</v>
      </c>
      <c r="I79" s="101">
        <f t="shared" si="1"/>
        <v>23.642542037483331</v>
      </c>
      <c r="J79" s="148">
        <v>24534</v>
      </c>
      <c r="K79" s="16" t="s">
        <v>1773</v>
      </c>
      <c r="L79" s="16" t="s">
        <v>659</v>
      </c>
      <c r="M79" s="16" t="s">
        <v>1876</v>
      </c>
      <c r="N79" s="4" t="s">
        <v>884</v>
      </c>
      <c r="O79" s="13" t="s">
        <v>61</v>
      </c>
      <c r="P79" s="13" t="s">
        <v>817</v>
      </c>
      <c r="Q79" s="146">
        <v>44070</v>
      </c>
      <c r="R79" s="13" t="s">
        <v>2031</v>
      </c>
      <c r="S79" s="146">
        <v>44054</v>
      </c>
      <c r="T79" s="161">
        <v>20200810</v>
      </c>
      <c r="U79" s="4" t="s">
        <v>817</v>
      </c>
      <c r="V79" s="16" t="s">
        <v>1269</v>
      </c>
      <c r="W79" s="54">
        <v>80703</v>
      </c>
      <c r="X79" s="16" t="s">
        <v>997</v>
      </c>
      <c r="Y79" s="16" t="s">
        <v>842</v>
      </c>
      <c r="Z79" s="17"/>
      <c r="AA79" s="16" t="s">
        <v>1978</v>
      </c>
      <c r="AB79" s="17"/>
      <c r="AC79" s="16" t="s">
        <v>906</v>
      </c>
      <c r="AD79" s="17"/>
      <c r="AE79" s="16" t="s">
        <v>1984</v>
      </c>
      <c r="AF79" s="16">
        <v>3</v>
      </c>
      <c r="AG79" s="16" t="s">
        <v>1985</v>
      </c>
      <c r="AH79" s="16">
        <v>0</v>
      </c>
      <c r="AI79" s="16" t="s">
        <v>1985</v>
      </c>
      <c r="AJ79" s="16">
        <v>3</v>
      </c>
      <c r="AK79" s="16">
        <v>2</v>
      </c>
      <c r="AL79" s="16">
        <v>13</v>
      </c>
      <c r="AM79" s="16" t="s">
        <v>2009</v>
      </c>
      <c r="AN79" s="16" t="s">
        <v>732</v>
      </c>
      <c r="AO79" s="16" t="s">
        <v>2011</v>
      </c>
      <c r="AP79" s="16" t="s">
        <v>2012</v>
      </c>
      <c r="AQ79" s="16" t="s">
        <v>2011</v>
      </c>
      <c r="AR79" s="16" t="s">
        <v>2011</v>
      </c>
      <c r="AS79" s="4" t="s">
        <v>906</v>
      </c>
      <c r="AT79" s="4" t="s">
        <v>906</v>
      </c>
      <c r="AU79" s="16" t="s">
        <v>2152</v>
      </c>
      <c r="AV79" s="16" t="s">
        <v>1945</v>
      </c>
      <c r="AW79" s="16" t="s">
        <v>1945</v>
      </c>
      <c r="AX79" s="16" t="s">
        <v>906</v>
      </c>
      <c r="AY79" s="16">
        <v>1</v>
      </c>
      <c r="AZ79" s="16">
        <v>10</v>
      </c>
      <c r="BA79" s="16">
        <v>34</v>
      </c>
      <c r="BB79" s="16" t="s">
        <v>906</v>
      </c>
      <c r="BC79" s="16" t="s">
        <v>732</v>
      </c>
      <c r="BD79" s="4" t="s">
        <v>732</v>
      </c>
      <c r="BE79" s="16" t="s">
        <v>732</v>
      </c>
      <c r="BF79" s="16" t="s">
        <v>1255</v>
      </c>
      <c r="BG79" s="16" t="s">
        <v>1255</v>
      </c>
      <c r="BH79" s="16"/>
      <c r="BI79" s="16"/>
      <c r="BJ79" s="16"/>
      <c r="BK79" s="16" t="s">
        <v>1255</v>
      </c>
      <c r="BL79" s="4"/>
      <c r="BM79" s="4"/>
      <c r="BN79" s="4"/>
    </row>
    <row r="80" spans="1:66" x14ac:dyDescent="0.3">
      <c r="A80" s="16">
        <v>78</v>
      </c>
      <c r="B80" s="54" t="s">
        <v>479</v>
      </c>
      <c r="C80" s="54">
        <v>33399564</v>
      </c>
      <c r="D80" s="54" t="s">
        <v>4071</v>
      </c>
      <c r="E80" s="4" t="s">
        <v>407</v>
      </c>
      <c r="F80" s="4">
        <v>70</v>
      </c>
      <c r="G80" s="161">
        <v>165.5</v>
      </c>
      <c r="H80" s="161">
        <v>53.5</v>
      </c>
      <c r="I80" s="101">
        <f t="shared" si="1"/>
        <v>19.532497877894503</v>
      </c>
      <c r="J80" s="148">
        <v>18190</v>
      </c>
      <c r="K80" s="4" t="s">
        <v>91</v>
      </c>
      <c r="L80" s="4" t="s">
        <v>659</v>
      </c>
      <c r="M80" s="4" t="s">
        <v>731</v>
      </c>
      <c r="N80" s="4" t="s">
        <v>883</v>
      </c>
      <c r="O80" s="33" t="s">
        <v>61</v>
      </c>
      <c r="P80" s="33" t="s">
        <v>811</v>
      </c>
      <c r="Q80" s="148">
        <v>44077</v>
      </c>
      <c r="R80" s="33" t="s">
        <v>2015</v>
      </c>
      <c r="S80" s="148">
        <v>44067</v>
      </c>
      <c r="T80" s="161">
        <v>20200826</v>
      </c>
      <c r="U80" s="4" t="s">
        <v>811</v>
      </c>
      <c r="V80" s="16" t="s">
        <v>1976</v>
      </c>
      <c r="W80" s="4">
        <v>80703</v>
      </c>
      <c r="X80" s="4" t="s">
        <v>997</v>
      </c>
      <c r="Y80" s="4" t="s">
        <v>842</v>
      </c>
      <c r="Z80" s="161"/>
      <c r="AA80" s="4" t="s">
        <v>1978</v>
      </c>
      <c r="AB80" s="161"/>
      <c r="AC80" s="4" t="s">
        <v>906</v>
      </c>
      <c r="AD80" s="161"/>
      <c r="AE80" s="4" t="s">
        <v>1984</v>
      </c>
      <c r="AF80" s="4">
        <v>3</v>
      </c>
      <c r="AG80" s="4" t="s">
        <v>1985</v>
      </c>
      <c r="AH80" s="4">
        <v>0</v>
      </c>
      <c r="AI80" s="4" t="s">
        <v>1985</v>
      </c>
      <c r="AJ80" s="4">
        <v>3</v>
      </c>
      <c r="AK80" s="4">
        <v>2</v>
      </c>
      <c r="AL80" s="4">
        <v>22</v>
      </c>
      <c r="AM80" s="4" t="s">
        <v>2010</v>
      </c>
      <c r="AN80" s="4" t="s">
        <v>732</v>
      </c>
      <c r="AO80" s="4" t="s">
        <v>2011</v>
      </c>
      <c r="AP80" s="4" t="s">
        <v>2011</v>
      </c>
      <c r="AQ80" s="4" t="s">
        <v>2011</v>
      </c>
      <c r="AR80" s="4" t="s">
        <v>2011</v>
      </c>
      <c r="AS80" s="4" t="s">
        <v>906</v>
      </c>
      <c r="AT80" s="4" t="s">
        <v>906</v>
      </c>
      <c r="AU80" s="16" t="s">
        <v>2012</v>
      </c>
      <c r="AV80" s="16">
        <v>20</v>
      </c>
      <c r="AW80" s="16">
        <v>51</v>
      </c>
      <c r="AX80" s="16" t="s">
        <v>906</v>
      </c>
      <c r="AY80" s="4" t="s">
        <v>1255</v>
      </c>
      <c r="AZ80" s="4">
        <v>10</v>
      </c>
      <c r="BA80" s="4">
        <v>68</v>
      </c>
      <c r="BB80" s="16" t="s">
        <v>732</v>
      </c>
      <c r="BC80" s="16" t="s">
        <v>732</v>
      </c>
      <c r="BD80" s="4" t="s">
        <v>732</v>
      </c>
      <c r="BE80" s="16" t="s">
        <v>350</v>
      </c>
      <c r="BF80" s="4" t="s">
        <v>1255</v>
      </c>
      <c r="BG80" s="4" t="s">
        <v>1255</v>
      </c>
      <c r="BH80" s="4"/>
      <c r="BI80" s="4"/>
      <c r="BJ80" s="4"/>
      <c r="BK80" s="4" t="s">
        <v>2038</v>
      </c>
      <c r="BL80" s="4"/>
      <c r="BM80" s="4"/>
      <c r="BN80" s="4"/>
    </row>
    <row r="81" spans="1:66" x14ac:dyDescent="0.3">
      <c r="A81" s="16">
        <v>79</v>
      </c>
      <c r="B81" s="54" t="s">
        <v>481</v>
      </c>
      <c r="C81" s="54">
        <v>33400561</v>
      </c>
      <c r="D81" s="54" t="s">
        <v>4072</v>
      </c>
      <c r="E81" s="4" t="s">
        <v>465</v>
      </c>
      <c r="F81" s="4">
        <v>63</v>
      </c>
      <c r="G81" s="161">
        <v>148</v>
      </c>
      <c r="H81" s="161">
        <v>55</v>
      </c>
      <c r="I81" s="101">
        <f t="shared" si="1"/>
        <v>25.10956902848795</v>
      </c>
      <c r="J81" s="148">
        <v>20875</v>
      </c>
      <c r="K81" s="4" t="s">
        <v>216</v>
      </c>
      <c r="L81" s="4" t="s">
        <v>440</v>
      </c>
      <c r="M81" s="4" t="s">
        <v>362</v>
      </c>
      <c r="N81" s="4" t="s">
        <v>886</v>
      </c>
      <c r="O81" s="33" t="s">
        <v>61</v>
      </c>
      <c r="P81" s="33" t="s">
        <v>798</v>
      </c>
      <c r="Q81" s="161" t="s">
        <v>3746</v>
      </c>
      <c r="R81" s="33" t="s">
        <v>869</v>
      </c>
      <c r="S81" s="161">
        <v>20200906</v>
      </c>
      <c r="T81" s="161">
        <v>20200811</v>
      </c>
      <c r="U81" s="4" t="s">
        <v>798</v>
      </c>
      <c r="V81" s="4" t="s">
        <v>831</v>
      </c>
      <c r="W81" s="4">
        <v>80703</v>
      </c>
      <c r="X81" s="4" t="s">
        <v>997</v>
      </c>
      <c r="Y81" s="4" t="s">
        <v>842</v>
      </c>
      <c r="Z81" s="161"/>
      <c r="AA81" s="4" t="s">
        <v>217</v>
      </c>
      <c r="AB81" s="161"/>
      <c r="AC81" s="4" t="s">
        <v>1170</v>
      </c>
      <c r="AD81" s="161"/>
      <c r="AE81" s="97" t="s">
        <v>1188</v>
      </c>
      <c r="AF81" s="4" t="s">
        <v>242</v>
      </c>
      <c r="AG81" s="4" t="s">
        <v>614</v>
      </c>
      <c r="AH81" s="4">
        <v>1</v>
      </c>
      <c r="AI81" s="33" t="s">
        <v>271</v>
      </c>
      <c r="AJ81" s="4">
        <v>4</v>
      </c>
      <c r="AK81" s="4">
        <v>3</v>
      </c>
      <c r="AL81" s="4" t="s">
        <v>1207</v>
      </c>
      <c r="AM81" s="4">
        <v>0.3</v>
      </c>
      <c r="AN81" s="4" t="s">
        <v>2354</v>
      </c>
      <c r="AO81" s="4" t="s">
        <v>350</v>
      </c>
      <c r="AP81" s="4" t="s">
        <v>350</v>
      </c>
      <c r="AQ81" s="4" t="s">
        <v>350</v>
      </c>
      <c r="AR81" s="4" t="s">
        <v>622</v>
      </c>
      <c r="AS81" s="4" t="s">
        <v>732</v>
      </c>
      <c r="AT81" s="4" t="s">
        <v>732</v>
      </c>
      <c r="AU81" s="4" t="s">
        <v>350</v>
      </c>
      <c r="AV81" s="16" t="s">
        <v>1945</v>
      </c>
      <c r="AW81" s="16" t="s">
        <v>1945</v>
      </c>
      <c r="AX81" s="16" t="s">
        <v>732</v>
      </c>
      <c r="AY81" s="4" t="s">
        <v>417</v>
      </c>
      <c r="AZ81" s="4" t="s">
        <v>417</v>
      </c>
      <c r="BA81" s="4" t="s">
        <v>417</v>
      </c>
      <c r="BB81" s="16" t="s">
        <v>732</v>
      </c>
      <c r="BC81" s="16" t="s">
        <v>732</v>
      </c>
      <c r="BD81" s="4" t="s">
        <v>732</v>
      </c>
      <c r="BE81" s="16" t="s">
        <v>732</v>
      </c>
      <c r="BF81" s="4" t="s">
        <v>350</v>
      </c>
      <c r="BG81" s="4" t="s">
        <v>350</v>
      </c>
      <c r="BH81" s="4"/>
      <c r="BI81" s="4"/>
      <c r="BJ81" s="4"/>
      <c r="BK81" s="4"/>
      <c r="BL81" s="4"/>
      <c r="BM81" s="4"/>
      <c r="BN81" s="4"/>
    </row>
    <row r="82" spans="1:66" x14ac:dyDescent="0.3">
      <c r="A82" s="16">
        <v>80</v>
      </c>
      <c r="B82" s="54" t="s">
        <v>482</v>
      </c>
      <c r="C82" s="54">
        <v>33399620</v>
      </c>
      <c r="D82" s="54" t="s">
        <v>2870</v>
      </c>
      <c r="E82" s="4" t="s">
        <v>407</v>
      </c>
      <c r="F82" s="4">
        <v>54</v>
      </c>
      <c r="G82" s="161">
        <v>161.9</v>
      </c>
      <c r="H82" s="161">
        <v>70.099999999999994</v>
      </c>
      <c r="I82" s="101">
        <f t="shared" si="1"/>
        <v>26.743874183997089</v>
      </c>
      <c r="J82" s="148">
        <v>24357</v>
      </c>
      <c r="K82" s="16" t="s">
        <v>91</v>
      </c>
      <c r="L82" s="16" t="s">
        <v>660</v>
      </c>
      <c r="M82" s="16" t="s">
        <v>1876</v>
      </c>
      <c r="N82" s="4" t="s">
        <v>883</v>
      </c>
      <c r="O82" s="13" t="s">
        <v>27</v>
      </c>
      <c r="P82" s="13" t="s">
        <v>792</v>
      </c>
      <c r="Q82" s="146">
        <v>44088</v>
      </c>
      <c r="R82" s="13" t="s">
        <v>2013</v>
      </c>
      <c r="S82" s="146">
        <v>43979</v>
      </c>
      <c r="T82" s="161">
        <v>20200903</v>
      </c>
      <c r="U82" s="4" t="s">
        <v>792</v>
      </c>
      <c r="V82" s="16" t="s">
        <v>2818</v>
      </c>
      <c r="W82" s="54">
        <v>80703</v>
      </c>
      <c r="X82" s="16" t="s">
        <v>997</v>
      </c>
      <c r="Y82" s="16" t="s">
        <v>842</v>
      </c>
      <c r="Z82" s="17"/>
      <c r="AA82" s="16" t="s">
        <v>1978</v>
      </c>
      <c r="AB82" s="17"/>
      <c r="AC82" s="16" t="s">
        <v>906</v>
      </c>
      <c r="AD82" s="17"/>
      <c r="AE82" s="16" t="s">
        <v>2004</v>
      </c>
      <c r="AF82" s="16">
        <v>3</v>
      </c>
      <c r="AG82" s="16" t="s">
        <v>743</v>
      </c>
      <c r="AH82" s="16">
        <v>1</v>
      </c>
      <c r="AI82" s="16" t="s">
        <v>271</v>
      </c>
      <c r="AJ82" s="16">
        <v>4</v>
      </c>
      <c r="AK82" s="16">
        <v>2</v>
      </c>
      <c r="AL82" s="16">
        <v>21</v>
      </c>
      <c r="AM82" s="16" t="s">
        <v>2009</v>
      </c>
      <c r="AN82" s="16" t="s">
        <v>2011</v>
      </c>
      <c r="AO82" s="16" t="s">
        <v>2011</v>
      </c>
      <c r="AP82" s="16" t="s">
        <v>2012</v>
      </c>
      <c r="AQ82" s="16" t="s">
        <v>2012</v>
      </c>
      <c r="AR82" s="16" t="s">
        <v>2011</v>
      </c>
      <c r="AS82" s="4" t="s">
        <v>732</v>
      </c>
      <c r="AT82" s="4" t="s">
        <v>732</v>
      </c>
      <c r="AU82" s="16" t="s">
        <v>2012</v>
      </c>
      <c r="AV82" s="16">
        <v>20</v>
      </c>
      <c r="AW82" s="16">
        <v>37</v>
      </c>
      <c r="AX82" s="16" t="s">
        <v>2012</v>
      </c>
      <c r="AY82" s="16">
        <v>2.5</v>
      </c>
      <c r="AZ82" s="16">
        <v>10</v>
      </c>
      <c r="BA82" s="16">
        <v>37</v>
      </c>
      <c r="BB82" s="16" t="s">
        <v>906</v>
      </c>
      <c r="BC82" s="16" t="s">
        <v>906</v>
      </c>
      <c r="BD82" s="4" t="s">
        <v>906</v>
      </c>
      <c r="BE82" s="16"/>
      <c r="BF82" s="16" t="s">
        <v>1255</v>
      </c>
      <c r="BG82" s="16" t="s">
        <v>1255</v>
      </c>
      <c r="BH82" s="16" t="s">
        <v>1267</v>
      </c>
      <c r="BI82" s="146">
        <v>44216</v>
      </c>
      <c r="BJ82" s="146">
        <v>45260</v>
      </c>
      <c r="BK82" s="16" t="s">
        <v>1255</v>
      </c>
      <c r="BL82" s="4"/>
      <c r="BM82" s="4"/>
      <c r="BN82" s="4"/>
    </row>
    <row r="83" spans="1:66" x14ac:dyDescent="0.3">
      <c r="A83" s="16">
        <v>81</v>
      </c>
      <c r="B83" s="54" t="s">
        <v>487</v>
      </c>
      <c r="C83" s="54">
        <v>33401513</v>
      </c>
      <c r="D83" s="54" t="s">
        <v>4073</v>
      </c>
      <c r="E83" s="4" t="s">
        <v>407</v>
      </c>
      <c r="F83" s="4">
        <v>32</v>
      </c>
      <c r="G83" s="161">
        <v>175</v>
      </c>
      <c r="H83" s="161">
        <v>58.3</v>
      </c>
      <c r="I83" s="101">
        <f t="shared" si="1"/>
        <v>19.036734693877548</v>
      </c>
      <c r="J83" s="148">
        <v>32360</v>
      </c>
      <c r="K83" s="4" t="s">
        <v>227</v>
      </c>
      <c r="L83" s="4" t="s">
        <v>357</v>
      </c>
      <c r="M83" s="4" t="s">
        <v>358</v>
      </c>
      <c r="N83" s="4" t="s">
        <v>884</v>
      </c>
      <c r="O83" s="13" t="s">
        <v>61</v>
      </c>
      <c r="P83" s="13" t="s">
        <v>818</v>
      </c>
      <c r="Q83" s="17" t="s">
        <v>3747</v>
      </c>
      <c r="R83" s="13" t="s">
        <v>881</v>
      </c>
      <c r="S83" s="161">
        <v>20200914</v>
      </c>
      <c r="T83" s="161">
        <v>20200914</v>
      </c>
      <c r="U83" s="4" t="s">
        <v>818</v>
      </c>
      <c r="V83" s="4" t="s">
        <v>2819</v>
      </c>
      <c r="W83" s="54">
        <v>92703</v>
      </c>
      <c r="X83" s="4" t="s">
        <v>997</v>
      </c>
      <c r="Y83" s="16" t="s">
        <v>859</v>
      </c>
      <c r="Z83" s="17"/>
      <c r="AA83" s="4" t="s">
        <v>217</v>
      </c>
      <c r="AB83" s="17"/>
      <c r="AC83" s="16"/>
      <c r="AD83" s="17"/>
      <c r="AE83" s="4" t="s">
        <v>620</v>
      </c>
      <c r="AF83" s="4">
        <v>3</v>
      </c>
      <c r="AG83" s="4" t="s">
        <v>241</v>
      </c>
      <c r="AH83" s="4">
        <v>0</v>
      </c>
      <c r="AI83" s="4" t="s">
        <v>241</v>
      </c>
      <c r="AJ83" s="4">
        <v>3</v>
      </c>
      <c r="AK83" s="4">
        <v>9</v>
      </c>
      <c r="AL83" s="4" t="s">
        <v>417</v>
      </c>
      <c r="AM83" s="4">
        <v>0.1</v>
      </c>
      <c r="AN83" s="4" t="s">
        <v>732</v>
      </c>
      <c r="AO83" s="4" t="s">
        <v>360</v>
      </c>
      <c r="AP83" s="4" t="s">
        <v>350</v>
      </c>
      <c r="AQ83" s="4" t="s">
        <v>350</v>
      </c>
      <c r="AR83" s="4" t="s">
        <v>417</v>
      </c>
      <c r="AS83" s="4" t="s">
        <v>906</v>
      </c>
      <c r="AT83" s="4" t="s">
        <v>732</v>
      </c>
      <c r="AU83" s="4" t="s">
        <v>350</v>
      </c>
      <c r="AV83" s="16" t="s">
        <v>1945</v>
      </c>
      <c r="AW83" s="16" t="s">
        <v>1945</v>
      </c>
      <c r="AX83" s="16" t="s">
        <v>906</v>
      </c>
      <c r="AY83" s="16">
        <v>1</v>
      </c>
      <c r="AZ83" s="16">
        <v>2</v>
      </c>
      <c r="BA83" s="16">
        <v>13</v>
      </c>
      <c r="BB83" s="16" t="s">
        <v>732</v>
      </c>
      <c r="BC83" s="16" t="s">
        <v>732</v>
      </c>
      <c r="BD83" s="4" t="s">
        <v>732</v>
      </c>
      <c r="BE83" s="16" t="s">
        <v>732</v>
      </c>
      <c r="BF83" s="4"/>
      <c r="BG83" s="4"/>
      <c r="BH83" s="4" t="s">
        <v>621</v>
      </c>
      <c r="BI83" s="148">
        <v>44089</v>
      </c>
      <c r="BJ83" s="4"/>
      <c r="BK83" s="4"/>
      <c r="BL83" s="4"/>
      <c r="BM83" s="4"/>
      <c r="BN83" s="4"/>
    </row>
    <row r="84" spans="1:66" x14ac:dyDescent="0.3">
      <c r="A84" s="162">
        <v>82</v>
      </c>
      <c r="B84" s="171" t="s">
        <v>489</v>
      </c>
      <c r="C84" s="171">
        <v>33401104</v>
      </c>
      <c r="D84" s="171" t="s">
        <v>4074</v>
      </c>
      <c r="E84" s="164" t="s">
        <v>385</v>
      </c>
      <c r="F84" s="164">
        <v>60</v>
      </c>
      <c r="G84" s="174">
        <v>162.4</v>
      </c>
      <c r="H84" s="174">
        <v>68.2</v>
      </c>
      <c r="I84" s="192">
        <f t="shared" si="1"/>
        <v>25.859035647552719</v>
      </c>
      <c r="J84" s="201">
        <v>21984</v>
      </c>
      <c r="K84" s="164" t="s">
        <v>3653</v>
      </c>
      <c r="L84" s="164" t="s">
        <v>357</v>
      </c>
      <c r="M84" s="164" t="s">
        <v>358</v>
      </c>
      <c r="N84" s="164" t="s">
        <v>886</v>
      </c>
      <c r="O84" s="198" t="s">
        <v>20</v>
      </c>
      <c r="P84" s="198" t="s">
        <v>800</v>
      </c>
      <c r="Q84" s="168" t="s">
        <v>4358</v>
      </c>
      <c r="R84" s="198" t="s">
        <v>870</v>
      </c>
      <c r="S84" s="162">
        <v>20200918</v>
      </c>
      <c r="T84" s="174">
        <v>20200911</v>
      </c>
      <c r="U84" s="164" t="s">
        <v>800</v>
      </c>
      <c r="V84" s="162" t="s">
        <v>3264</v>
      </c>
      <c r="W84" s="164">
        <v>82003</v>
      </c>
      <c r="X84" s="162" t="s">
        <v>860</v>
      </c>
      <c r="Y84" s="162" t="s">
        <v>860</v>
      </c>
      <c r="Z84" s="172" t="s">
        <v>651</v>
      </c>
      <c r="AA84" s="180" t="s">
        <v>2059</v>
      </c>
      <c r="AB84" s="172" t="s">
        <v>652</v>
      </c>
      <c r="AC84" s="162" t="s">
        <v>1170</v>
      </c>
      <c r="AD84" s="172"/>
      <c r="AE84" s="164" t="s">
        <v>1063</v>
      </c>
      <c r="AF84" s="164">
        <v>4</v>
      </c>
      <c r="AG84" s="164" t="s">
        <v>241</v>
      </c>
      <c r="AH84" s="164">
        <v>0</v>
      </c>
      <c r="AI84" s="164" t="s">
        <v>241</v>
      </c>
      <c r="AJ84" s="174">
        <v>4</v>
      </c>
      <c r="AK84" s="164">
        <v>9</v>
      </c>
      <c r="AL84" s="164" t="s">
        <v>417</v>
      </c>
      <c r="AM84" s="164" t="s">
        <v>417</v>
      </c>
      <c r="AN84" s="162" t="s">
        <v>666</v>
      </c>
      <c r="AO84" s="164" t="s">
        <v>417</v>
      </c>
      <c r="AP84" s="164" t="s">
        <v>417</v>
      </c>
      <c r="AQ84" s="164" t="s">
        <v>417</v>
      </c>
      <c r="AR84" s="164" t="s">
        <v>417</v>
      </c>
      <c r="AS84" s="164" t="s">
        <v>906</v>
      </c>
      <c r="AT84" s="164" t="s">
        <v>732</v>
      </c>
      <c r="AU84" s="164" t="s">
        <v>350</v>
      </c>
      <c r="AV84" s="162" t="s">
        <v>1945</v>
      </c>
      <c r="AW84" s="162" t="s">
        <v>1945</v>
      </c>
      <c r="AX84" s="162" t="s">
        <v>732</v>
      </c>
      <c r="AY84" s="162" t="s">
        <v>417</v>
      </c>
      <c r="AZ84" s="162" t="s">
        <v>417</v>
      </c>
      <c r="BA84" s="162" t="s">
        <v>417</v>
      </c>
      <c r="BB84" s="162" t="s">
        <v>732</v>
      </c>
      <c r="BC84" s="162" t="s">
        <v>732</v>
      </c>
      <c r="BD84" s="164" t="s">
        <v>732</v>
      </c>
      <c r="BE84" s="162" t="s">
        <v>732</v>
      </c>
      <c r="BF84" s="164"/>
      <c r="BG84" s="164"/>
      <c r="BH84" s="164"/>
      <c r="BI84" s="164"/>
      <c r="BJ84" s="164"/>
      <c r="BK84" s="164"/>
      <c r="BL84" s="164"/>
      <c r="BM84" s="164"/>
      <c r="BN84" s="164"/>
    </row>
    <row r="85" spans="1:66" x14ac:dyDescent="0.3">
      <c r="A85" s="16">
        <v>83</v>
      </c>
      <c r="B85" s="54" t="s">
        <v>495</v>
      </c>
      <c r="C85" s="54">
        <v>33378355</v>
      </c>
      <c r="D85" s="54" t="s">
        <v>4075</v>
      </c>
      <c r="E85" s="4" t="s">
        <v>385</v>
      </c>
      <c r="F85" s="4">
        <v>56</v>
      </c>
      <c r="G85" s="161">
        <v>161.5</v>
      </c>
      <c r="H85" s="161">
        <v>46.5</v>
      </c>
      <c r="I85" s="101">
        <f t="shared" si="1"/>
        <v>17.828216507394874</v>
      </c>
      <c r="J85" s="148">
        <v>23434</v>
      </c>
      <c r="K85" s="16" t="s">
        <v>1774</v>
      </c>
      <c r="L85" s="16" t="s">
        <v>659</v>
      </c>
      <c r="M85" s="16" t="s">
        <v>1877</v>
      </c>
      <c r="N85" s="4" t="s">
        <v>903</v>
      </c>
      <c r="O85" s="13" t="s">
        <v>20</v>
      </c>
      <c r="P85" s="13" t="s">
        <v>819</v>
      </c>
      <c r="Q85" s="146">
        <v>44091</v>
      </c>
      <c r="R85" s="13" t="s">
        <v>2032</v>
      </c>
      <c r="S85" s="146">
        <v>44088</v>
      </c>
      <c r="T85" s="161">
        <v>20191202</v>
      </c>
      <c r="U85" s="4" t="s">
        <v>819</v>
      </c>
      <c r="V85" s="16" t="s">
        <v>2820</v>
      </c>
      <c r="W85" s="4">
        <v>80703</v>
      </c>
      <c r="X85" s="16" t="s">
        <v>997</v>
      </c>
      <c r="Y85" s="16" t="s">
        <v>842</v>
      </c>
      <c r="Z85" s="17" t="s">
        <v>653</v>
      </c>
      <c r="AA85" s="16" t="s">
        <v>1979</v>
      </c>
      <c r="AB85" s="17" t="s">
        <v>654</v>
      </c>
      <c r="AC85" s="16" t="s">
        <v>906</v>
      </c>
      <c r="AD85" s="17"/>
      <c r="AE85" s="16" t="s">
        <v>2005</v>
      </c>
      <c r="AF85" s="16">
        <v>3</v>
      </c>
      <c r="AG85" s="16" t="s">
        <v>743</v>
      </c>
      <c r="AH85" s="16">
        <v>1</v>
      </c>
      <c r="AI85" s="16" t="s">
        <v>271</v>
      </c>
      <c r="AJ85" s="16">
        <v>4</v>
      </c>
      <c r="AK85" s="16" t="s">
        <v>1255</v>
      </c>
      <c r="AL85" s="16" t="s">
        <v>1255</v>
      </c>
      <c r="AM85" s="16" t="s">
        <v>1255</v>
      </c>
      <c r="AN85" s="16" t="s">
        <v>906</v>
      </c>
      <c r="AO85" s="16" t="s">
        <v>1255</v>
      </c>
      <c r="AP85" s="16" t="s">
        <v>1255</v>
      </c>
      <c r="AQ85" s="16" t="s">
        <v>1255</v>
      </c>
      <c r="AR85" s="16" t="s">
        <v>2011</v>
      </c>
      <c r="AS85" s="33" t="s">
        <v>906</v>
      </c>
      <c r="AT85" s="33" t="s">
        <v>732</v>
      </c>
      <c r="AU85" s="16" t="s">
        <v>2012</v>
      </c>
      <c r="AV85" s="16">
        <v>14</v>
      </c>
      <c r="AW85" s="16">
        <v>40</v>
      </c>
      <c r="AX85" s="16" t="s">
        <v>906</v>
      </c>
      <c r="AY85" s="16" t="s">
        <v>1255</v>
      </c>
      <c r="AZ85" s="16">
        <v>1</v>
      </c>
      <c r="BA85" s="16">
        <v>52</v>
      </c>
      <c r="BB85" s="16" t="s">
        <v>906</v>
      </c>
      <c r="BC85" s="16" t="s">
        <v>732</v>
      </c>
      <c r="BD85" s="4" t="s">
        <v>732</v>
      </c>
      <c r="BE85" s="16" t="s">
        <v>732</v>
      </c>
      <c r="BF85" s="16" t="s">
        <v>1255</v>
      </c>
      <c r="BG85" s="16" t="s">
        <v>1255</v>
      </c>
      <c r="BH85" s="16" t="s">
        <v>4372</v>
      </c>
      <c r="BI85" s="146">
        <v>43817</v>
      </c>
      <c r="BJ85" s="146">
        <v>44503</v>
      </c>
      <c r="BK85" s="16" t="s">
        <v>2046</v>
      </c>
      <c r="BL85" s="4"/>
      <c r="BM85" s="4"/>
      <c r="BN85" s="4"/>
    </row>
    <row r="86" spans="1:66" x14ac:dyDescent="0.3">
      <c r="A86" s="16">
        <v>84</v>
      </c>
      <c r="B86" s="54" t="s">
        <v>503</v>
      </c>
      <c r="C86" s="54">
        <v>90015649</v>
      </c>
      <c r="D86" s="54" t="s">
        <v>4076</v>
      </c>
      <c r="E86" s="4" t="s">
        <v>407</v>
      </c>
      <c r="F86" s="4">
        <v>80</v>
      </c>
      <c r="G86" s="161">
        <v>161.1</v>
      </c>
      <c r="H86" s="161">
        <v>69.599999999999994</v>
      </c>
      <c r="I86" s="101">
        <f t="shared" si="1"/>
        <v>26.817491940303338</v>
      </c>
      <c r="J86" s="148">
        <v>14619</v>
      </c>
      <c r="K86" s="16" t="s">
        <v>1772</v>
      </c>
      <c r="L86" s="16" t="s">
        <v>662</v>
      </c>
      <c r="M86" s="16" t="s">
        <v>1876</v>
      </c>
      <c r="N86" s="4" t="s">
        <v>883</v>
      </c>
      <c r="O86" s="13" t="s">
        <v>20</v>
      </c>
      <c r="P86" s="13" t="s">
        <v>798</v>
      </c>
      <c r="Q86" s="146">
        <v>44137</v>
      </c>
      <c r="R86" s="13" t="s">
        <v>2021</v>
      </c>
      <c r="S86" s="146">
        <v>44124</v>
      </c>
      <c r="T86" s="161">
        <v>20201014</v>
      </c>
      <c r="U86" s="4" t="s">
        <v>798</v>
      </c>
      <c r="V86" s="16" t="s">
        <v>1270</v>
      </c>
      <c r="W86" s="4">
        <v>80703</v>
      </c>
      <c r="X86" s="16" t="s">
        <v>997</v>
      </c>
      <c r="Y86" s="16" t="s">
        <v>842</v>
      </c>
      <c r="Z86" s="17"/>
      <c r="AA86" s="16" t="s">
        <v>1254</v>
      </c>
      <c r="AB86" s="17"/>
      <c r="AC86" s="16" t="s">
        <v>732</v>
      </c>
      <c r="AD86" s="17"/>
      <c r="AE86" s="16" t="s">
        <v>1991</v>
      </c>
      <c r="AF86" s="16">
        <v>1</v>
      </c>
      <c r="AG86" s="16" t="s">
        <v>1985</v>
      </c>
      <c r="AH86" s="16">
        <v>0</v>
      </c>
      <c r="AI86" s="16" t="s">
        <v>1985</v>
      </c>
      <c r="AJ86" s="16">
        <v>1</v>
      </c>
      <c r="AK86" s="16">
        <v>2</v>
      </c>
      <c r="AL86" s="16">
        <v>4</v>
      </c>
      <c r="AM86" s="16" t="s">
        <v>2009</v>
      </c>
      <c r="AN86" s="16" t="s">
        <v>732</v>
      </c>
      <c r="AO86" s="16" t="s">
        <v>2011</v>
      </c>
      <c r="AP86" s="16" t="s">
        <v>2011</v>
      </c>
      <c r="AQ86" s="16" t="s">
        <v>2011</v>
      </c>
      <c r="AR86" s="16" t="s">
        <v>2011</v>
      </c>
      <c r="AS86" s="33" t="s">
        <v>906</v>
      </c>
      <c r="AT86" s="33" t="s">
        <v>732</v>
      </c>
      <c r="AU86" s="16" t="s">
        <v>2012</v>
      </c>
      <c r="AV86" s="16">
        <v>20</v>
      </c>
      <c r="AW86" s="16">
        <v>54</v>
      </c>
      <c r="AX86" s="16" t="s">
        <v>2012</v>
      </c>
      <c r="AY86" s="16">
        <v>0.5</v>
      </c>
      <c r="AZ86" s="16">
        <v>30</v>
      </c>
      <c r="BA86" s="16">
        <v>61</v>
      </c>
      <c r="BB86" s="16" t="s">
        <v>732</v>
      </c>
      <c r="BC86" s="16" t="s">
        <v>732</v>
      </c>
      <c r="BD86" s="4" t="s">
        <v>350</v>
      </c>
      <c r="BE86" s="16" t="s">
        <v>732</v>
      </c>
      <c r="BF86" s="16" t="s">
        <v>1255</v>
      </c>
      <c r="BG86" s="16" t="s">
        <v>1255</v>
      </c>
      <c r="BH86" s="16"/>
      <c r="BI86" s="16"/>
      <c r="BJ86" s="16"/>
      <c r="BK86" s="16" t="s">
        <v>1255</v>
      </c>
      <c r="BL86" s="4"/>
      <c r="BM86" s="4"/>
      <c r="BN86" s="4"/>
    </row>
    <row r="87" spans="1:66" x14ac:dyDescent="0.3">
      <c r="A87" s="16">
        <v>85</v>
      </c>
      <c r="B87" s="54" t="s">
        <v>505</v>
      </c>
      <c r="C87" s="54">
        <v>33405769</v>
      </c>
      <c r="D87" s="54" t="s">
        <v>4077</v>
      </c>
      <c r="E87" s="4" t="s">
        <v>407</v>
      </c>
      <c r="F87" s="4">
        <v>65</v>
      </c>
      <c r="G87" s="161">
        <v>168.8</v>
      </c>
      <c r="H87" s="161">
        <v>56.82</v>
      </c>
      <c r="I87" s="101">
        <f t="shared" si="1"/>
        <v>19.941432133150641</v>
      </c>
      <c r="J87" s="148">
        <v>20124</v>
      </c>
      <c r="K87" s="4" t="s">
        <v>2077</v>
      </c>
      <c r="L87" s="4" t="s">
        <v>355</v>
      </c>
      <c r="M87" s="4" t="s">
        <v>618</v>
      </c>
      <c r="N87" s="4" t="s">
        <v>904</v>
      </c>
      <c r="O87" s="13" t="s">
        <v>20</v>
      </c>
      <c r="P87" s="13" t="s">
        <v>804</v>
      </c>
      <c r="Q87" s="9" t="s">
        <v>4358</v>
      </c>
      <c r="R87" s="13" t="s">
        <v>873</v>
      </c>
      <c r="S87" s="16" t="s">
        <v>2097</v>
      </c>
      <c r="T87" s="161">
        <v>20201013</v>
      </c>
      <c r="U87" s="4" t="s">
        <v>804</v>
      </c>
      <c r="V87" s="16" t="s">
        <v>542</v>
      </c>
      <c r="W87" s="4">
        <v>80703</v>
      </c>
      <c r="X87" s="16" t="s">
        <v>997</v>
      </c>
      <c r="Y87" s="16" t="s">
        <v>842</v>
      </c>
      <c r="Z87" s="17" t="s">
        <v>656</v>
      </c>
      <c r="AA87" s="16" t="s">
        <v>2059</v>
      </c>
      <c r="AB87" s="17" t="s">
        <v>655</v>
      </c>
      <c r="AC87" s="16" t="s">
        <v>906</v>
      </c>
      <c r="AD87" s="17"/>
      <c r="AE87" s="16" t="s">
        <v>507</v>
      </c>
      <c r="AF87" s="16">
        <v>4</v>
      </c>
      <c r="AG87" s="16" t="s">
        <v>1987</v>
      </c>
      <c r="AH87" s="16">
        <v>2</v>
      </c>
      <c r="AI87" s="16" t="s">
        <v>271</v>
      </c>
      <c r="AJ87" s="16">
        <v>4</v>
      </c>
      <c r="AK87" s="16">
        <v>2</v>
      </c>
      <c r="AL87" s="16" t="s">
        <v>1255</v>
      </c>
      <c r="AM87" s="16" t="s">
        <v>1255</v>
      </c>
      <c r="AN87" s="16" t="s">
        <v>906</v>
      </c>
      <c r="AO87" s="16" t="s">
        <v>1255</v>
      </c>
      <c r="AP87" s="16" t="s">
        <v>1255</v>
      </c>
      <c r="AQ87" s="16" t="s">
        <v>1255</v>
      </c>
      <c r="AR87" s="16" t="s">
        <v>732</v>
      </c>
      <c r="AS87" s="4" t="s">
        <v>906</v>
      </c>
      <c r="AT87" s="4" t="s">
        <v>906</v>
      </c>
      <c r="AU87" s="16" t="s">
        <v>906</v>
      </c>
      <c r="AV87" s="16">
        <v>0.5</v>
      </c>
      <c r="AW87" s="16">
        <v>36</v>
      </c>
      <c r="AX87" s="16" t="s">
        <v>906</v>
      </c>
      <c r="AY87" s="16" t="s">
        <v>1171</v>
      </c>
      <c r="AZ87" s="16">
        <v>20</v>
      </c>
      <c r="BA87" s="16">
        <v>36</v>
      </c>
      <c r="BB87" s="16" t="s">
        <v>732</v>
      </c>
      <c r="BC87" s="16" t="s">
        <v>732</v>
      </c>
      <c r="BD87" s="4" t="s">
        <v>732</v>
      </c>
      <c r="BE87" s="16" t="s">
        <v>732</v>
      </c>
      <c r="BF87" s="16" t="s">
        <v>1255</v>
      </c>
      <c r="BG87" s="16" t="s">
        <v>1255</v>
      </c>
      <c r="BH87" s="16"/>
      <c r="BI87" s="16"/>
      <c r="BJ87" s="16"/>
      <c r="BK87" s="16" t="s">
        <v>1255</v>
      </c>
      <c r="BL87" s="4"/>
      <c r="BM87" s="4"/>
      <c r="BN87" s="4"/>
    </row>
    <row r="88" spans="1:66" x14ac:dyDescent="0.3">
      <c r="A88" s="16">
        <v>86</v>
      </c>
      <c r="B88" s="54" t="s">
        <v>530</v>
      </c>
      <c r="C88" s="54">
        <v>33406727</v>
      </c>
      <c r="D88" s="54" t="s">
        <v>4078</v>
      </c>
      <c r="E88" s="4" t="s">
        <v>407</v>
      </c>
      <c r="F88" s="4">
        <v>70</v>
      </c>
      <c r="G88" s="161">
        <v>164.2</v>
      </c>
      <c r="H88" s="161">
        <v>52.2</v>
      </c>
      <c r="I88" s="101">
        <f t="shared" si="1"/>
        <v>19.360840067592331</v>
      </c>
      <c r="J88" s="148">
        <v>18423</v>
      </c>
      <c r="K88" s="16" t="s">
        <v>91</v>
      </c>
      <c r="L88" s="16" t="s">
        <v>662</v>
      </c>
      <c r="M88" s="16" t="s">
        <v>1876</v>
      </c>
      <c r="N88" s="4" t="s">
        <v>883</v>
      </c>
      <c r="O88" s="13" t="s">
        <v>81</v>
      </c>
      <c r="P88" s="13" t="s">
        <v>798</v>
      </c>
      <c r="Q88" s="146">
        <v>43944</v>
      </c>
      <c r="R88" s="13" t="s">
        <v>2021</v>
      </c>
      <c r="S88" s="146">
        <v>43922</v>
      </c>
      <c r="T88" s="161">
        <v>20200326</v>
      </c>
      <c r="U88" s="4" t="s">
        <v>798</v>
      </c>
      <c r="V88" s="16" t="s">
        <v>2821</v>
      </c>
      <c r="W88" s="4">
        <v>80703</v>
      </c>
      <c r="X88" s="16" t="s">
        <v>997</v>
      </c>
      <c r="Y88" s="16" t="s">
        <v>842</v>
      </c>
      <c r="Z88" s="17" t="s">
        <v>988</v>
      </c>
      <c r="AA88" s="16" t="s">
        <v>1980</v>
      </c>
      <c r="AB88" s="17" t="s">
        <v>989</v>
      </c>
      <c r="AC88" s="16" t="s">
        <v>906</v>
      </c>
      <c r="AD88" s="17"/>
      <c r="AE88" s="16" t="s">
        <v>1984</v>
      </c>
      <c r="AF88" s="16">
        <v>3</v>
      </c>
      <c r="AG88" s="16" t="s">
        <v>1985</v>
      </c>
      <c r="AH88" s="16">
        <v>0</v>
      </c>
      <c r="AI88" s="16" t="s">
        <v>1985</v>
      </c>
      <c r="AJ88" s="16">
        <v>3</v>
      </c>
      <c r="AK88" s="16">
        <v>1</v>
      </c>
      <c r="AL88" s="16" t="s">
        <v>1255</v>
      </c>
      <c r="AM88" s="16" t="s">
        <v>2010</v>
      </c>
      <c r="AN88" s="16" t="s">
        <v>732</v>
      </c>
      <c r="AO88" s="16" t="s">
        <v>2012</v>
      </c>
      <c r="AP88" s="16" t="s">
        <v>2012</v>
      </c>
      <c r="AQ88" s="16" t="s">
        <v>2011</v>
      </c>
      <c r="AR88" s="16" t="s">
        <v>2011</v>
      </c>
      <c r="AS88" s="4" t="s">
        <v>732</v>
      </c>
      <c r="AT88" s="4" t="s">
        <v>732</v>
      </c>
      <c r="AU88" s="16" t="s">
        <v>2152</v>
      </c>
      <c r="AV88" s="16" t="s">
        <v>1255</v>
      </c>
      <c r="AW88" s="16" t="s">
        <v>1255</v>
      </c>
      <c r="AX88" s="16" t="s">
        <v>2157</v>
      </c>
      <c r="AY88" s="16" t="s">
        <v>1255</v>
      </c>
      <c r="AZ88" s="16" t="s">
        <v>1255</v>
      </c>
      <c r="BA88" s="16" t="s">
        <v>1255</v>
      </c>
      <c r="BB88" s="16" t="s">
        <v>732</v>
      </c>
      <c r="BC88" s="16" t="s">
        <v>906</v>
      </c>
      <c r="BD88" s="4" t="s">
        <v>732</v>
      </c>
      <c r="BE88" s="16" t="s">
        <v>732</v>
      </c>
      <c r="BF88" s="16" t="s">
        <v>1255</v>
      </c>
      <c r="BG88" s="16" t="s">
        <v>1255</v>
      </c>
      <c r="BH88" s="16" t="s">
        <v>4375</v>
      </c>
      <c r="BI88" s="146">
        <v>44349</v>
      </c>
      <c r="BJ88" s="146">
        <v>44556</v>
      </c>
      <c r="BK88" s="16" t="s">
        <v>2047</v>
      </c>
      <c r="BL88" s="4"/>
      <c r="BM88" s="4"/>
      <c r="BN88" s="4"/>
    </row>
    <row r="89" spans="1:66" x14ac:dyDescent="0.3">
      <c r="A89" s="16">
        <v>87</v>
      </c>
      <c r="B89" s="54" t="s">
        <v>4079</v>
      </c>
      <c r="C89" s="54">
        <v>33409017</v>
      </c>
      <c r="D89" s="54" t="s">
        <v>4080</v>
      </c>
      <c r="E89" s="4" t="s">
        <v>407</v>
      </c>
      <c r="F89" s="4">
        <v>69</v>
      </c>
      <c r="G89" s="161">
        <v>163</v>
      </c>
      <c r="H89" s="161">
        <v>66.8</v>
      </c>
      <c r="I89" s="101">
        <f t="shared" si="1"/>
        <v>25.142082878542663</v>
      </c>
      <c r="J89" s="148">
        <v>18694</v>
      </c>
      <c r="K89" s="16" t="s">
        <v>91</v>
      </c>
      <c r="L89" s="16" t="s">
        <v>661</v>
      </c>
      <c r="M89" s="16" t="s">
        <v>1877</v>
      </c>
      <c r="N89" s="4" t="s">
        <v>884</v>
      </c>
      <c r="O89" s="13" t="s">
        <v>61</v>
      </c>
      <c r="P89" s="13" t="s">
        <v>798</v>
      </c>
      <c r="Q89" s="146">
        <v>44168</v>
      </c>
      <c r="R89" s="13" t="s">
        <v>2021</v>
      </c>
      <c r="S89" s="146">
        <v>44151</v>
      </c>
      <c r="T89" s="161">
        <v>20201111</v>
      </c>
      <c r="U89" s="4" t="s">
        <v>798</v>
      </c>
      <c r="V89" s="16" t="s">
        <v>1270</v>
      </c>
      <c r="W89" s="4">
        <v>80703</v>
      </c>
      <c r="X89" s="16" t="s">
        <v>997</v>
      </c>
      <c r="Y89" s="16" t="s">
        <v>842</v>
      </c>
      <c r="Z89" s="17"/>
      <c r="AA89" s="16" t="s">
        <v>1978</v>
      </c>
      <c r="AB89" s="96" t="s">
        <v>1208</v>
      </c>
      <c r="AC89" s="16" t="s">
        <v>906</v>
      </c>
      <c r="AD89" s="17"/>
      <c r="AE89" s="16" t="s">
        <v>2006</v>
      </c>
      <c r="AF89" s="16">
        <v>2</v>
      </c>
      <c r="AG89" s="16" t="s">
        <v>1179</v>
      </c>
      <c r="AH89" s="16">
        <v>5</v>
      </c>
      <c r="AI89" s="16" t="s">
        <v>271</v>
      </c>
      <c r="AJ89" s="16">
        <v>4</v>
      </c>
      <c r="AK89" s="16">
        <v>1</v>
      </c>
      <c r="AL89" s="16">
        <v>6</v>
      </c>
      <c r="AM89" s="16" t="s">
        <v>2010</v>
      </c>
      <c r="AN89" s="16" t="s">
        <v>2012</v>
      </c>
      <c r="AO89" s="16" t="s">
        <v>2011</v>
      </c>
      <c r="AP89" s="16" t="s">
        <v>2011</v>
      </c>
      <c r="AQ89" s="16" t="s">
        <v>2011</v>
      </c>
      <c r="AR89" s="16" t="s">
        <v>2011</v>
      </c>
      <c r="AS89" s="4" t="s">
        <v>906</v>
      </c>
      <c r="AT89" s="4" t="s">
        <v>906</v>
      </c>
      <c r="AU89" s="16" t="s">
        <v>2157</v>
      </c>
      <c r="AV89" s="16" t="s">
        <v>1255</v>
      </c>
      <c r="AW89" s="16" t="s">
        <v>1255</v>
      </c>
      <c r="AX89" s="16" t="s">
        <v>906</v>
      </c>
      <c r="AY89" s="16">
        <v>0.5</v>
      </c>
      <c r="AZ89" s="16">
        <v>4</v>
      </c>
      <c r="BA89" s="16">
        <v>50</v>
      </c>
      <c r="BB89" s="16" t="s">
        <v>732</v>
      </c>
      <c r="BC89" s="16" t="s">
        <v>732</v>
      </c>
      <c r="BD89" s="4" t="s">
        <v>732</v>
      </c>
      <c r="BE89" s="16" t="s">
        <v>732</v>
      </c>
      <c r="BF89" s="16" t="s">
        <v>1255</v>
      </c>
      <c r="BG89" s="16" t="s">
        <v>1255</v>
      </c>
      <c r="BH89" s="16"/>
      <c r="BI89" s="16"/>
      <c r="BJ89" s="16"/>
      <c r="BK89" s="16" t="s">
        <v>1255</v>
      </c>
      <c r="BL89" s="4"/>
      <c r="BM89" s="4"/>
      <c r="BN89" s="4"/>
    </row>
    <row r="90" spans="1:66" x14ac:dyDescent="0.3">
      <c r="A90" s="162">
        <v>88</v>
      </c>
      <c r="B90" s="171" t="s">
        <v>535</v>
      </c>
      <c r="C90" s="171">
        <v>33409556</v>
      </c>
      <c r="D90" s="171" t="s">
        <v>4081</v>
      </c>
      <c r="E90" s="164" t="s">
        <v>385</v>
      </c>
      <c r="F90" s="164">
        <v>28</v>
      </c>
      <c r="G90" s="174">
        <v>161.30000000000001</v>
      </c>
      <c r="H90" s="174">
        <v>36.6</v>
      </c>
      <c r="I90" s="192">
        <f t="shared" si="1"/>
        <v>14.067351867133473</v>
      </c>
      <c r="J90" s="201">
        <v>33793</v>
      </c>
      <c r="K90" s="164" t="s">
        <v>216</v>
      </c>
      <c r="L90" s="164" t="s">
        <v>446</v>
      </c>
      <c r="M90" s="164" t="s">
        <v>616</v>
      </c>
      <c r="N90" s="164" t="s">
        <v>883</v>
      </c>
      <c r="O90" s="198" t="s">
        <v>61</v>
      </c>
      <c r="P90" s="198" t="s">
        <v>800</v>
      </c>
      <c r="Q90" s="172" t="s">
        <v>3749</v>
      </c>
      <c r="R90" s="198" t="s">
        <v>870</v>
      </c>
      <c r="S90" s="162">
        <v>20201207</v>
      </c>
      <c r="T90" s="174">
        <v>20201112</v>
      </c>
      <c r="U90" s="164" t="s">
        <v>800</v>
      </c>
      <c r="V90" s="162" t="s">
        <v>833</v>
      </c>
      <c r="W90" s="164">
        <v>84303</v>
      </c>
      <c r="X90" s="162" t="s">
        <v>845</v>
      </c>
      <c r="Y90" s="162" t="s">
        <v>845</v>
      </c>
      <c r="Z90" s="172"/>
      <c r="AA90" s="180" t="s">
        <v>1254</v>
      </c>
      <c r="AB90" s="172"/>
      <c r="AC90" s="162"/>
      <c r="AD90" s="172"/>
      <c r="AE90" s="164" t="s">
        <v>617</v>
      </c>
      <c r="AF90" s="164" t="s">
        <v>666</v>
      </c>
      <c r="AG90" s="164" t="s">
        <v>666</v>
      </c>
      <c r="AH90" s="164" t="s">
        <v>666</v>
      </c>
      <c r="AI90" s="164" t="s">
        <v>666</v>
      </c>
      <c r="AJ90" s="164"/>
      <c r="AK90" s="164">
        <v>9</v>
      </c>
      <c r="AL90" s="164" t="s">
        <v>1136</v>
      </c>
      <c r="AM90" s="164" t="s">
        <v>417</v>
      </c>
      <c r="AN90" s="172" t="s">
        <v>732</v>
      </c>
      <c r="AO90" s="164" t="s">
        <v>350</v>
      </c>
      <c r="AP90" s="164" t="s">
        <v>350</v>
      </c>
      <c r="AQ90" s="164" t="s">
        <v>350</v>
      </c>
      <c r="AR90" s="164" t="s">
        <v>352</v>
      </c>
      <c r="AS90" s="164" t="s">
        <v>906</v>
      </c>
      <c r="AT90" s="164" t="s">
        <v>732</v>
      </c>
      <c r="AU90" s="164" t="s">
        <v>350</v>
      </c>
      <c r="AV90" s="162" t="s">
        <v>1945</v>
      </c>
      <c r="AW90" s="162" t="s">
        <v>1945</v>
      </c>
      <c r="AX90" s="162" t="s">
        <v>906</v>
      </c>
      <c r="AY90" s="162">
        <v>0.5</v>
      </c>
      <c r="AZ90" s="162">
        <v>1</v>
      </c>
      <c r="BA90" s="162">
        <v>9</v>
      </c>
      <c r="BB90" s="162" t="s">
        <v>732</v>
      </c>
      <c r="BC90" s="162" t="s">
        <v>732</v>
      </c>
      <c r="BD90" s="164" t="s">
        <v>732</v>
      </c>
      <c r="BE90" s="162" t="s">
        <v>732</v>
      </c>
      <c r="BF90" s="164"/>
      <c r="BG90" s="164"/>
      <c r="BH90" s="164"/>
      <c r="BI90" s="164"/>
      <c r="BJ90" s="164"/>
      <c r="BK90" s="164"/>
      <c r="BL90" s="164"/>
      <c r="BM90" s="164"/>
      <c r="BN90" s="164"/>
    </row>
    <row r="91" spans="1:66" x14ac:dyDescent="0.3">
      <c r="A91" s="16">
        <v>89</v>
      </c>
      <c r="B91" s="54" t="s">
        <v>537</v>
      </c>
      <c r="C91" s="54">
        <v>33410263</v>
      </c>
      <c r="D91" s="54" t="s">
        <v>4082</v>
      </c>
      <c r="E91" s="4" t="s">
        <v>407</v>
      </c>
      <c r="F91" s="4">
        <v>79</v>
      </c>
      <c r="G91" s="161">
        <v>160.4</v>
      </c>
      <c r="H91" s="161">
        <v>68.900000000000006</v>
      </c>
      <c r="I91" s="101">
        <f t="shared" si="1"/>
        <v>26.779995149283895</v>
      </c>
      <c r="J91" s="148">
        <v>15040</v>
      </c>
      <c r="K91" s="16" t="s">
        <v>1772</v>
      </c>
      <c r="L91" s="16" t="s">
        <v>663</v>
      </c>
      <c r="M91" s="16" t="s">
        <v>1876</v>
      </c>
      <c r="N91" s="4" t="s">
        <v>905</v>
      </c>
      <c r="O91" s="13" t="s">
        <v>61</v>
      </c>
      <c r="P91" s="13" t="s">
        <v>793</v>
      </c>
      <c r="Q91" s="146">
        <v>44182</v>
      </c>
      <c r="R91" s="13" t="s">
        <v>2014</v>
      </c>
      <c r="S91" s="146">
        <v>44172</v>
      </c>
      <c r="T91" s="161">
        <v>20201214</v>
      </c>
      <c r="U91" s="4" t="s">
        <v>793</v>
      </c>
      <c r="V91" s="16" t="s">
        <v>1976</v>
      </c>
      <c r="W91" s="4">
        <v>80703</v>
      </c>
      <c r="X91" s="16" t="s">
        <v>997</v>
      </c>
      <c r="Y91" s="16" t="s">
        <v>842</v>
      </c>
      <c r="Z91" s="161"/>
      <c r="AA91" s="16" t="s">
        <v>1254</v>
      </c>
      <c r="AB91" s="161"/>
      <c r="AC91" s="16" t="s">
        <v>732</v>
      </c>
      <c r="AD91" s="161"/>
      <c r="AE91" s="16" t="s">
        <v>1990</v>
      </c>
      <c r="AF91" s="16">
        <v>2</v>
      </c>
      <c r="AG91" s="16" t="s">
        <v>1985</v>
      </c>
      <c r="AH91" s="16">
        <v>0</v>
      </c>
      <c r="AI91" s="16" t="s">
        <v>1985</v>
      </c>
      <c r="AJ91" s="16">
        <v>2</v>
      </c>
      <c r="AK91" s="16">
        <v>2</v>
      </c>
      <c r="AL91" s="16">
        <v>8</v>
      </c>
      <c r="AM91" s="16" t="s">
        <v>2010</v>
      </c>
      <c r="AN91" s="16" t="s">
        <v>732</v>
      </c>
      <c r="AO91" s="16" t="s">
        <v>2011</v>
      </c>
      <c r="AP91" s="16" t="s">
        <v>2011</v>
      </c>
      <c r="AQ91" s="16" t="s">
        <v>2011</v>
      </c>
      <c r="AR91" s="16" t="s">
        <v>2011</v>
      </c>
      <c r="AS91" s="4" t="s">
        <v>906</v>
      </c>
      <c r="AT91" s="4" t="s">
        <v>732</v>
      </c>
      <c r="AU91" s="16" t="s">
        <v>2152</v>
      </c>
      <c r="AV91" s="16" t="s">
        <v>1945</v>
      </c>
      <c r="AW91" s="16" t="s">
        <v>1945</v>
      </c>
      <c r="AX91" s="16" t="s">
        <v>2152</v>
      </c>
      <c r="AY91" s="16" t="s">
        <v>1255</v>
      </c>
      <c r="AZ91" s="16" t="s">
        <v>1255</v>
      </c>
      <c r="BA91" s="16" t="s">
        <v>1255</v>
      </c>
      <c r="BB91" s="16" t="s">
        <v>732</v>
      </c>
      <c r="BC91" s="16" t="s">
        <v>732</v>
      </c>
      <c r="BD91" s="4" t="s">
        <v>732</v>
      </c>
      <c r="BE91" s="16" t="s">
        <v>732</v>
      </c>
      <c r="BF91" s="16" t="s">
        <v>1255</v>
      </c>
      <c r="BG91" s="16" t="s">
        <v>1255</v>
      </c>
      <c r="BH91" s="16"/>
      <c r="BI91" s="16"/>
      <c r="BJ91" s="16"/>
      <c r="BK91" s="16" t="s">
        <v>1255</v>
      </c>
      <c r="BL91" s="4"/>
      <c r="BM91" s="4"/>
      <c r="BN91" s="4"/>
    </row>
    <row r="92" spans="1:66" x14ac:dyDescent="0.3">
      <c r="A92" s="16">
        <v>90</v>
      </c>
      <c r="B92" s="54" t="s">
        <v>538</v>
      </c>
      <c r="C92" s="54">
        <v>33396771</v>
      </c>
      <c r="D92" s="54" t="s">
        <v>4083</v>
      </c>
      <c r="E92" s="4" t="s">
        <v>385</v>
      </c>
      <c r="F92" s="4">
        <v>57</v>
      </c>
      <c r="G92" s="161">
        <v>156.80000000000001</v>
      </c>
      <c r="H92" s="161">
        <v>48.1</v>
      </c>
      <c r="I92" s="101">
        <f t="shared" si="1"/>
        <v>19.563788525614324</v>
      </c>
      <c r="J92" s="148">
        <v>23232</v>
      </c>
      <c r="K92" s="16" t="s">
        <v>1772</v>
      </c>
      <c r="L92" s="16" t="s">
        <v>660</v>
      </c>
      <c r="M92" s="16" t="s">
        <v>1876</v>
      </c>
      <c r="N92" s="4" t="s">
        <v>886</v>
      </c>
      <c r="O92" s="13" t="s">
        <v>27</v>
      </c>
      <c r="P92" s="13" t="s">
        <v>811</v>
      </c>
      <c r="Q92" s="146">
        <v>44042</v>
      </c>
      <c r="R92" s="13" t="s">
        <v>2015</v>
      </c>
      <c r="S92" s="146">
        <v>44026</v>
      </c>
      <c r="T92" s="161">
        <v>20130813</v>
      </c>
      <c r="U92" s="4" t="s">
        <v>811</v>
      </c>
      <c r="V92" s="16" t="s">
        <v>1163</v>
      </c>
      <c r="W92" s="4">
        <v>80703</v>
      </c>
      <c r="X92" s="16" t="s">
        <v>997</v>
      </c>
      <c r="Y92" s="16" t="s">
        <v>842</v>
      </c>
      <c r="Z92" s="17" t="s">
        <v>990</v>
      </c>
      <c r="AA92" s="16" t="s">
        <v>1980</v>
      </c>
      <c r="AB92" s="17" t="s">
        <v>991</v>
      </c>
      <c r="AC92" s="16" t="s">
        <v>906</v>
      </c>
      <c r="AD92" s="17"/>
      <c r="AE92" s="16" t="s">
        <v>1984</v>
      </c>
      <c r="AF92" s="16">
        <v>3</v>
      </c>
      <c r="AG92" s="16" t="s">
        <v>1985</v>
      </c>
      <c r="AH92" s="16">
        <v>0</v>
      </c>
      <c r="AI92" s="16" t="s">
        <v>1985</v>
      </c>
      <c r="AJ92" s="16">
        <v>3</v>
      </c>
      <c r="AK92" s="16">
        <v>1</v>
      </c>
      <c r="AL92" s="16">
        <v>16</v>
      </c>
      <c r="AM92" s="16" t="s">
        <v>2010</v>
      </c>
      <c r="AN92" s="16" t="s">
        <v>732</v>
      </c>
      <c r="AO92" s="16" t="s">
        <v>2011</v>
      </c>
      <c r="AP92" s="16" t="s">
        <v>2011</v>
      </c>
      <c r="AQ92" s="16" t="s">
        <v>2011</v>
      </c>
      <c r="AR92" s="16" t="s">
        <v>2011</v>
      </c>
      <c r="AS92" s="4" t="s">
        <v>906</v>
      </c>
      <c r="AT92" s="4" t="s">
        <v>906</v>
      </c>
      <c r="AU92" s="16" t="s">
        <v>2152</v>
      </c>
      <c r="AV92" s="16" t="s">
        <v>1255</v>
      </c>
      <c r="AW92" s="16" t="s">
        <v>1255</v>
      </c>
      <c r="AX92" s="16" t="s">
        <v>2152</v>
      </c>
      <c r="AY92" s="16" t="s">
        <v>1255</v>
      </c>
      <c r="AZ92" s="16" t="s">
        <v>1255</v>
      </c>
      <c r="BA92" s="16" t="s">
        <v>1255</v>
      </c>
      <c r="BB92" s="16" t="s">
        <v>732</v>
      </c>
      <c r="BC92" s="16" t="s">
        <v>732</v>
      </c>
      <c r="BD92" s="4" t="s">
        <v>732</v>
      </c>
      <c r="BE92" s="16" t="s">
        <v>732</v>
      </c>
      <c r="BF92" s="16" t="s">
        <v>1255</v>
      </c>
      <c r="BG92" s="16" t="s">
        <v>1255</v>
      </c>
      <c r="BH92" s="16" t="s">
        <v>1267</v>
      </c>
      <c r="BI92" s="146">
        <v>44040</v>
      </c>
      <c r="BJ92" s="146">
        <v>44320</v>
      </c>
      <c r="BK92" s="16" t="s">
        <v>2048</v>
      </c>
      <c r="BL92" s="4"/>
      <c r="BM92" s="4"/>
      <c r="BN92" s="4"/>
    </row>
    <row r="93" spans="1:66" x14ac:dyDescent="0.3">
      <c r="A93" s="16">
        <v>91</v>
      </c>
      <c r="B93" s="54" t="s">
        <v>539</v>
      </c>
      <c r="C93" s="54">
        <v>33410925</v>
      </c>
      <c r="D93" s="54" t="s">
        <v>4084</v>
      </c>
      <c r="E93" s="4" t="s">
        <v>385</v>
      </c>
      <c r="F93" s="4">
        <v>71</v>
      </c>
      <c r="G93" s="161">
        <v>154</v>
      </c>
      <c r="H93" s="161">
        <v>52.4</v>
      </c>
      <c r="I93" s="101">
        <f t="shared" si="1"/>
        <v>22.094788328554561</v>
      </c>
      <c r="J93" s="148">
        <v>17921</v>
      </c>
      <c r="K93" s="16" t="s">
        <v>91</v>
      </c>
      <c r="L93" s="16" t="s">
        <v>660</v>
      </c>
      <c r="M93" s="16" t="s">
        <v>1876</v>
      </c>
      <c r="N93" s="4" t="s">
        <v>886</v>
      </c>
      <c r="O93" s="13" t="s">
        <v>61</v>
      </c>
      <c r="P93" s="13" t="s">
        <v>795</v>
      </c>
      <c r="Q93" s="146">
        <v>44189</v>
      </c>
      <c r="R93" s="13" t="s">
        <v>2017</v>
      </c>
      <c r="S93" s="146">
        <v>44172</v>
      </c>
      <c r="T93" s="161">
        <v>20201202</v>
      </c>
      <c r="U93" s="4" t="s">
        <v>795</v>
      </c>
      <c r="V93" s="16" t="s">
        <v>1976</v>
      </c>
      <c r="W93" s="4">
        <v>80703</v>
      </c>
      <c r="X93" s="16" t="s">
        <v>997</v>
      </c>
      <c r="Y93" s="16" t="s">
        <v>842</v>
      </c>
      <c r="Z93" s="17"/>
      <c r="AA93" s="16" t="s">
        <v>1254</v>
      </c>
      <c r="AB93" s="17"/>
      <c r="AC93" s="16" t="s">
        <v>732</v>
      </c>
      <c r="AD93" s="17"/>
      <c r="AE93" s="16" t="s">
        <v>1992</v>
      </c>
      <c r="AF93" s="16">
        <v>4</v>
      </c>
      <c r="AG93" s="16" t="s">
        <v>1985</v>
      </c>
      <c r="AH93" s="16">
        <v>0</v>
      </c>
      <c r="AI93" s="16" t="s">
        <v>1985</v>
      </c>
      <c r="AJ93" s="16">
        <v>4</v>
      </c>
      <c r="AK93" s="16">
        <v>3</v>
      </c>
      <c r="AL93" s="16">
        <v>17</v>
      </c>
      <c r="AM93" s="16" t="s">
        <v>2009</v>
      </c>
      <c r="AN93" s="16" t="s">
        <v>732</v>
      </c>
      <c r="AO93" s="16" t="s">
        <v>2012</v>
      </c>
      <c r="AP93" s="16" t="s">
        <v>2011</v>
      </c>
      <c r="AQ93" s="16" t="s">
        <v>2011</v>
      </c>
      <c r="AR93" s="16" t="s">
        <v>2011</v>
      </c>
      <c r="AS93" s="4" t="s">
        <v>906</v>
      </c>
      <c r="AT93" s="4" t="s">
        <v>906</v>
      </c>
      <c r="AU93" s="16" t="s">
        <v>2152</v>
      </c>
      <c r="AV93" s="16" t="s">
        <v>1255</v>
      </c>
      <c r="AW93" s="16" t="s">
        <v>1255</v>
      </c>
      <c r="AX93" s="16" t="s">
        <v>2152</v>
      </c>
      <c r="AY93" s="16" t="s">
        <v>1255</v>
      </c>
      <c r="AZ93" s="16" t="s">
        <v>1255</v>
      </c>
      <c r="BA93" s="16" t="s">
        <v>1255</v>
      </c>
      <c r="BB93" s="16" t="s">
        <v>732</v>
      </c>
      <c r="BC93" s="16" t="s">
        <v>732</v>
      </c>
      <c r="BD93" s="4" t="s">
        <v>906</v>
      </c>
      <c r="BE93" s="16" t="s">
        <v>732</v>
      </c>
      <c r="BF93" s="16" t="s">
        <v>1255</v>
      </c>
      <c r="BG93" s="16" t="s">
        <v>1255</v>
      </c>
      <c r="BH93" s="9"/>
      <c r="BI93" s="146"/>
      <c r="BJ93" s="16"/>
      <c r="BK93" s="16" t="s">
        <v>2038</v>
      </c>
      <c r="BL93" s="4"/>
      <c r="BM93" s="4"/>
      <c r="BN93" s="4"/>
    </row>
    <row r="94" spans="1:66" x14ac:dyDescent="0.3">
      <c r="A94" s="16">
        <v>92</v>
      </c>
      <c r="B94" s="54" t="s">
        <v>540</v>
      </c>
      <c r="C94" s="54">
        <v>33410583</v>
      </c>
      <c r="D94" s="54" t="s">
        <v>2871</v>
      </c>
      <c r="E94" s="4" t="s">
        <v>407</v>
      </c>
      <c r="F94" s="4">
        <v>36</v>
      </c>
      <c r="G94" s="161">
        <v>174.3</v>
      </c>
      <c r="H94" s="161">
        <v>70.900000000000006</v>
      </c>
      <c r="I94" s="101">
        <f t="shared" si="1"/>
        <v>23.337345776845599</v>
      </c>
      <c r="J94" s="148">
        <v>30965</v>
      </c>
      <c r="K94" s="4" t="s">
        <v>214</v>
      </c>
      <c r="L94" s="4" t="s">
        <v>357</v>
      </c>
      <c r="M94" s="4" t="s">
        <v>358</v>
      </c>
      <c r="N94" s="4" t="s">
        <v>884</v>
      </c>
      <c r="O94" s="13" t="s">
        <v>20</v>
      </c>
      <c r="P94" s="13" t="s">
        <v>792</v>
      </c>
      <c r="Q94" s="16" t="s">
        <v>3750</v>
      </c>
      <c r="R94" s="13" t="s">
        <v>788</v>
      </c>
      <c r="S94" s="16" t="s">
        <v>2098</v>
      </c>
      <c r="T94" s="161">
        <v>20201217</v>
      </c>
      <c r="U94" s="4" t="s">
        <v>792</v>
      </c>
      <c r="V94" s="16" t="s">
        <v>2818</v>
      </c>
      <c r="W94" s="4">
        <v>80703</v>
      </c>
      <c r="X94" s="16" t="s">
        <v>997</v>
      </c>
      <c r="Y94" s="16" t="s">
        <v>842</v>
      </c>
      <c r="Z94" s="17"/>
      <c r="AA94" s="16" t="s">
        <v>1254</v>
      </c>
      <c r="AB94" s="17"/>
      <c r="AC94" s="16" t="s">
        <v>1255</v>
      </c>
      <c r="AD94" s="17"/>
      <c r="AE94" s="95" t="s">
        <v>1185</v>
      </c>
      <c r="AF94" s="16">
        <v>1</v>
      </c>
      <c r="AG94" s="16" t="s">
        <v>1985</v>
      </c>
      <c r="AH94" s="16">
        <v>0</v>
      </c>
      <c r="AI94" s="16" t="s">
        <v>1985</v>
      </c>
      <c r="AJ94" s="16">
        <v>1</v>
      </c>
      <c r="AK94" s="16">
        <v>2</v>
      </c>
      <c r="AL94" s="16" t="s">
        <v>2136</v>
      </c>
      <c r="AM94" s="16">
        <v>0.29999999999999899</v>
      </c>
      <c r="AN94" s="16" t="s">
        <v>732</v>
      </c>
      <c r="AO94" s="16" t="s">
        <v>1255</v>
      </c>
      <c r="AP94" s="16" t="s">
        <v>732</v>
      </c>
      <c r="AQ94" s="16" t="s">
        <v>732</v>
      </c>
      <c r="AR94" s="16" t="s">
        <v>732</v>
      </c>
      <c r="AS94" s="4" t="s">
        <v>906</v>
      </c>
      <c r="AT94" s="4" t="s">
        <v>906</v>
      </c>
      <c r="AU94" s="16" t="s">
        <v>906</v>
      </c>
      <c r="AV94" s="16">
        <v>20</v>
      </c>
      <c r="AW94" s="16">
        <v>18</v>
      </c>
      <c r="AX94" s="16" t="s">
        <v>906</v>
      </c>
      <c r="AY94" s="16">
        <v>1</v>
      </c>
      <c r="AZ94" s="16">
        <v>3</v>
      </c>
      <c r="BA94" s="16">
        <v>18</v>
      </c>
      <c r="BB94" s="16" t="s">
        <v>732</v>
      </c>
      <c r="BC94" s="16" t="s">
        <v>732</v>
      </c>
      <c r="BD94" s="4" t="s">
        <v>732</v>
      </c>
      <c r="BE94" s="16" t="s">
        <v>732</v>
      </c>
      <c r="BF94" s="16" t="s">
        <v>1255</v>
      </c>
      <c r="BG94" s="16" t="s">
        <v>1255</v>
      </c>
      <c r="BH94" s="16"/>
      <c r="BI94" s="16"/>
      <c r="BJ94" s="16"/>
      <c r="BK94" s="16" t="s">
        <v>1255</v>
      </c>
      <c r="BL94" s="4"/>
      <c r="BM94" s="4"/>
      <c r="BN94" s="4"/>
    </row>
    <row r="95" spans="1:66" x14ac:dyDescent="0.3">
      <c r="A95" s="16">
        <v>93</v>
      </c>
      <c r="B95" s="54" t="s">
        <v>608</v>
      </c>
      <c r="C95" s="54">
        <v>33412919</v>
      </c>
      <c r="D95" s="54" t="s">
        <v>4085</v>
      </c>
      <c r="E95" s="4" t="s">
        <v>407</v>
      </c>
      <c r="F95" s="4">
        <v>80</v>
      </c>
      <c r="G95" s="161">
        <v>155.4</v>
      </c>
      <c r="H95" s="161">
        <v>62.1</v>
      </c>
      <c r="I95" s="101">
        <f t="shared" si="1"/>
        <v>25.715180155334593</v>
      </c>
      <c r="J95" s="148">
        <v>14748</v>
      </c>
      <c r="K95" s="4" t="s">
        <v>216</v>
      </c>
      <c r="L95" s="4" t="s">
        <v>355</v>
      </c>
      <c r="M95" s="4" t="s">
        <v>358</v>
      </c>
      <c r="N95" s="4" t="s">
        <v>883</v>
      </c>
      <c r="O95" s="13" t="s">
        <v>61</v>
      </c>
      <c r="P95" s="13" t="s">
        <v>798</v>
      </c>
      <c r="Q95" s="16" t="s">
        <v>3751</v>
      </c>
      <c r="R95" s="13" t="s">
        <v>869</v>
      </c>
      <c r="S95" s="16" t="s">
        <v>2099</v>
      </c>
      <c r="T95" s="161">
        <v>20210109</v>
      </c>
      <c r="U95" s="4" t="s">
        <v>798</v>
      </c>
      <c r="V95" s="16" t="s">
        <v>831</v>
      </c>
      <c r="W95" s="4">
        <v>80703</v>
      </c>
      <c r="X95" s="16" t="s">
        <v>997</v>
      </c>
      <c r="Y95" s="16" t="s">
        <v>842</v>
      </c>
      <c r="Z95" s="161"/>
      <c r="AA95" s="16" t="s">
        <v>1254</v>
      </c>
      <c r="AB95" s="161"/>
      <c r="AC95" s="16" t="s">
        <v>1255</v>
      </c>
      <c r="AD95" s="161"/>
      <c r="AE95" s="95" t="s">
        <v>2188</v>
      </c>
      <c r="AF95" s="16" t="s">
        <v>742</v>
      </c>
      <c r="AG95" s="16" t="s">
        <v>1985</v>
      </c>
      <c r="AH95" s="16">
        <v>0</v>
      </c>
      <c r="AI95" s="16" t="s">
        <v>1985</v>
      </c>
      <c r="AJ95" s="16">
        <v>4</v>
      </c>
      <c r="AK95" s="16">
        <v>2</v>
      </c>
      <c r="AL95" s="16" t="s">
        <v>2139</v>
      </c>
      <c r="AM95" s="16" t="s">
        <v>1255</v>
      </c>
      <c r="AN95" s="16" t="s">
        <v>732</v>
      </c>
      <c r="AO95" s="16" t="s">
        <v>906</v>
      </c>
      <c r="AP95" s="16" t="s">
        <v>732</v>
      </c>
      <c r="AQ95" s="16" t="s">
        <v>732</v>
      </c>
      <c r="AR95" s="16" t="s">
        <v>732</v>
      </c>
      <c r="AS95" s="4" t="s">
        <v>906</v>
      </c>
      <c r="AT95" s="4" t="s">
        <v>906</v>
      </c>
      <c r="AU95" s="16" t="s">
        <v>906</v>
      </c>
      <c r="AV95" s="16">
        <v>20</v>
      </c>
      <c r="AW95" s="16">
        <v>51</v>
      </c>
      <c r="AX95" s="16" t="s">
        <v>906</v>
      </c>
      <c r="AY95" s="16">
        <v>0.59999999999999898</v>
      </c>
      <c r="AZ95" s="16">
        <v>15</v>
      </c>
      <c r="BA95" s="16">
        <v>51</v>
      </c>
      <c r="BB95" s="16" t="s">
        <v>732</v>
      </c>
      <c r="BC95" s="16" t="s">
        <v>732</v>
      </c>
      <c r="BD95" s="4" t="s">
        <v>732</v>
      </c>
      <c r="BE95" s="16" t="s">
        <v>732</v>
      </c>
      <c r="BF95" s="16" t="s">
        <v>1255</v>
      </c>
      <c r="BG95" s="16" t="s">
        <v>1255</v>
      </c>
      <c r="BH95" s="16"/>
      <c r="BI95" s="16"/>
      <c r="BJ95" s="16"/>
      <c r="BK95" s="16" t="s">
        <v>1255</v>
      </c>
      <c r="BL95" s="4"/>
      <c r="BM95" s="4"/>
      <c r="BN95" s="4"/>
    </row>
    <row r="96" spans="1:66" x14ac:dyDescent="0.3">
      <c r="A96" s="162">
        <v>94</v>
      </c>
      <c r="B96" s="171" t="s">
        <v>4086</v>
      </c>
      <c r="C96" s="171">
        <v>33413843</v>
      </c>
      <c r="D96" s="171" t="s">
        <v>4087</v>
      </c>
      <c r="E96" s="164" t="s">
        <v>407</v>
      </c>
      <c r="F96" s="164">
        <v>77</v>
      </c>
      <c r="G96" s="174">
        <v>158.30000000000001</v>
      </c>
      <c r="H96" s="174">
        <v>43.4</v>
      </c>
      <c r="I96" s="192">
        <f t="shared" si="1"/>
        <v>17.319202885682483</v>
      </c>
      <c r="J96" s="201">
        <v>16015</v>
      </c>
      <c r="K96" s="164" t="s">
        <v>214</v>
      </c>
      <c r="L96" s="164" t="s">
        <v>357</v>
      </c>
      <c r="M96" s="164" t="s">
        <v>358</v>
      </c>
      <c r="N96" s="164" t="s">
        <v>885</v>
      </c>
      <c r="O96" s="191" t="s">
        <v>61</v>
      </c>
      <c r="P96" s="191" t="s">
        <v>820</v>
      </c>
      <c r="Q96" s="164" t="s">
        <v>3752</v>
      </c>
      <c r="R96" s="191" t="s">
        <v>882</v>
      </c>
      <c r="S96" s="164" t="s">
        <v>2100</v>
      </c>
      <c r="T96" s="174">
        <v>20210117</v>
      </c>
      <c r="U96" s="164" t="s">
        <v>826</v>
      </c>
      <c r="V96" s="162" t="s">
        <v>2082</v>
      </c>
      <c r="W96" s="164">
        <v>80703</v>
      </c>
      <c r="X96" s="164" t="s">
        <v>997</v>
      </c>
      <c r="Y96" s="164" t="s">
        <v>842</v>
      </c>
      <c r="Z96" s="174"/>
      <c r="AA96" s="164" t="s">
        <v>1254</v>
      </c>
      <c r="AB96" s="174"/>
      <c r="AC96" s="164" t="s">
        <v>1255</v>
      </c>
      <c r="AD96" s="174"/>
      <c r="AE96" s="164" t="s">
        <v>2131</v>
      </c>
      <c r="AF96" s="164">
        <v>3</v>
      </c>
      <c r="AG96" s="164" t="s">
        <v>1985</v>
      </c>
      <c r="AH96" s="164">
        <v>0</v>
      </c>
      <c r="AI96" s="164" t="s">
        <v>1985</v>
      </c>
      <c r="AJ96" s="164">
        <v>3</v>
      </c>
      <c r="AK96" s="164">
        <v>2</v>
      </c>
      <c r="AL96" s="164" t="s">
        <v>1255</v>
      </c>
      <c r="AM96" s="164">
        <v>0.1</v>
      </c>
      <c r="AN96" s="164" t="s">
        <v>732</v>
      </c>
      <c r="AO96" s="164" t="s">
        <v>1255</v>
      </c>
      <c r="AP96" s="164" t="s">
        <v>1255</v>
      </c>
      <c r="AQ96" s="164" t="s">
        <v>1255</v>
      </c>
      <c r="AR96" s="164" t="s">
        <v>906</v>
      </c>
      <c r="AS96" s="164" t="s">
        <v>906</v>
      </c>
      <c r="AT96" s="164" t="s">
        <v>906</v>
      </c>
      <c r="AU96" s="162" t="s">
        <v>906</v>
      </c>
      <c r="AV96" s="162">
        <v>10</v>
      </c>
      <c r="AW96" s="162">
        <v>58</v>
      </c>
      <c r="AX96" s="162" t="s">
        <v>906</v>
      </c>
      <c r="AY96" s="164">
        <v>0.5</v>
      </c>
      <c r="AZ96" s="164">
        <v>30</v>
      </c>
      <c r="BA96" s="164">
        <v>38</v>
      </c>
      <c r="BB96" s="162" t="s">
        <v>732</v>
      </c>
      <c r="BC96" s="162" t="s">
        <v>732</v>
      </c>
      <c r="BD96" s="164" t="s">
        <v>732</v>
      </c>
      <c r="BE96" s="162" t="s">
        <v>732</v>
      </c>
      <c r="BF96" s="164" t="s">
        <v>1255</v>
      </c>
      <c r="BG96" s="164" t="s">
        <v>1255</v>
      </c>
      <c r="BH96" s="164"/>
      <c r="BI96" s="164"/>
      <c r="BJ96" s="164"/>
      <c r="BK96" s="164" t="s">
        <v>1255</v>
      </c>
      <c r="BL96" s="164"/>
      <c r="BM96" s="164"/>
      <c r="BN96" s="164"/>
    </row>
    <row r="97" spans="1:66" x14ac:dyDescent="0.3">
      <c r="A97" s="16">
        <v>95</v>
      </c>
      <c r="B97" s="54" t="s">
        <v>672</v>
      </c>
      <c r="C97" s="54">
        <v>33414595</v>
      </c>
      <c r="D97" s="54" t="s">
        <v>4088</v>
      </c>
      <c r="E97" s="4" t="s">
        <v>385</v>
      </c>
      <c r="F97" s="4">
        <v>80</v>
      </c>
      <c r="G97" s="161">
        <v>151</v>
      </c>
      <c r="H97" s="161">
        <v>50</v>
      </c>
      <c r="I97" s="101">
        <f t="shared" si="1"/>
        <v>21.928862769176792</v>
      </c>
      <c r="J97" s="148">
        <v>14955</v>
      </c>
      <c r="K97" s="4" t="s">
        <v>2077</v>
      </c>
      <c r="L97" s="4"/>
      <c r="M97" s="4"/>
      <c r="N97" s="4"/>
      <c r="O97" s="13" t="s">
        <v>20</v>
      </c>
      <c r="P97" s="13" t="s">
        <v>811</v>
      </c>
      <c r="Q97" s="9" t="s">
        <v>4358</v>
      </c>
      <c r="R97" s="13" t="s">
        <v>29</v>
      </c>
      <c r="S97" s="16" t="s">
        <v>2101</v>
      </c>
      <c r="T97" s="161">
        <v>20201231</v>
      </c>
      <c r="U97" s="4" t="s">
        <v>800</v>
      </c>
      <c r="V97" s="16" t="s">
        <v>2083</v>
      </c>
      <c r="W97" s="4">
        <v>80513</v>
      </c>
      <c r="X97" s="16" t="s">
        <v>2054</v>
      </c>
      <c r="Y97" s="16" t="s">
        <v>862</v>
      </c>
      <c r="Z97" s="17"/>
      <c r="AA97" s="16" t="s">
        <v>2118</v>
      </c>
      <c r="AB97" s="17"/>
      <c r="AC97" s="16" t="s">
        <v>1255</v>
      </c>
      <c r="AD97" s="17"/>
      <c r="AE97" s="16" t="s">
        <v>2132</v>
      </c>
      <c r="AF97" s="16" t="s">
        <v>742</v>
      </c>
      <c r="AG97" s="16" t="s">
        <v>1985</v>
      </c>
      <c r="AH97" s="16">
        <v>0</v>
      </c>
      <c r="AI97" s="16" t="s">
        <v>1985</v>
      </c>
      <c r="AJ97" s="16">
        <v>4</v>
      </c>
      <c r="AK97" s="16">
        <v>9</v>
      </c>
      <c r="AL97" s="16" t="s">
        <v>2140</v>
      </c>
      <c r="AM97" s="16">
        <v>0.29999999999999899</v>
      </c>
      <c r="AN97" s="16" t="s">
        <v>732</v>
      </c>
      <c r="AO97" s="16" t="s">
        <v>732</v>
      </c>
      <c r="AP97" s="16" t="s">
        <v>732</v>
      </c>
      <c r="AQ97" s="16" t="s">
        <v>732</v>
      </c>
      <c r="AR97" s="16" t="s">
        <v>1255</v>
      </c>
      <c r="AS97" s="4"/>
      <c r="AT97" s="4"/>
      <c r="AU97" s="16" t="s">
        <v>2152</v>
      </c>
      <c r="AV97" s="16" t="s">
        <v>1255</v>
      </c>
      <c r="AW97" s="16" t="s">
        <v>1255</v>
      </c>
      <c r="AX97" s="16" t="s">
        <v>2153</v>
      </c>
      <c r="AY97" s="16" t="s">
        <v>1255</v>
      </c>
      <c r="AZ97" s="16" t="s">
        <v>1255</v>
      </c>
      <c r="BA97" s="16" t="s">
        <v>1255</v>
      </c>
      <c r="BB97" s="16"/>
      <c r="BC97" s="16"/>
      <c r="BD97" s="4"/>
      <c r="BE97" s="16" t="s">
        <v>732</v>
      </c>
      <c r="BF97" s="16" t="s">
        <v>1255</v>
      </c>
      <c r="BG97" s="16" t="s">
        <v>1255</v>
      </c>
      <c r="BH97" s="16" t="s">
        <v>4375</v>
      </c>
      <c r="BI97" s="146">
        <v>44413</v>
      </c>
      <c r="BJ97" s="16"/>
      <c r="BK97" s="16" t="s">
        <v>1255</v>
      </c>
      <c r="BL97" s="4"/>
      <c r="BM97" s="4"/>
      <c r="BN97" s="4"/>
    </row>
    <row r="98" spans="1:66" x14ac:dyDescent="0.3">
      <c r="A98" s="16">
        <v>96</v>
      </c>
      <c r="B98" s="54" t="s">
        <v>4089</v>
      </c>
      <c r="C98" s="54">
        <v>33415866</v>
      </c>
      <c r="D98" s="54" t="s">
        <v>4090</v>
      </c>
      <c r="E98" s="4" t="s">
        <v>407</v>
      </c>
      <c r="F98" s="4">
        <v>50</v>
      </c>
      <c r="G98" s="161">
        <v>177</v>
      </c>
      <c r="H98" s="161">
        <v>86</v>
      </c>
      <c r="I98" s="101">
        <f t="shared" si="1"/>
        <v>27.450604870886398</v>
      </c>
      <c r="J98" s="148">
        <v>25831</v>
      </c>
      <c r="K98" s="4" t="s">
        <v>92</v>
      </c>
      <c r="L98" s="4" t="s">
        <v>357</v>
      </c>
      <c r="M98" s="4" t="s">
        <v>362</v>
      </c>
      <c r="N98" s="4" t="s">
        <v>884</v>
      </c>
      <c r="O98" s="13" t="s">
        <v>61</v>
      </c>
      <c r="P98" s="13" t="s">
        <v>795</v>
      </c>
      <c r="Q98" s="161" t="s">
        <v>3753</v>
      </c>
      <c r="R98" s="13" t="s">
        <v>867</v>
      </c>
      <c r="S98" s="161">
        <v>20210201</v>
      </c>
      <c r="T98" s="161">
        <v>20210201</v>
      </c>
      <c r="U98" s="4" t="s">
        <v>795</v>
      </c>
      <c r="V98" s="54" t="s">
        <v>2822</v>
      </c>
      <c r="W98" s="4">
        <v>80703</v>
      </c>
      <c r="X98" s="4" t="s">
        <v>997</v>
      </c>
      <c r="Y98" s="16" t="s">
        <v>842</v>
      </c>
      <c r="Z98" s="17"/>
      <c r="AA98" s="4" t="s">
        <v>217</v>
      </c>
      <c r="AB98" s="17"/>
      <c r="AC98" s="16" t="s">
        <v>1170</v>
      </c>
      <c r="AD98" s="17"/>
      <c r="AE98" s="16" t="s">
        <v>3715</v>
      </c>
      <c r="AF98" s="4">
        <v>2</v>
      </c>
      <c r="AG98" s="4" t="s">
        <v>743</v>
      </c>
      <c r="AH98" s="4">
        <v>1</v>
      </c>
      <c r="AI98" s="4" t="s">
        <v>389</v>
      </c>
      <c r="AJ98" s="4">
        <v>3</v>
      </c>
      <c r="AK98" s="4">
        <v>2</v>
      </c>
      <c r="AL98" s="4" t="s">
        <v>1350</v>
      </c>
      <c r="AM98" s="4" t="s">
        <v>417</v>
      </c>
      <c r="AN98" s="16" t="s">
        <v>2152</v>
      </c>
      <c r="AO98" s="4" t="s">
        <v>1348</v>
      </c>
      <c r="AP98" s="4" t="s">
        <v>1348</v>
      </c>
      <c r="AQ98" s="4" t="s">
        <v>1348</v>
      </c>
      <c r="AR98" s="95" t="s">
        <v>1200</v>
      </c>
      <c r="AS98" s="4" t="s">
        <v>732</v>
      </c>
      <c r="AT98" s="4" t="s">
        <v>732</v>
      </c>
      <c r="AU98" s="4" t="s">
        <v>360</v>
      </c>
      <c r="AV98" s="4">
        <v>20</v>
      </c>
      <c r="AW98" s="16">
        <v>20</v>
      </c>
      <c r="AX98" s="16" t="s">
        <v>906</v>
      </c>
      <c r="AY98" s="16">
        <v>2</v>
      </c>
      <c r="AZ98" s="16" t="s">
        <v>1172</v>
      </c>
      <c r="BA98" s="16">
        <v>32</v>
      </c>
      <c r="BB98" s="16" t="s">
        <v>906</v>
      </c>
      <c r="BC98" s="16" t="s">
        <v>732</v>
      </c>
      <c r="BD98" s="4" t="s">
        <v>732</v>
      </c>
      <c r="BE98" s="16" t="s">
        <v>732</v>
      </c>
      <c r="BF98" s="4"/>
      <c r="BG98" s="4"/>
      <c r="BH98" s="4"/>
      <c r="BI98" s="4"/>
      <c r="BJ98" s="4"/>
      <c r="BK98" s="4"/>
      <c r="BL98" s="4"/>
      <c r="BM98" s="4"/>
      <c r="BN98" s="4"/>
    </row>
    <row r="99" spans="1:66" x14ac:dyDescent="0.3">
      <c r="A99" s="16">
        <v>97</v>
      </c>
      <c r="B99" s="54" t="s">
        <v>712</v>
      </c>
      <c r="C99" s="54">
        <v>33416658</v>
      </c>
      <c r="D99" s="54" t="s">
        <v>2872</v>
      </c>
      <c r="E99" s="4" t="s">
        <v>407</v>
      </c>
      <c r="F99" s="4">
        <v>77</v>
      </c>
      <c r="G99" s="161">
        <v>149</v>
      </c>
      <c r="H99" s="161">
        <v>48</v>
      </c>
      <c r="I99" s="101">
        <f t="shared" si="1"/>
        <v>21.620647718571234</v>
      </c>
      <c r="J99" s="148">
        <v>16057</v>
      </c>
      <c r="K99" s="4" t="s">
        <v>214</v>
      </c>
      <c r="L99" s="4" t="s">
        <v>440</v>
      </c>
      <c r="M99" s="4" t="s">
        <v>358</v>
      </c>
      <c r="N99" s="4" t="s">
        <v>883</v>
      </c>
      <c r="O99" s="13" t="s">
        <v>20</v>
      </c>
      <c r="P99" s="13" t="s">
        <v>792</v>
      </c>
      <c r="Q99" s="16" t="s">
        <v>3756</v>
      </c>
      <c r="R99" s="13" t="s">
        <v>788</v>
      </c>
      <c r="S99" s="16" t="s">
        <v>2102</v>
      </c>
      <c r="T99" s="161">
        <v>20210127</v>
      </c>
      <c r="U99" s="4" t="s">
        <v>792</v>
      </c>
      <c r="V99" s="16" t="s">
        <v>1971</v>
      </c>
      <c r="W99" s="4">
        <v>80703</v>
      </c>
      <c r="X99" s="16" t="s">
        <v>997</v>
      </c>
      <c r="Y99" s="16" t="s">
        <v>842</v>
      </c>
      <c r="Z99" s="17"/>
      <c r="AA99" s="16" t="s">
        <v>1254</v>
      </c>
      <c r="AB99" s="17"/>
      <c r="AC99" s="16" t="s">
        <v>1255</v>
      </c>
      <c r="AD99" s="17"/>
      <c r="AE99" s="16" t="s">
        <v>2133</v>
      </c>
      <c r="AF99" s="16">
        <v>3</v>
      </c>
      <c r="AG99" s="16" t="s">
        <v>743</v>
      </c>
      <c r="AH99" s="16">
        <v>1</v>
      </c>
      <c r="AI99" s="16" t="s">
        <v>271</v>
      </c>
      <c r="AJ99" s="16">
        <v>3</v>
      </c>
      <c r="AK99" s="16">
        <v>2</v>
      </c>
      <c r="AL99" s="16" t="s">
        <v>2141</v>
      </c>
      <c r="AM99" s="16">
        <v>0.1</v>
      </c>
      <c r="AN99" s="16" t="s">
        <v>906</v>
      </c>
      <c r="AO99" s="16" t="s">
        <v>732</v>
      </c>
      <c r="AP99" s="16" t="s">
        <v>906</v>
      </c>
      <c r="AQ99" s="16" t="s">
        <v>732</v>
      </c>
      <c r="AR99" s="16" t="s">
        <v>732</v>
      </c>
      <c r="AS99" s="4" t="s">
        <v>906</v>
      </c>
      <c r="AT99" s="4" t="s">
        <v>906</v>
      </c>
      <c r="AU99" s="16" t="s">
        <v>906</v>
      </c>
      <c r="AV99" s="16">
        <v>6</v>
      </c>
      <c r="AW99" s="16">
        <v>59</v>
      </c>
      <c r="AX99" s="16" t="s">
        <v>906</v>
      </c>
      <c r="AY99" s="16">
        <v>1</v>
      </c>
      <c r="AZ99" s="16">
        <v>15</v>
      </c>
      <c r="BA99" s="16">
        <v>43</v>
      </c>
      <c r="BB99" s="16" t="s">
        <v>732</v>
      </c>
      <c r="BC99" s="16" t="s">
        <v>732</v>
      </c>
      <c r="BD99" s="4" t="s">
        <v>732</v>
      </c>
      <c r="BE99" s="16" t="s">
        <v>732</v>
      </c>
      <c r="BF99" s="16" t="s">
        <v>1255</v>
      </c>
      <c r="BG99" s="16" t="s">
        <v>1255</v>
      </c>
      <c r="BH99" s="16" t="s">
        <v>4377</v>
      </c>
      <c r="BI99" s="146">
        <v>44530</v>
      </c>
      <c r="BJ99" s="146">
        <v>44919</v>
      </c>
      <c r="BK99" s="16" t="s">
        <v>1255</v>
      </c>
      <c r="BL99" s="4"/>
      <c r="BM99" s="4"/>
      <c r="BN99" s="4"/>
    </row>
    <row r="100" spans="1:66" x14ac:dyDescent="0.3">
      <c r="A100" s="16">
        <v>98</v>
      </c>
      <c r="B100" s="54" t="s">
        <v>715</v>
      </c>
      <c r="C100" s="54">
        <v>33417358</v>
      </c>
      <c r="D100" s="54" t="s">
        <v>4091</v>
      </c>
      <c r="E100" s="4" t="s">
        <v>385</v>
      </c>
      <c r="F100" s="4">
        <v>78</v>
      </c>
      <c r="G100" s="161">
        <v>140.9</v>
      </c>
      <c r="H100" s="161">
        <v>65.599999999999994</v>
      </c>
      <c r="I100" s="101">
        <f t="shared" si="1"/>
        <v>33.043181292723794</v>
      </c>
      <c r="J100" s="148">
        <v>15664</v>
      </c>
      <c r="K100" s="4" t="s">
        <v>216</v>
      </c>
      <c r="L100" s="4" t="s">
        <v>403</v>
      </c>
      <c r="M100" s="4" t="s">
        <v>358</v>
      </c>
      <c r="N100" s="4" t="s">
        <v>883</v>
      </c>
      <c r="O100" s="13" t="s">
        <v>61</v>
      </c>
      <c r="P100" s="13" t="s">
        <v>811</v>
      </c>
      <c r="Q100" s="16" t="s">
        <v>3754</v>
      </c>
      <c r="R100" s="13" t="s">
        <v>29</v>
      </c>
      <c r="S100" s="16" t="s">
        <v>2103</v>
      </c>
      <c r="T100" s="161">
        <v>20210215</v>
      </c>
      <c r="U100" s="4" t="s">
        <v>811</v>
      </c>
      <c r="V100" s="16" t="s">
        <v>2821</v>
      </c>
      <c r="W100" s="4">
        <v>80703</v>
      </c>
      <c r="X100" s="16" t="s">
        <v>997</v>
      </c>
      <c r="Y100" s="16" t="s">
        <v>842</v>
      </c>
      <c r="Z100" s="17"/>
      <c r="AA100" s="16" t="s">
        <v>1254</v>
      </c>
      <c r="AB100" s="17"/>
      <c r="AC100" s="16" t="s">
        <v>1255</v>
      </c>
      <c r="AD100" s="17"/>
      <c r="AE100" s="16" t="s">
        <v>1340</v>
      </c>
      <c r="AF100" s="16" t="s">
        <v>742</v>
      </c>
      <c r="AG100" s="16" t="s">
        <v>1985</v>
      </c>
      <c r="AH100" s="16">
        <v>0</v>
      </c>
      <c r="AI100" s="16" t="s">
        <v>1985</v>
      </c>
      <c r="AJ100" s="16">
        <v>4</v>
      </c>
      <c r="AK100" s="16">
        <v>2</v>
      </c>
      <c r="AL100" s="16" t="s">
        <v>2142</v>
      </c>
      <c r="AM100" s="16">
        <v>0.4</v>
      </c>
      <c r="AN100" s="16" t="s">
        <v>732</v>
      </c>
      <c r="AO100" s="16" t="s">
        <v>906</v>
      </c>
      <c r="AP100" s="16" t="s">
        <v>732</v>
      </c>
      <c r="AQ100" s="16" t="s">
        <v>732</v>
      </c>
      <c r="AR100" s="16" t="s">
        <v>732</v>
      </c>
      <c r="AS100" s="4" t="s">
        <v>906</v>
      </c>
      <c r="AT100" s="4" t="s">
        <v>906</v>
      </c>
      <c r="AU100" s="16" t="s">
        <v>2152</v>
      </c>
      <c r="AV100" s="16" t="s">
        <v>1945</v>
      </c>
      <c r="AW100" s="16" t="s">
        <v>1945</v>
      </c>
      <c r="AX100" s="16" t="s">
        <v>2153</v>
      </c>
      <c r="AY100" s="16" t="s">
        <v>1255</v>
      </c>
      <c r="AZ100" s="16" t="s">
        <v>1255</v>
      </c>
      <c r="BA100" s="16" t="s">
        <v>1255</v>
      </c>
      <c r="BB100" s="16" t="s">
        <v>732</v>
      </c>
      <c r="BC100" s="16" t="s">
        <v>732</v>
      </c>
      <c r="BD100" s="4"/>
      <c r="BE100" s="16" t="s">
        <v>906</v>
      </c>
      <c r="BF100" s="16" t="s">
        <v>1255</v>
      </c>
      <c r="BG100" s="16" t="s">
        <v>1255</v>
      </c>
      <c r="BH100" s="16"/>
      <c r="BI100" s="16"/>
      <c r="BJ100" s="16"/>
      <c r="BK100" s="16" t="s">
        <v>1255</v>
      </c>
      <c r="BL100" s="4"/>
      <c r="BM100" s="4"/>
      <c r="BN100" s="4"/>
    </row>
    <row r="101" spans="1:66" x14ac:dyDescent="0.3">
      <c r="A101" s="16">
        <v>99</v>
      </c>
      <c r="B101" s="54" t="s">
        <v>716</v>
      </c>
      <c r="C101" s="54">
        <v>33418375</v>
      </c>
      <c r="D101" s="54" t="s">
        <v>728</v>
      </c>
      <c r="E101" s="4" t="s">
        <v>385</v>
      </c>
      <c r="F101" s="4">
        <v>85</v>
      </c>
      <c r="G101" s="161">
        <v>150.30000000000001</v>
      </c>
      <c r="H101" s="161">
        <v>55.5</v>
      </c>
      <c r="I101" s="101">
        <f t="shared" si="1"/>
        <v>24.568295212635274</v>
      </c>
      <c r="J101" s="148">
        <v>13131</v>
      </c>
      <c r="K101" s="16" t="s">
        <v>1772</v>
      </c>
      <c r="L101" s="16" t="s">
        <v>660</v>
      </c>
      <c r="M101" s="16" t="s">
        <v>731</v>
      </c>
      <c r="N101" s="4" t="s">
        <v>883</v>
      </c>
      <c r="O101" s="13" t="s">
        <v>61</v>
      </c>
      <c r="P101" s="13" t="s">
        <v>798</v>
      </c>
      <c r="Q101" s="146">
        <v>44092</v>
      </c>
      <c r="R101" s="13" t="s">
        <v>2021</v>
      </c>
      <c r="S101" s="146">
        <v>44069</v>
      </c>
      <c r="T101" s="161">
        <v>20200918</v>
      </c>
      <c r="U101" s="4" t="s">
        <v>798</v>
      </c>
      <c r="V101" s="16" t="s">
        <v>1270</v>
      </c>
      <c r="W101" s="4">
        <v>80703</v>
      </c>
      <c r="X101" s="16" t="s">
        <v>997</v>
      </c>
      <c r="Y101" s="16" t="s">
        <v>842</v>
      </c>
      <c r="Z101" s="17"/>
      <c r="AA101" s="16" t="s">
        <v>1254</v>
      </c>
      <c r="AB101" s="17"/>
      <c r="AC101" s="16" t="s">
        <v>732</v>
      </c>
      <c r="AD101" s="17"/>
      <c r="AE101" s="16" t="s">
        <v>1992</v>
      </c>
      <c r="AF101" s="16">
        <v>4</v>
      </c>
      <c r="AG101" s="16" t="s">
        <v>1985</v>
      </c>
      <c r="AH101" s="16">
        <v>0</v>
      </c>
      <c r="AI101" s="16" t="s">
        <v>1985</v>
      </c>
      <c r="AJ101" s="16">
        <v>4</v>
      </c>
      <c r="AK101" s="16">
        <v>1</v>
      </c>
      <c r="AL101" s="16">
        <v>4</v>
      </c>
      <c r="AM101" s="16" t="s">
        <v>2010</v>
      </c>
      <c r="AN101" s="16" t="s">
        <v>732</v>
      </c>
      <c r="AO101" s="16" t="s">
        <v>2012</v>
      </c>
      <c r="AP101" s="16" t="s">
        <v>2011</v>
      </c>
      <c r="AQ101" s="16" t="s">
        <v>2011</v>
      </c>
      <c r="AR101" s="16" t="s">
        <v>2011</v>
      </c>
      <c r="AS101" s="4" t="s">
        <v>906</v>
      </c>
      <c r="AT101" s="4" t="s">
        <v>732</v>
      </c>
      <c r="AU101" s="16" t="s">
        <v>2152</v>
      </c>
      <c r="AV101" s="16" t="s">
        <v>1945</v>
      </c>
      <c r="AW101" s="16" t="s">
        <v>1945</v>
      </c>
      <c r="AX101" s="16" t="s">
        <v>2152</v>
      </c>
      <c r="AY101" s="16" t="s">
        <v>1255</v>
      </c>
      <c r="AZ101" s="16" t="s">
        <v>1255</v>
      </c>
      <c r="BA101" s="16" t="s">
        <v>1255</v>
      </c>
      <c r="BB101" s="16" t="s">
        <v>732</v>
      </c>
      <c r="BC101" s="16" t="s">
        <v>732</v>
      </c>
      <c r="BD101" s="4" t="s">
        <v>732</v>
      </c>
      <c r="BE101" s="16" t="s">
        <v>732</v>
      </c>
      <c r="BF101" s="16" t="s">
        <v>1255</v>
      </c>
      <c r="BG101" s="16" t="s">
        <v>1255</v>
      </c>
      <c r="BH101" s="16" t="s">
        <v>4379</v>
      </c>
      <c r="BI101" s="146">
        <v>44231</v>
      </c>
      <c r="BJ101" s="16"/>
      <c r="BK101" s="16" t="s">
        <v>2049</v>
      </c>
      <c r="BL101" s="4"/>
      <c r="BM101" s="4"/>
      <c r="BN101" s="4"/>
    </row>
    <row r="102" spans="1:66" x14ac:dyDescent="0.3">
      <c r="A102" s="16">
        <v>100</v>
      </c>
      <c r="B102" s="54" t="s">
        <v>717</v>
      </c>
      <c r="C102" s="54">
        <v>95005553</v>
      </c>
      <c r="D102" s="54" t="s">
        <v>4092</v>
      </c>
      <c r="E102" s="4" t="s">
        <v>385</v>
      </c>
      <c r="F102" s="4">
        <v>78</v>
      </c>
      <c r="G102" s="161">
        <v>152.6</v>
      </c>
      <c r="H102" s="161">
        <v>52.7</v>
      </c>
      <c r="I102" s="101">
        <f t="shared" si="1"/>
        <v>22.630885533238629</v>
      </c>
      <c r="J102" s="148">
        <v>15542</v>
      </c>
      <c r="K102" s="4" t="s">
        <v>741</v>
      </c>
      <c r="L102" s="4" t="s">
        <v>440</v>
      </c>
      <c r="M102" s="4" t="s">
        <v>364</v>
      </c>
      <c r="N102" s="4" t="s">
        <v>883</v>
      </c>
      <c r="O102" s="13" t="s">
        <v>61</v>
      </c>
      <c r="P102" s="13" t="s">
        <v>811</v>
      </c>
      <c r="Q102" s="17" t="s">
        <v>3755</v>
      </c>
      <c r="R102" s="13" t="s">
        <v>29</v>
      </c>
      <c r="S102" s="161">
        <v>20210226</v>
      </c>
      <c r="T102" s="161">
        <v>20210226</v>
      </c>
      <c r="U102" s="4" t="s">
        <v>811</v>
      </c>
      <c r="V102" s="4" t="s">
        <v>837</v>
      </c>
      <c r="W102" s="4">
        <v>80713</v>
      </c>
      <c r="X102" s="4" t="s">
        <v>997</v>
      </c>
      <c r="Y102" s="16" t="s">
        <v>856</v>
      </c>
      <c r="Z102" s="17"/>
      <c r="AA102" s="4" t="s">
        <v>217</v>
      </c>
      <c r="AB102" s="17"/>
      <c r="AC102" s="16"/>
      <c r="AD102" s="17"/>
      <c r="AE102" s="4" t="s">
        <v>247</v>
      </c>
      <c r="AF102" s="4" t="s">
        <v>742</v>
      </c>
      <c r="AG102" s="4" t="s">
        <v>241</v>
      </c>
      <c r="AH102" s="4">
        <v>0</v>
      </c>
      <c r="AI102" s="4" t="s">
        <v>241</v>
      </c>
      <c r="AJ102" s="161">
        <v>4</v>
      </c>
      <c r="AK102" s="33">
        <v>2</v>
      </c>
      <c r="AL102" s="33" t="s">
        <v>1352</v>
      </c>
      <c r="AM102" s="33">
        <v>0.1</v>
      </c>
      <c r="AN102" s="16" t="s">
        <v>2152</v>
      </c>
      <c r="AO102" s="33" t="s">
        <v>1349</v>
      </c>
      <c r="AP102" s="33" t="s">
        <v>1348</v>
      </c>
      <c r="AQ102" s="33" t="s">
        <v>1348</v>
      </c>
      <c r="AR102" s="33" t="s">
        <v>1353</v>
      </c>
      <c r="AS102" s="4" t="s">
        <v>906</v>
      </c>
      <c r="AT102" s="4" t="s">
        <v>732</v>
      </c>
      <c r="AU102" s="4" t="s">
        <v>350</v>
      </c>
      <c r="AV102" s="16" t="s">
        <v>1945</v>
      </c>
      <c r="AW102" s="16" t="s">
        <v>1945</v>
      </c>
      <c r="AX102" s="16" t="s">
        <v>906</v>
      </c>
      <c r="AY102" s="16" t="s">
        <v>1173</v>
      </c>
      <c r="AZ102" s="16">
        <v>1</v>
      </c>
      <c r="BA102" s="16">
        <v>39</v>
      </c>
      <c r="BB102" s="16" t="s">
        <v>732</v>
      </c>
      <c r="BC102" s="16" t="s">
        <v>732</v>
      </c>
      <c r="BD102" s="4"/>
      <c r="BE102" s="16" t="s">
        <v>732</v>
      </c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 x14ac:dyDescent="0.3">
      <c r="A103" s="16">
        <v>101</v>
      </c>
      <c r="B103" s="54" t="s">
        <v>718</v>
      </c>
      <c r="C103" s="54">
        <v>33420309</v>
      </c>
      <c r="D103" s="54" t="s">
        <v>4093</v>
      </c>
      <c r="E103" s="4" t="s">
        <v>407</v>
      </c>
      <c r="F103" s="4">
        <v>64</v>
      </c>
      <c r="G103" s="161">
        <v>170.7</v>
      </c>
      <c r="H103" s="161">
        <v>71.2</v>
      </c>
      <c r="I103" s="101">
        <f t="shared" si="1"/>
        <v>24.435034210763845</v>
      </c>
      <c r="J103" s="148">
        <v>20884</v>
      </c>
      <c r="K103" s="4" t="s">
        <v>92</v>
      </c>
      <c r="L103" s="4" t="s">
        <v>751</v>
      </c>
      <c r="M103" s="4" t="s">
        <v>616</v>
      </c>
      <c r="N103" s="4" t="s">
        <v>885</v>
      </c>
      <c r="O103" s="33" t="s">
        <v>61</v>
      </c>
      <c r="P103" s="33" t="s">
        <v>801</v>
      </c>
      <c r="Q103" s="161" t="s">
        <v>2105</v>
      </c>
      <c r="R103" s="33" t="s">
        <v>871</v>
      </c>
      <c r="S103" s="148">
        <v>44264</v>
      </c>
      <c r="T103" s="161">
        <v>20210309</v>
      </c>
      <c r="U103" s="4" t="s">
        <v>801</v>
      </c>
      <c r="V103" s="4" t="s">
        <v>388</v>
      </c>
      <c r="W103" s="4">
        <v>80003</v>
      </c>
      <c r="X103" s="4" t="s">
        <v>997</v>
      </c>
      <c r="Y103" s="4" t="s">
        <v>861</v>
      </c>
      <c r="Z103" s="161"/>
      <c r="AA103" s="4" t="s">
        <v>217</v>
      </c>
      <c r="AB103" s="161"/>
      <c r="AC103" s="4" t="s">
        <v>1170</v>
      </c>
      <c r="AD103" s="161"/>
      <c r="AE103" s="4" t="s">
        <v>617</v>
      </c>
      <c r="AF103" s="4" t="s">
        <v>666</v>
      </c>
      <c r="AG103" s="4" t="s">
        <v>666</v>
      </c>
      <c r="AH103" s="4" t="s">
        <v>666</v>
      </c>
      <c r="AI103" s="4" t="s">
        <v>666</v>
      </c>
      <c r="AJ103" s="4"/>
      <c r="AK103" s="4">
        <v>9</v>
      </c>
      <c r="AL103" s="4" t="s">
        <v>417</v>
      </c>
      <c r="AM103" s="4">
        <v>0.2</v>
      </c>
      <c r="AN103" s="16" t="s">
        <v>2154</v>
      </c>
      <c r="AO103" s="4" t="s">
        <v>417</v>
      </c>
      <c r="AP103" s="4" t="s">
        <v>1349</v>
      </c>
      <c r="AQ103" s="4" t="s">
        <v>417</v>
      </c>
      <c r="AR103" s="4" t="s">
        <v>1353</v>
      </c>
      <c r="AS103" s="4" t="s">
        <v>906</v>
      </c>
      <c r="AT103" s="4" t="s">
        <v>906</v>
      </c>
      <c r="AU103" s="4" t="s">
        <v>352</v>
      </c>
      <c r="AV103" s="4">
        <v>0.5</v>
      </c>
      <c r="AW103" s="16">
        <v>40</v>
      </c>
      <c r="AX103" s="16" t="s">
        <v>732</v>
      </c>
      <c r="AY103" s="4" t="s">
        <v>417</v>
      </c>
      <c r="AZ103" s="4" t="s">
        <v>417</v>
      </c>
      <c r="BA103" s="4" t="s">
        <v>417</v>
      </c>
      <c r="BB103" s="16" t="s">
        <v>732</v>
      </c>
      <c r="BC103" s="16" t="s">
        <v>732</v>
      </c>
      <c r="BD103" s="4" t="s">
        <v>732</v>
      </c>
      <c r="BE103" s="16"/>
      <c r="BF103" s="4"/>
      <c r="BG103" s="4"/>
      <c r="BH103" s="16" t="s">
        <v>1267</v>
      </c>
      <c r="BI103" s="146">
        <v>44357</v>
      </c>
      <c r="BJ103" s="148">
        <v>44377</v>
      </c>
      <c r="BK103" s="4"/>
      <c r="BL103" s="4"/>
      <c r="BM103" s="4"/>
      <c r="BN103" s="4"/>
    </row>
    <row r="104" spans="1:66" x14ac:dyDescent="0.3">
      <c r="A104" s="16">
        <v>102</v>
      </c>
      <c r="B104" s="54" t="s">
        <v>719</v>
      </c>
      <c r="C104" s="54">
        <v>30676080</v>
      </c>
      <c r="D104" s="54" t="s">
        <v>4094</v>
      </c>
      <c r="E104" s="4" t="s">
        <v>407</v>
      </c>
      <c r="F104" s="4">
        <v>70</v>
      </c>
      <c r="G104" s="161">
        <v>172.4</v>
      </c>
      <c r="H104" s="161">
        <v>86.3</v>
      </c>
      <c r="I104" s="101">
        <f t="shared" si="1"/>
        <v>29.035965568660806</v>
      </c>
      <c r="J104" s="148">
        <v>18404</v>
      </c>
      <c r="K104" s="4" t="s">
        <v>214</v>
      </c>
      <c r="L104" s="4" t="s">
        <v>403</v>
      </c>
      <c r="M104" s="4" t="s">
        <v>428</v>
      </c>
      <c r="N104" s="4" t="s">
        <v>885</v>
      </c>
      <c r="O104" s="33" t="s">
        <v>20</v>
      </c>
      <c r="P104" s="33" t="s">
        <v>795</v>
      </c>
      <c r="Q104" s="4" t="s">
        <v>2106</v>
      </c>
      <c r="R104" s="33" t="s">
        <v>867</v>
      </c>
      <c r="S104" s="4" t="s">
        <v>2104</v>
      </c>
      <c r="T104" s="161">
        <v>20210311</v>
      </c>
      <c r="U104" s="4" t="s">
        <v>795</v>
      </c>
      <c r="V104" s="16" t="s">
        <v>1973</v>
      </c>
      <c r="W104" s="4">
        <v>80003</v>
      </c>
      <c r="X104" s="4" t="s">
        <v>2054</v>
      </c>
      <c r="Y104" s="4" t="s">
        <v>863</v>
      </c>
      <c r="Z104" s="161"/>
      <c r="AA104" s="4" t="s">
        <v>2119</v>
      </c>
      <c r="AB104" s="161"/>
      <c r="AC104" s="4" t="s">
        <v>1255</v>
      </c>
      <c r="AD104" s="161"/>
      <c r="AE104" s="4" t="s">
        <v>1180</v>
      </c>
      <c r="AF104" s="4">
        <v>1</v>
      </c>
      <c r="AG104" s="4" t="s">
        <v>1179</v>
      </c>
      <c r="AH104" s="4">
        <v>4</v>
      </c>
      <c r="AI104" s="4" t="s">
        <v>271</v>
      </c>
      <c r="AJ104" s="4">
        <v>4</v>
      </c>
      <c r="AK104" s="4">
        <v>3</v>
      </c>
      <c r="AL104" s="4" t="s">
        <v>2143</v>
      </c>
      <c r="AM104" s="4" t="s">
        <v>1255</v>
      </c>
      <c r="AN104" s="16" t="s">
        <v>906</v>
      </c>
      <c r="AO104" s="4" t="s">
        <v>1255</v>
      </c>
      <c r="AP104" s="4" t="s">
        <v>1255</v>
      </c>
      <c r="AQ104" s="4" t="s">
        <v>1255</v>
      </c>
      <c r="AR104" s="4" t="s">
        <v>732</v>
      </c>
      <c r="AS104" s="4" t="s">
        <v>906</v>
      </c>
      <c r="AT104" s="4" t="s">
        <v>906</v>
      </c>
      <c r="AU104" s="16" t="s">
        <v>906</v>
      </c>
      <c r="AV104" s="16">
        <v>20</v>
      </c>
      <c r="AW104" s="16">
        <v>50</v>
      </c>
      <c r="AX104" s="16" t="s">
        <v>906</v>
      </c>
      <c r="AY104" s="4">
        <v>1</v>
      </c>
      <c r="AZ104" s="4">
        <v>6</v>
      </c>
      <c r="BA104" s="4">
        <v>51</v>
      </c>
      <c r="BB104" s="16" t="s">
        <v>732</v>
      </c>
      <c r="BC104" s="16" t="s">
        <v>732</v>
      </c>
      <c r="BD104" s="4" t="s">
        <v>732</v>
      </c>
      <c r="BE104" s="16"/>
      <c r="BF104" s="4" t="s">
        <v>1255</v>
      </c>
      <c r="BG104" s="4" t="s">
        <v>1255</v>
      </c>
      <c r="BH104" s="16" t="s">
        <v>1267</v>
      </c>
      <c r="BI104" s="146">
        <v>44595</v>
      </c>
      <c r="BJ104" s="148">
        <v>44660</v>
      </c>
      <c r="BK104" s="4" t="s">
        <v>1255</v>
      </c>
      <c r="BL104" s="4"/>
      <c r="BM104" s="4"/>
      <c r="BN104" s="4"/>
    </row>
    <row r="105" spans="1:66" x14ac:dyDescent="0.3">
      <c r="A105" s="16">
        <v>103</v>
      </c>
      <c r="B105" s="54" t="s">
        <v>720</v>
      </c>
      <c r="C105" s="54">
        <v>33421602</v>
      </c>
      <c r="D105" s="54" t="s">
        <v>4095</v>
      </c>
      <c r="E105" s="4" t="s">
        <v>385</v>
      </c>
      <c r="F105" s="4">
        <v>83</v>
      </c>
      <c r="G105" s="161">
        <v>153.69999999999999</v>
      </c>
      <c r="H105" s="161">
        <v>64</v>
      </c>
      <c r="I105" s="101">
        <f t="shared" si="1"/>
        <v>27.09144930364393</v>
      </c>
      <c r="J105" s="148">
        <v>13887</v>
      </c>
      <c r="K105" s="4" t="s">
        <v>779</v>
      </c>
      <c r="L105" s="4" t="s">
        <v>403</v>
      </c>
      <c r="M105" s="4" t="s">
        <v>364</v>
      </c>
      <c r="N105" s="4" t="s">
        <v>883</v>
      </c>
      <c r="O105" s="13" t="s">
        <v>61</v>
      </c>
      <c r="P105" s="13" t="s">
        <v>795</v>
      </c>
      <c r="Q105" s="16" t="s">
        <v>3757</v>
      </c>
      <c r="R105" s="13" t="s">
        <v>1006</v>
      </c>
      <c r="S105" s="16" t="s">
        <v>2105</v>
      </c>
      <c r="T105" s="161">
        <v>20210209</v>
      </c>
      <c r="U105" s="4" t="s">
        <v>795</v>
      </c>
      <c r="V105" s="16" t="s">
        <v>1973</v>
      </c>
      <c r="W105" s="4">
        <v>80703</v>
      </c>
      <c r="X105" s="16" t="s">
        <v>997</v>
      </c>
      <c r="Y105" s="16" t="s">
        <v>842</v>
      </c>
      <c r="Z105" s="17"/>
      <c r="AA105" s="16" t="s">
        <v>1254</v>
      </c>
      <c r="AB105" s="17"/>
      <c r="AC105" s="16" t="s">
        <v>1255</v>
      </c>
      <c r="AD105" s="17"/>
      <c r="AE105" s="95" t="s">
        <v>1521</v>
      </c>
      <c r="AF105" s="16">
        <v>1</v>
      </c>
      <c r="AG105" s="16" t="s">
        <v>1985</v>
      </c>
      <c r="AH105" s="16">
        <v>0</v>
      </c>
      <c r="AI105" s="16" t="s">
        <v>1985</v>
      </c>
      <c r="AJ105" s="16">
        <v>1</v>
      </c>
      <c r="AK105" s="16">
        <v>3</v>
      </c>
      <c r="AL105" s="16" t="s">
        <v>2144</v>
      </c>
      <c r="AM105" s="16" t="s">
        <v>1255</v>
      </c>
      <c r="AN105" s="16" t="s">
        <v>732</v>
      </c>
      <c r="AO105" s="16" t="s">
        <v>732</v>
      </c>
      <c r="AP105" s="16" t="s">
        <v>732</v>
      </c>
      <c r="AQ105" s="16" t="s">
        <v>732</v>
      </c>
      <c r="AR105" s="16" t="s">
        <v>732</v>
      </c>
      <c r="AS105" s="4" t="s">
        <v>732</v>
      </c>
      <c r="AT105" s="4" t="s">
        <v>732</v>
      </c>
      <c r="AU105" s="16" t="s">
        <v>2152</v>
      </c>
      <c r="AV105" s="16" t="s">
        <v>1945</v>
      </c>
      <c r="AW105" s="16" t="s">
        <v>1945</v>
      </c>
      <c r="AX105" s="16" t="s">
        <v>2152</v>
      </c>
      <c r="AY105" s="16" t="s">
        <v>1255</v>
      </c>
      <c r="AZ105" s="16" t="s">
        <v>1255</v>
      </c>
      <c r="BA105" s="16" t="s">
        <v>1255</v>
      </c>
      <c r="BB105" s="16" t="s">
        <v>732</v>
      </c>
      <c r="BC105" s="16" t="s">
        <v>732</v>
      </c>
      <c r="BD105" s="4" t="s">
        <v>732</v>
      </c>
      <c r="BE105" s="16" t="s">
        <v>732</v>
      </c>
      <c r="BF105" s="16" t="s">
        <v>1255</v>
      </c>
      <c r="BG105" s="16" t="s">
        <v>1255</v>
      </c>
      <c r="BH105" s="16"/>
      <c r="BI105" s="16"/>
      <c r="BJ105" s="16"/>
      <c r="BK105" s="16" t="s">
        <v>1255</v>
      </c>
      <c r="BL105" s="4"/>
      <c r="BM105" s="4"/>
      <c r="BN105" s="4"/>
    </row>
    <row r="106" spans="1:66" x14ac:dyDescent="0.3">
      <c r="A106" s="16">
        <v>104</v>
      </c>
      <c r="B106" s="54" t="s">
        <v>766</v>
      </c>
      <c r="C106" s="54">
        <v>33423541</v>
      </c>
      <c r="D106" s="54" t="s">
        <v>2873</v>
      </c>
      <c r="E106" s="4" t="s">
        <v>385</v>
      </c>
      <c r="F106" s="4">
        <v>37</v>
      </c>
      <c r="G106" s="161">
        <v>160.80000000000001</v>
      </c>
      <c r="H106" s="161">
        <v>51.6</v>
      </c>
      <c r="I106" s="101">
        <f t="shared" si="1"/>
        <v>19.956189203237543</v>
      </c>
      <c r="J106" s="148">
        <v>30648</v>
      </c>
      <c r="K106" s="4" t="s">
        <v>214</v>
      </c>
      <c r="L106" s="4" t="s">
        <v>357</v>
      </c>
      <c r="M106" s="4" t="s">
        <v>428</v>
      </c>
      <c r="N106" s="4" t="s">
        <v>955</v>
      </c>
      <c r="O106" s="13" t="s">
        <v>61</v>
      </c>
      <c r="P106" s="13" t="s">
        <v>792</v>
      </c>
      <c r="Q106" s="146">
        <v>44287</v>
      </c>
      <c r="R106" s="16" t="s">
        <v>788</v>
      </c>
      <c r="S106" s="16" t="s">
        <v>2106</v>
      </c>
      <c r="T106" s="161"/>
      <c r="U106" s="16" t="s">
        <v>792</v>
      </c>
      <c r="V106" s="16" t="s">
        <v>2823</v>
      </c>
      <c r="W106" s="4">
        <v>80703</v>
      </c>
      <c r="X106" s="16" t="s">
        <v>997</v>
      </c>
      <c r="Y106" s="16" t="s">
        <v>842</v>
      </c>
      <c r="Z106" s="17"/>
      <c r="AA106" s="16" t="s">
        <v>1254</v>
      </c>
      <c r="AB106" s="17"/>
      <c r="AC106" s="16" t="s">
        <v>1255</v>
      </c>
      <c r="AD106" s="17"/>
      <c r="AE106" s="16" t="s">
        <v>3715</v>
      </c>
      <c r="AF106" s="16">
        <v>2</v>
      </c>
      <c r="AG106" s="16" t="s">
        <v>1985</v>
      </c>
      <c r="AH106" s="16">
        <v>0</v>
      </c>
      <c r="AI106" s="16" t="s">
        <v>1985</v>
      </c>
      <c r="AJ106" s="16">
        <v>3</v>
      </c>
      <c r="AK106" s="16">
        <v>2</v>
      </c>
      <c r="AL106" s="16" t="s">
        <v>2145</v>
      </c>
      <c r="AM106" s="16" t="s">
        <v>1255</v>
      </c>
      <c r="AN106" s="16" t="s">
        <v>732</v>
      </c>
      <c r="AO106" s="16" t="s">
        <v>732</v>
      </c>
      <c r="AP106" s="16" t="s">
        <v>906</v>
      </c>
      <c r="AQ106" s="16" t="s">
        <v>732</v>
      </c>
      <c r="AR106" s="16" t="s">
        <v>1255</v>
      </c>
      <c r="AS106" s="16" t="s">
        <v>906</v>
      </c>
      <c r="AT106" s="16" t="s">
        <v>906</v>
      </c>
      <c r="AU106" s="16" t="s">
        <v>2153</v>
      </c>
      <c r="AV106" s="16" t="s">
        <v>1945</v>
      </c>
      <c r="AW106" s="16" t="s">
        <v>1945</v>
      </c>
      <c r="AX106" s="16" t="s">
        <v>906</v>
      </c>
      <c r="AY106" s="16" t="s">
        <v>1255</v>
      </c>
      <c r="AZ106" s="16">
        <v>1</v>
      </c>
      <c r="BA106" s="16">
        <v>17</v>
      </c>
      <c r="BB106" s="16" t="s">
        <v>732</v>
      </c>
      <c r="BC106" s="16" t="s">
        <v>732</v>
      </c>
      <c r="BD106" s="4"/>
      <c r="BE106" s="16" t="s">
        <v>732</v>
      </c>
      <c r="BF106" s="16" t="s">
        <v>1255</v>
      </c>
      <c r="BG106" s="16" t="s">
        <v>1255</v>
      </c>
      <c r="BH106" s="16"/>
      <c r="BI106" s="16"/>
      <c r="BJ106" s="16"/>
      <c r="BK106" s="16" t="s">
        <v>1255</v>
      </c>
      <c r="BL106" s="4"/>
      <c r="BM106" s="4"/>
      <c r="BN106" s="4"/>
    </row>
    <row r="107" spans="1:66" x14ac:dyDescent="0.3">
      <c r="A107" s="16">
        <v>105</v>
      </c>
      <c r="B107" s="54" t="s">
        <v>767</v>
      </c>
      <c r="C107" s="54">
        <v>33422615</v>
      </c>
      <c r="D107" s="54" t="s">
        <v>2874</v>
      </c>
      <c r="E107" s="4" t="s">
        <v>407</v>
      </c>
      <c r="F107" s="4">
        <v>77</v>
      </c>
      <c r="G107" s="161">
        <v>162.30000000000001</v>
      </c>
      <c r="H107" s="161">
        <v>65.5</v>
      </c>
      <c r="I107" s="101">
        <f t="shared" si="1"/>
        <v>24.865904441278307</v>
      </c>
      <c r="J107" s="148">
        <v>16152</v>
      </c>
      <c r="K107" s="4" t="s">
        <v>216</v>
      </c>
      <c r="L107" s="4" t="s">
        <v>355</v>
      </c>
      <c r="M107" s="4" t="s">
        <v>358</v>
      </c>
      <c r="N107" s="4" t="s">
        <v>917</v>
      </c>
      <c r="O107" s="13" t="s">
        <v>20</v>
      </c>
      <c r="P107" s="16" t="s">
        <v>792</v>
      </c>
      <c r="Q107" s="16" t="s">
        <v>2108</v>
      </c>
      <c r="R107" s="16" t="s">
        <v>788</v>
      </c>
      <c r="S107" s="16" t="s">
        <v>2107</v>
      </c>
      <c r="T107" s="161">
        <v>20210330</v>
      </c>
      <c r="U107" s="16" t="s">
        <v>792</v>
      </c>
      <c r="V107" s="16" t="s">
        <v>2823</v>
      </c>
      <c r="W107" s="4">
        <v>80703</v>
      </c>
      <c r="X107" s="16" t="s">
        <v>997</v>
      </c>
      <c r="Y107" s="16" t="s">
        <v>842</v>
      </c>
      <c r="Z107" s="17"/>
      <c r="AA107" s="16" t="s">
        <v>1254</v>
      </c>
      <c r="AB107" s="17"/>
      <c r="AC107" s="16" t="s">
        <v>1255</v>
      </c>
      <c r="AD107" s="17"/>
      <c r="AE107" s="95" t="s">
        <v>1333</v>
      </c>
      <c r="AF107" s="16">
        <v>2</v>
      </c>
      <c r="AG107" s="16" t="s">
        <v>1985</v>
      </c>
      <c r="AH107" s="16">
        <v>0</v>
      </c>
      <c r="AI107" s="16" t="s">
        <v>1985</v>
      </c>
      <c r="AJ107" s="16">
        <v>2</v>
      </c>
      <c r="AK107" s="16">
        <v>1</v>
      </c>
      <c r="AL107" s="16" t="s">
        <v>2146</v>
      </c>
      <c r="AM107" s="16">
        <v>0.29999999999999899</v>
      </c>
      <c r="AN107" s="16" t="s">
        <v>732</v>
      </c>
      <c r="AO107" s="16" t="s">
        <v>1255</v>
      </c>
      <c r="AP107" s="16" t="s">
        <v>732</v>
      </c>
      <c r="AQ107" s="16" t="s">
        <v>732</v>
      </c>
      <c r="AR107" s="16" t="s">
        <v>1255</v>
      </c>
      <c r="AS107" s="16" t="s">
        <v>732</v>
      </c>
      <c r="AT107" s="16" t="s">
        <v>732</v>
      </c>
      <c r="AU107" s="16" t="s">
        <v>2154</v>
      </c>
      <c r="AV107" s="16">
        <v>2</v>
      </c>
      <c r="AW107" s="16">
        <v>20</v>
      </c>
      <c r="AX107" s="16" t="s">
        <v>906</v>
      </c>
      <c r="AY107" s="16" t="s">
        <v>1255</v>
      </c>
      <c r="AZ107" s="16">
        <v>10</v>
      </c>
      <c r="BA107" s="16">
        <v>40</v>
      </c>
      <c r="BB107" s="16" t="s">
        <v>732</v>
      </c>
      <c r="BC107" s="16" t="s">
        <v>732</v>
      </c>
      <c r="BD107" s="4"/>
      <c r="BE107" s="16" t="s">
        <v>732</v>
      </c>
      <c r="BF107" s="16" t="s">
        <v>1255</v>
      </c>
      <c r="BG107" s="16" t="s">
        <v>1255</v>
      </c>
      <c r="BH107" s="9"/>
      <c r="BI107" s="146"/>
      <c r="BJ107" s="146">
        <v>44851</v>
      </c>
      <c r="BK107" s="16" t="s">
        <v>1255</v>
      </c>
      <c r="BL107" s="4"/>
      <c r="BM107" s="4"/>
      <c r="BN107" s="4"/>
    </row>
    <row r="108" spans="1:66" x14ac:dyDescent="0.3">
      <c r="A108" s="16">
        <v>106</v>
      </c>
      <c r="B108" s="54" t="s">
        <v>768</v>
      </c>
      <c r="C108" s="54">
        <v>33424537</v>
      </c>
      <c r="D108" s="54" t="s">
        <v>4096</v>
      </c>
      <c r="E108" s="4" t="s">
        <v>385</v>
      </c>
      <c r="F108" s="4">
        <v>61</v>
      </c>
      <c r="G108" s="161">
        <v>165.5</v>
      </c>
      <c r="H108" s="161">
        <v>79.599999999999994</v>
      </c>
      <c r="I108" s="101">
        <f t="shared" si="1"/>
        <v>29.061436094960793</v>
      </c>
      <c r="J108" s="148">
        <v>21791</v>
      </c>
      <c r="K108" s="4" t="s">
        <v>227</v>
      </c>
      <c r="L108" s="4" t="s">
        <v>446</v>
      </c>
      <c r="M108" s="4" t="s">
        <v>362</v>
      </c>
      <c r="N108" s="4"/>
      <c r="O108" s="13" t="s">
        <v>61</v>
      </c>
      <c r="P108" s="16" t="s">
        <v>802</v>
      </c>
      <c r="Q108" s="17" t="s">
        <v>3758</v>
      </c>
      <c r="R108" s="16" t="s">
        <v>235</v>
      </c>
      <c r="S108" s="161">
        <v>20210405</v>
      </c>
      <c r="T108" s="161">
        <v>20210405</v>
      </c>
      <c r="U108" s="16" t="s">
        <v>802</v>
      </c>
      <c r="V108" s="4" t="s">
        <v>424</v>
      </c>
      <c r="W108" s="4">
        <v>80703</v>
      </c>
      <c r="X108" s="4" t="s">
        <v>997</v>
      </c>
      <c r="Y108" s="16" t="s">
        <v>842</v>
      </c>
      <c r="Z108" s="17"/>
      <c r="AA108" s="4" t="s">
        <v>217</v>
      </c>
      <c r="AB108" s="17"/>
      <c r="AC108" s="16"/>
      <c r="AD108" s="17"/>
      <c r="AE108" s="95" t="s">
        <v>2188</v>
      </c>
      <c r="AF108" s="4" t="s">
        <v>242</v>
      </c>
      <c r="AG108" s="4" t="s">
        <v>241</v>
      </c>
      <c r="AH108" s="4">
        <v>0</v>
      </c>
      <c r="AI108" s="4" t="s">
        <v>241</v>
      </c>
      <c r="AJ108" s="16">
        <v>4</v>
      </c>
      <c r="AK108" s="4">
        <v>2</v>
      </c>
      <c r="AL108" s="4" t="s">
        <v>1355</v>
      </c>
      <c r="AM108" s="4">
        <v>0.2</v>
      </c>
      <c r="AN108" s="16" t="s">
        <v>2152</v>
      </c>
      <c r="AO108" s="4" t="s">
        <v>1354</v>
      </c>
      <c r="AP108" s="4" t="s">
        <v>350</v>
      </c>
      <c r="AQ108" s="4" t="s">
        <v>350</v>
      </c>
      <c r="AR108" s="4" t="s">
        <v>1353</v>
      </c>
      <c r="AS108" s="16" t="s">
        <v>906</v>
      </c>
      <c r="AT108" s="16" t="s">
        <v>906</v>
      </c>
      <c r="AU108" s="4" t="s">
        <v>350</v>
      </c>
      <c r="AV108" s="16" t="s">
        <v>1945</v>
      </c>
      <c r="AW108" s="16" t="s">
        <v>1945</v>
      </c>
      <c r="AX108" s="16" t="s">
        <v>906</v>
      </c>
      <c r="AY108" s="16" t="s">
        <v>1173</v>
      </c>
      <c r="AZ108" s="16">
        <v>1</v>
      </c>
      <c r="BA108" s="16">
        <v>38</v>
      </c>
      <c r="BB108" s="16" t="s">
        <v>732</v>
      </c>
      <c r="BC108" s="16" t="s">
        <v>906</v>
      </c>
      <c r="BD108" s="4"/>
      <c r="BE108" s="16" t="s">
        <v>732</v>
      </c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1:66" x14ac:dyDescent="0.3">
      <c r="A109" s="16">
        <v>107</v>
      </c>
      <c r="B109" s="54" t="s">
        <v>769</v>
      </c>
      <c r="C109" s="54">
        <v>33425299</v>
      </c>
      <c r="D109" s="54" t="s">
        <v>4097</v>
      </c>
      <c r="E109" s="4" t="s">
        <v>385</v>
      </c>
      <c r="F109" s="4">
        <v>67</v>
      </c>
      <c r="G109" s="161">
        <v>160</v>
      </c>
      <c r="H109" s="161">
        <v>60.8</v>
      </c>
      <c r="I109" s="101">
        <f t="shared" si="1"/>
        <v>23.749999999999993</v>
      </c>
      <c r="J109" s="148">
        <v>19824</v>
      </c>
      <c r="K109" s="4" t="s">
        <v>214</v>
      </c>
      <c r="L109" s="4" t="s">
        <v>440</v>
      </c>
      <c r="M109" s="4" t="s">
        <v>358</v>
      </c>
      <c r="N109" s="4" t="s">
        <v>917</v>
      </c>
      <c r="O109" s="13" t="s">
        <v>61</v>
      </c>
      <c r="P109" s="16" t="s">
        <v>804</v>
      </c>
      <c r="Q109" s="16" t="s">
        <v>3759</v>
      </c>
      <c r="R109" s="16" t="s">
        <v>873</v>
      </c>
      <c r="S109" s="16" t="s">
        <v>2108</v>
      </c>
      <c r="T109" s="161">
        <v>20210412</v>
      </c>
      <c r="U109" s="16" t="s">
        <v>804</v>
      </c>
      <c r="V109" s="16" t="s">
        <v>1972</v>
      </c>
      <c r="W109" s="4">
        <v>80703</v>
      </c>
      <c r="X109" s="16" t="s">
        <v>997</v>
      </c>
      <c r="Y109" s="16" t="s">
        <v>842</v>
      </c>
      <c r="Z109" s="17"/>
      <c r="AA109" s="16" t="s">
        <v>1254</v>
      </c>
      <c r="AB109" s="17"/>
      <c r="AC109" s="16" t="s">
        <v>1255</v>
      </c>
      <c r="AD109" s="17"/>
      <c r="AE109" s="16" t="s">
        <v>3723</v>
      </c>
      <c r="AF109" s="16" t="s">
        <v>93</v>
      </c>
      <c r="AG109" s="16" t="s">
        <v>2128</v>
      </c>
      <c r="AH109" s="16">
        <v>4</v>
      </c>
      <c r="AI109" s="16" t="s">
        <v>271</v>
      </c>
      <c r="AJ109" s="16">
        <v>1</v>
      </c>
      <c r="AK109" s="16" t="s">
        <v>1255</v>
      </c>
      <c r="AL109" s="16" t="s">
        <v>1255</v>
      </c>
      <c r="AM109" s="16" t="s">
        <v>1255</v>
      </c>
      <c r="AN109" s="16" t="s">
        <v>906</v>
      </c>
      <c r="AO109" s="16" t="s">
        <v>1255</v>
      </c>
      <c r="AP109" s="16" t="s">
        <v>906</v>
      </c>
      <c r="AQ109" s="16" t="s">
        <v>906</v>
      </c>
      <c r="AR109" s="16" t="s">
        <v>1255</v>
      </c>
      <c r="AS109" s="16" t="s">
        <v>732</v>
      </c>
      <c r="AT109" s="16" t="s">
        <v>732</v>
      </c>
      <c r="AU109" s="16" t="s">
        <v>2154</v>
      </c>
      <c r="AV109" s="16">
        <v>0.5</v>
      </c>
      <c r="AW109" s="16">
        <v>20</v>
      </c>
      <c r="AX109" s="16" t="s">
        <v>2207</v>
      </c>
      <c r="AY109" s="16" t="s">
        <v>1255</v>
      </c>
      <c r="AZ109" s="16">
        <v>8</v>
      </c>
      <c r="BA109" s="16">
        <v>40</v>
      </c>
      <c r="BB109" s="16" t="s">
        <v>732</v>
      </c>
      <c r="BC109" s="16" t="s">
        <v>732</v>
      </c>
      <c r="BD109" s="4"/>
      <c r="BE109" s="16"/>
      <c r="BF109" s="16" t="s">
        <v>1255</v>
      </c>
      <c r="BG109" s="16" t="s">
        <v>1255</v>
      </c>
      <c r="BH109" s="16" t="s">
        <v>4373</v>
      </c>
      <c r="BI109" s="146">
        <v>44550</v>
      </c>
      <c r="BJ109" s="146">
        <v>44585</v>
      </c>
      <c r="BK109" s="16" t="s">
        <v>1255</v>
      </c>
      <c r="BL109" s="4"/>
      <c r="BM109" s="4"/>
      <c r="BN109" s="4"/>
    </row>
    <row r="110" spans="1:66" x14ac:dyDescent="0.3">
      <c r="A110" s="16">
        <v>108</v>
      </c>
      <c r="B110" s="54" t="s">
        <v>770</v>
      </c>
      <c r="C110" s="54">
        <v>33425364</v>
      </c>
      <c r="D110" s="54" t="s">
        <v>2875</v>
      </c>
      <c r="E110" s="4" t="s">
        <v>385</v>
      </c>
      <c r="F110" s="4">
        <v>78</v>
      </c>
      <c r="G110" s="161">
        <v>154.30000000000001</v>
      </c>
      <c r="H110" s="161">
        <v>62.3</v>
      </c>
      <c r="I110" s="101">
        <f t="shared" si="1"/>
        <v>26.1671361770528</v>
      </c>
      <c r="J110" s="148">
        <v>15721</v>
      </c>
      <c r="K110" s="4" t="s">
        <v>216</v>
      </c>
      <c r="L110" s="4" t="s">
        <v>355</v>
      </c>
      <c r="M110" s="4" t="s">
        <v>362</v>
      </c>
      <c r="N110" s="4" t="s">
        <v>917</v>
      </c>
      <c r="O110" s="13" t="s">
        <v>61</v>
      </c>
      <c r="P110" s="16" t="s">
        <v>792</v>
      </c>
      <c r="Q110" s="16" t="s">
        <v>3759</v>
      </c>
      <c r="R110" s="16" t="s">
        <v>29</v>
      </c>
      <c r="S110" s="16" t="s">
        <v>2108</v>
      </c>
      <c r="T110" s="161">
        <v>20210415</v>
      </c>
      <c r="U110" s="16" t="s">
        <v>792</v>
      </c>
      <c r="V110" s="16" t="s">
        <v>2818</v>
      </c>
      <c r="W110" s="4">
        <v>80703</v>
      </c>
      <c r="X110" s="16" t="s">
        <v>997</v>
      </c>
      <c r="Y110" s="16" t="s">
        <v>842</v>
      </c>
      <c r="Z110" s="17"/>
      <c r="AA110" s="16" t="s">
        <v>1254</v>
      </c>
      <c r="AB110" s="17"/>
      <c r="AC110" s="16" t="s">
        <v>1255</v>
      </c>
      <c r="AD110" s="17"/>
      <c r="AE110" s="16" t="s">
        <v>3715</v>
      </c>
      <c r="AF110" s="16">
        <v>2</v>
      </c>
      <c r="AG110" s="16" t="s">
        <v>743</v>
      </c>
      <c r="AH110" s="16">
        <v>1</v>
      </c>
      <c r="AI110" s="16" t="s">
        <v>271</v>
      </c>
      <c r="AJ110" s="16">
        <v>3</v>
      </c>
      <c r="AK110" s="16">
        <v>1</v>
      </c>
      <c r="AL110" s="16" t="s">
        <v>2147</v>
      </c>
      <c r="AM110" s="16">
        <v>0.2</v>
      </c>
      <c r="AN110" s="16" t="s">
        <v>732</v>
      </c>
      <c r="AO110" s="16" t="s">
        <v>732</v>
      </c>
      <c r="AP110" s="16" t="s">
        <v>906</v>
      </c>
      <c r="AQ110" s="16" t="s">
        <v>906</v>
      </c>
      <c r="AR110" s="16" t="s">
        <v>1255</v>
      </c>
      <c r="AS110" s="16" t="s">
        <v>732</v>
      </c>
      <c r="AT110" s="16" t="s">
        <v>732</v>
      </c>
      <c r="AU110" s="16" t="s">
        <v>2152</v>
      </c>
      <c r="AV110" s="16" t="s">
        <v>1255</v>
      </c>
      <c r="AW110" s="16" t="s">
        <v>1255</v>
      </c>
      <c r="AX110" s="16" t="s">
        <v>732</v>
      </c>
      <c r="AY110" s="16" t="s">
        <v>1255</v>
      </c>
      <c r="AZ110" s="16" t="s">
        <v>1255</v>
      </c>
      <c r="BA110" s="16" t="s">
        <v>1255</v>
      </c>
      <c r="BB110" s="16" t="s">
        <v>732</v>
      </c>
      <c r="BC110" s="16" t="s">
        <v>732</v>
      </c>
      <c r="BD110" s="4"/>
      <c r="BE110" s="16" t="s">
        <v>732</v>
      </c>
      <c r="BF110" s="16" t="s">
        <v>1255</v>
      </c>
      <c r="BG110" s="16" t="s">
        <v>1255</v>
      </c>
      <c r="BH110" s="16" t="s">
        <v>4372</v>
      </c>
      <c r="BI110" s="146">
        <v>44648</v>
      </c>
      <c r="BJ110" s="16"/>
      <c r="BK110" s="16" t="s">
        <v>1255</v>
      </c>
      <c r="BL110" s="4"/>
      <c r="BM110" s="4"/>
      <c r="BN110" s="4"/>
    </row>
    <row r="111" spans="1:66" x14ac:dyDescent="0.3">
      <c r="A111" s="16">
        <v>109</v>
      </c>
      <c r="B111" s="54" t="s">
        <v>771</v>
      </c>
      <c r="C111" s="54">
        <v>33425882</v>
      </c>
      <c r="D111" s="54" t="s">
        <v>2876</v>
      </c>
      <c r="E111" s="4" t="s">
        <v>407</v>
      </c>
      <c r="F111" s="4">
        <v>78</v>
      </c>
      <c r="G111" s="161">
        <v>164.3</v>
      </c>
      <c r="H111" s="161">
        <v>77.7</v>
      </c>
      <c r="I111" s="101">
        <f t="shared" si="1"/>
        <v>28.783651774862204</v>
      </c>
      <c r="J111" s="148">
        <v>15570</v>
      </c>
      <c r="K111" s="4" t="s">
        <v>214</v>
      </c>
      <c r="L111" s="4"/>
      <c r="M111" s="4"/>
      <c r="N111" s="4"/>
      <c r="O111" s="13" t="s">
        <v>20</v>
      </c>
      <c r="P111" s="16" t="s">
        <v>1155</v>
      </c>
      <c r="Q111" s="9" t="s">
        <v>4358</v>
      </c>
      <c r="R111" s="16" t="s">
        <v>1161</v>
      </c>
      <c r="S111" s="16" t="s">
        <v>2109</v>
      </c>
      <c r="T111" s="161">
        <v>20210420</v>
      </c>
      <c r="U111" s="16" t="s">
        <v>1155</v>
      </c>
      <c r="V111" s="16" t="s">
        <v>2818</v>
      </c>
      <c r="W111" s="4"/>
      <c r="X111" s="16" t="s">
        <v>2054</v>
      </c>
      <c r="Y111" s="16" t="s">
        <v>1158</v>
      </c>
      <c r="Z111" s="17"/>
      <c r="AA111" s="16" t="s">
        <v>2118</v>
      </c>
      <c r="AB111" s="17"/>
      <c r="AC111" s="16" t="s">
        <v>1255</v>
      </c>
      <c r="AD111" s="17"/>
      <c r="AE111" s="16" t="s">
        <v>3716</v>
      </c>
      <c r="AF111" s="16" t="s">
        <v>742</v>
      </c>
      <c r="AG111" s="16" t="s">
        <v>1182</v>
      </c>
      <c r="AH111" s="16">
        <v>2</v>
      </c>
      <c r="AI111" s="16" t="s">
        <v>271</v>
      </c>
      <c r="AJ111" s="16">
        <v>3</v>
      </c>
      <c r="AK111" s="16">
        <v>2</v>
      </c>
      <c r="AL111" s="16" t="s">
        <v>1255</v>
      </c>
      <c r="AM111" s="16" t="s">
        <v>1255</v>
      </c>
      <c r="AN111" s="16" t="s">
        <v>906</v>
      </c>
      <c r="AO111" s="16" t="s">
        <v>1255</v>
      </c>
      <c r="AP111" s="16" t="s">
        <v>906</v>
      </c>
      <c r="AQ111" s="16" t="s">
        <v>906</v>
      </c>
      <c r="AR111" s="16" t="s">
        <v>1255</v>
      </c>
      <c r="AS111" s="16"/>
      <c r="AT111" s="16"/>
      <c r="AU111" s="16" t="s">
        <v>2154</v>
      </c>
      <c r="AV111" s="16">
        <v>10</v>
      </c>
      <c r="AW111" s="16">
        <v>10</v>
      </c>
      <c r="AX111" s="16" t="s">
        <v>906</v>
      </c>
      <c r="AY111" s="16" t="s">
        <v>1255</v>
      </c>
      <c r="AZ111" s="16">
        <v>3</v>
      </c>
      <c r="BA111" s="16">
        <v>75</v>
      </c>
      <c r="BB111" s="16" t="s">
        <v>732</v>
      </c>
      <c r="BC111" s="16" t="s">
        <v>732</v>
      </c>
      <c r="BD111" s="4"/>
      <c r="BE111" s="16" t="s">
        <v>732</v>
      </c>
      <c r="BF111" s="16" t="s">
        <v>1255</v>
      </c>
      <c r="BG111" s="16" t="s">
        <v>1255</v>
      </c>
      <c r="BH111" s="16" t="s">
        <v>1267</v>
      </c>
      <c r="BI111" s="146">
        <v>44505</v>
      </c>
      <c r="BJ111" s="146">
        <v>44528</v>
      </c>
      <c r="BK111" s="16" t="s">
        <v>1255</v>
      </c>
      <c r="BL111" s="4"/>
      <c r="BM111" s="4"/>
      <c r="BN111" s="4"/>
    </row>
    <row r="112" spans="1:66" x14ac:dyDescent="0.3">
      <c r="A112" s="16">
        <v>110</v>
      </c>
      <c r="B112" s="54" t="s">
        <v>772</v>
      </c>
      <c r="C112" s="54">
        <v>33424836</v>
      </c>
      <c r="D112" s="54" t="s">
        <v>4098</v>
      </c>
      <c r="E112" s="4" t="s">
        <v>385</v>
      </c>
      <c r="F112" s="4">
        <v>65</v>
      </c>
      <c r="G112" s="161">
        <v>151.80000000000001</v>
      </c>
      <c r="H112" s="161">
        <v>56.5</v>
      </c>
      <c r="I112" s="101">
        <f t="shared" si="1"/>
        <v>24.519121442991523</v>
      </c>
      <c r="J112" s="148">
        <v>20392</v>
      </c>
      <c r="K112" s="4" t="s">
        <v>214</v>
      </c>
      <c r="L112" s="4" t="s">
        <v>440</v>
      </c>
      <c r="M112" s="4" t="s">
        <v>362</v>
      </c>
      <c r="N112" s="4" t="s">
        <v>954</v>
      </c>
      <c r="O112" s="13" t="s">
        <v>20</v>
      </c>
      <c r="P112" s="16" t="s">
        <v>793</v>
      </c>
      <c r="Q112" s="16" t="s">
        <v>3761</v>
      </c>
      <c r="R112" s="16" t="s">
        <v>865</v>
      </c>
      <c r="S112" s="16" t="s">
        <v>2110</v>
      </c>
      <c r="T112" s="161">
        <v>20210413</v>
      </c>
      <c r="U112" s="16" t="s">
        <v>793</v>
      </c>
      <c r="V112" s="16" t="s">
        <v>827</v>
      </c>
      <c r="W112" s="4">
        <v>80703</v>
      </c>
      <c r="X112" s="16" t="s">
        <v>997</v>
      </c>
      <c r="Y112" s="16" t="s">
        <v>842</v>
      </c>
      <c r="Z112" s="17"/>
      <c r="AA112" s="16" t="s">
        <v>1254</v>
      </c>
      <c r="AB112" s="17"/>
      <c r="AC112" s="16" t="s">
        <v>1255</v>
      </c>
      <c r="AD112" s="17"/>
      <c r="AE112" s="16" t="s">
        <v>3719</v>
      </c>
      <c r="AF112" s="16" t="s">
        <v>93</v>
      </c>
      <c r="AG112" s="16" t="s">
        <v>1985</v>
      </c>
      <c r="AH112" s="16">
        <v>0</v>
      </c>
      <c r="AI112" s="16" t="s">
        <v>1985</v>
      </c>
      <c r="AJ112" s="16">
        <v>3</v>
      </c>
      <c r="AK112" s="16">
        <v>1</v>
      </c>
      <c r="AL112" s="16" t="s">
        <v>1255</v>
      </c>
      <c r="AM112" s="16" t="s">
        <v>1255</v>
      </c>
      <c r="AN112" s="16" t="s">
        <v>732</v>
      </c>
      <c r="AO112" s="16" t="s">
        <v>1255</v>
      </c>
      <c r="AP112" s="16" t="s">
        <v>1255</v>
      </c>
      <c r="AQ112" s="16" t="s">
        <v>1255</v>
      </c>
      <c r="AR112" s="16" t="s">
        <v>1255</v>
      </c>
      <c r="AS112" s="16" t="s">
        <v>906</v>
      </c>
      <c r="AT112" s="16" t="s">
        <v>906</v>
      </c>
      <c r="AU112" s="16" t="s">
        <v>2152</v>
      </c>
      <c r="AV112" s="16" t="s">
        <v>1945</v>
      </c>
      <c r="AW112" s="16" t="s">
        <v>1945</v>
      </c>
      <c r="AX112" s="16" t="s">
        <v>732</v>
      </c>
      <c r="AY112" s="16" t="s">
        <v>1255</v>
      </c>
      <c r="AZ112" s="16" t="s">
        <v>1255</v>
      </c>
      <c r="BA112" s="16" t="s">
        <v>1255</v>
      </c>
      <c r="BB112" s="16" t="s">
        <v>732</v>
      </c>
      <c r="BC112" s="16" t="s">
        <v>906</v>
      </c>
      <c r="BD112" s="4"/>
      <c r="BE112" s="16" t="s">
        <v>732</v>
      </c>
      <c r="BF112" s="16" t="s">
        <v>1255</v>
      </c>
      <c r="BG112" s="16" t="s">
        <v>1255</v>
      </c>
      <c r="BH112" s="16"/>
      <c r="BI112" s="16"/>
      <c r="BJ112" s="16"/>
      <c r="BK112" s="16" t="s">
        <v>1255</v>
      </c>
      <c r="BL112" s="4"/>
      <c r="BM112" s="4"/>
      <c r="BN112" s="4"/>
    </row>
    <row r="113" spans="1:66" x14ac:dyDescent="0.3">
      <c r="A113" s="16">
        <v>111</v>
      </c>
      <c r="B113" s="54" t="s">
        <v>773</v>
      </c>
      <c r="C113" s="54">
        <v>31005542</v>
      </c>
      <c r="D113" s="54" t="s">
        <v>4099</v>
      </c>
      <c r="E113" s="4" t="s">
        <v>407</v>
      </c>
      <c r="F113" s="4">
        <v>58</v>
      </c>
      <c r="G113" s="161">
        <v>170.2</v>
      </c>
      <c r="H113" s="161">
        <v>72.400000000000006</v>
      </c>
      <c r="I113" s="101">
        <f t="shared" si="1"/>
        <v>24.993061318611826</v>
      </c>
      <c r="J113" s="148">
        <v>22884</v>
      </c>
      <c r="K113" s="4" t="s">
        <v>216</v>
      </c>
      <c r="L113" s="4" t="s">
        <v>357</v>
      </c>
      <c r="M113" s="4" t="s">
        <v>358</v>
      </c>
      <c r="N113" s="4" t="s">
        <v>917</v>
      </c>
      <c r="O113" s="13" t="s">
        <v>61</v>
      </c>
      <c r="P113" s="16" t="s">
        <v>811</v>
      </c>
      <c r="Q113" s="146">
        <v>39042</v>
      </c>
      <c r="R113" s="16" t="s">
        <v>867</v>
      </c>
      <c r="S113" s="16" t="s">
        <v>2111</v>
      </c>
      <c r="T113" s="161">
        <v>20061106</v>
      </c>
      <c r="U113" s="16" t="s">
        <v>811</v>
      </c>
      <c r="V113" s="16" t="s">
        <v>1973</v>
      </c>
      <c r="W113" s="4"/>
      <c r="X113" s="16" t="s">
        <v>997</v>
      </c>
      <c r="Y113" s="16" t="s">
        <v>856</v>
      </c>
      <c r="Z113" s="17"/>
      <c r="AA113" s="16" t="s">
        <v>2120</v>
      </c>
      <c r="AB113" s="17"/>
      <c r="AC113" s="16" t="s">
        <v>906</v>
      </c>
      <c r="AD113" s="17"/>
      <c r="AE113" s="16" t="s">
        <v>3721</v>
      </c>
      <c r="AF113" s="16">
        <v>2</v>
      </c>
      <c r="AG113" s="16" t="s">
        <v>1985</v>
      </c>
      <c r="AH113" s="16">
        <v>0</v>
      </c>
      <c r="AI113" s="16" t="s">
        <v>1985</v>
      </c>
      <c r="AJ113" s="16">
        <v>4</v>
      </c>
      <c r="AK113" s="16">
        <v>2</v>
      </c>
      <c r="AL113" s="16" t="s">
        <v>2148</v>
      </c>
      <c r="AM113" s="16">
        <v>0.1</v>
      </c>
      <c r="AN113" s="16" t="s">
        <v>732</v>
      </c>
      <c r="AO113" s="16" t="s">
        <v>732</v>
      </c>
      <c r="AP113" s="16" t="s">
        <v>732</v>
      </c>
      <c r="AQ113" s="16" t="s">
        <v>732</v>
      </c>
      <c r="AR113" s="16" t="s">
        <v>732</v>
      </c>
      <c r="AS113" s="16"/>
      <c r="AT113" s="16"/>
      <c r="AU113" s="16" t="s">
        <v>2161</v>
      </c>
      <c r="AV113" s="16">
        <v>1.5</v>
      </c>
      <c r="AW113" s="16">
        <v>31</v>
      </c>
      <c r="AX113" s="16" t="s">
        <v>906</v>
      </c>
      <c r="AY113" s="16">
        <v>1</v>
      </c>
      <c r="AZ113" s="16">
        <v>4</v>
      </c>
      <c r="BA113" s="16">
        <v>20</v>
      </c>
      <c r="BB113" s="16"/>
      <c r="BC113" s="16"/>
      <c r="BD113" s="4"/>
      <c r="BE113" s="16" t="s">
        <v>732</v>
      </c>
      <c r="BF113" s="16" t="s">
        <v>2164</v>
      </c>
      <c r="BG113" s="16" t="s">
        <v>732</v>
      </c>
      <c r="BH113" s="16" t="s">
        <v>1267</v>
      </c>
      <c r="BI113" s="146">
        <v>44635</v>
      </c>
      <c r="BJ113" s="146">
        <v>44706</v>
      </c>
      <c r="BK113" s="16" t="s">
        <v>1255</v>
      </c>
      <c r="BL113" s="4"/>
      <c r="BM113" s="4"/>
      <c r="BN113" s="4"/>
    </row>
    <row r="114" spans="1:66" x14ac:dyDescent="0.3">
      <c r="A114" s="16">
        <v>112</v>
      </c>
      <c r="B114" s="54" t="s">
        <v>774</v>
      </c>
      <c r="C114" s="54">
        <v>33424981</v>
      </c>
      <c r="D114" s="54" t="s">
        <v>2877</v>
      </c>
      <c r="E114" s="4" t="s">
        <v>407</v>
      </c>
      <c r="F114" s="4">
        <v>67</v>
      </c>
      <c r="G114" s="161">
        <v>161.80000000000001</v>
      </c>
      <c r="H114" s="161">
        <v>74.400000000000006</v>
      </c>
      <c r="I114" s="101">
        <f t="shared" si="1"/>
        <v>28.41946519455874</v>
      </c>
      <c r="J114" s="148">
        <v>19589</v>
      </c>
      <c r="K114" s="4" t="s">
        <v>92</v>
      </c>
      <c r="L114" s="4" t="s">
        <v>355</v>
      </c>
      <c r="M114" s="4" t="s">
        <v>358</v>
      </c>
      <c r="N114" s="4" t="s">
        <v>954</v>
      </c>
      <c r="O114" s="13" t="s">
        <v>20</v>
      </c>
      <c r="P114" s="16" t="s">
        <v>792</v>
      </c>
      <c r="Q114" s="16" t="s">
        <v>3760</v>
      </c>
      <c r="R114" s="16" t="s">
        <v>788</v>
      </c>
      <c r="S114" s="16" t="s">
        <v>2110</v>
      </c>
      <c r="T114" s="161">
        <v>20210413</v>
      </c>
      <c r="U114" s="16" t="s">
        <v>792</v>
      </c>
      <c r="V114" s="16" t="s">
        <v>2818</v>
      </c>
      <c r="W114" s="4">
        <v>80703</v>
      </c>
      <c r="X114" s="16" t="s">
        <v>997</v>
      </c>
      <c r="Y114" s="16" t="s">
        <v>842</v>
      </c>
      <c r="Z114" s="17"/>
      <c r="AA114" s="16" t="s">
        <v>1254</v>
      </c>
      <c r="AB114" s="17"/>
      <c r="AC114" s="16" t="s">
        <v>1255</v>
      </c>
      <c r="AD114" s="17"/>
      <c r="AE114" s="16" t="s">
        <v>3713</v>
      </c>
      <c r="AF114" s="16">
        <v>2</v>
      </c>
      <c r="AG114" s="16" t="s">
        <v>2134</v>
      </c>
      <c r="AH114" s="16" t="s">
        <v>2034</v>
      </c>
      <c r="AI114" s="16" t="s">
        <v>2134</v>
      </c>
      <c r="AJ114" s="16">
        <v>2</v>
      </c>
      <c r="AK114" s="16">
        <v>1</v>
      </c>
      <c r="AL114" s="16" t="s">
        <v>2141</v>
      </c>
      <c r="AM114" s="16">
        <v>0.5</v>
      </c>
      <c r="AN114" s="16" t="s">
        <v>732</v>
      </c>
      <c r="AO114" s="16" t="s">
        <v>1255</v>
      </c>
      <c r="AP114" s="16" t="s">
        <v>732</v>
      </c>
      <c r="AQ114" s="16" t="s">
        <v>732</v>
      </c>
      <c r="AR114" s="16" t="s">
        <v>1255</v>
      </c>
      <c r="AS114" s="16" t="s">
        <v>906</v>
      </c>
      <c r="AT114" s="16" t="s">
        <v>906</v>
      </c>
      <c r="AU114" s="16" t="s">
        <v>2161</v>
      </c>
      <c r="AV114" s="16">
        <v>0.5</v>
      </c>
      <c r="AW114" s="16">
        <v>48</v>
      </c>
      <c r="AX114" s="16" t="s">
        <v>732</v>
      </c>
      <c r="AY114" s="16" t="s">
        <v>1255</v>
      </c>
      <c r="AZ114" s="16" t="s">
        <v>1255</v>
      </c>
      <c r="BA114" s="16" t="s">
        <v>1255</v>
      </c>
      <c r="BB114" s="16" t="s">
        <v>732</v>
      </c>
      <c r="BC114" s="16" t="s">
        <v>732</v>
      </c>
      <c r="BD114" s="4"/>
      <c r="BE114" s="16"/>
      <c r="BF114" s="16" t="s">
        <v>1255</v>
      </c>
      <c r="BG114" s="16" t="s">
        <v>1255</v>
      </c>
      <c r="BH114" s="16"/>
      <c r="BI114" s="16"/>
      <c r="BJ114" s="16"/>
      <c r="BK114" s="16" t="s">
        <v>1255</v>
      </c>
      <c r="BL114" s="4"/>
      <c r="BM114" s="4"/>
      <c r="BN114" s="4"/>
    </row>
    <row r="115" spans="1:66" x14ac:dyDescent="0.3">
      <c r="A115" s="16">
        <v>113</v>
      </c>
      <c r="B115" s="54" t="s">
        <v>775</v>
      </c>
      <c r="C115" s="54">
        <v>33139371</v>
      </c>
      <c r="D115" s="54" t="s">
        <v>4100</v>
      </c>
      <c r="E115" s="4" t="s">
        <v>407</v>
      </c>
      <c r="F115" s="4">
        <v>83</v>
      </c>
      <c r="G115" s="161">
        <v>170</v>
      </c>
      <c r="H115" s="161">
        <v>75</v>
      </c>
      <c r="I115" s="101">
        <f t="shared" si="1"/>
        <v>25.95155709342561</v>
      </c>
      <c r="J115" s="148">
        <v>13864</v>
      </c>
      <c r="K115" s="4" t="s">
        <v>216</v>
      </c>
      <c r="L115" s="4" t="s">
        <v>357</v>
      </c>
      <c r="M115" s="4" t="s">
        <v>364</v>
      </c>
      <c r="N115" s="4" t="s">
        <v>917</v>
      </c>
      <c r="O115" s="13" t="s">
        <v>61</v>
      </c>
      <c r="P115" s="16" t="s">
        <v>794</v>
      </c>
      <c r="Q115" s="16" t="s">
        <v>3762</v>
      </c>
      <c r="R115" s="16" t="s">
        <v>866</v>
      </c>
      <c r="S115" s="16" t="s">
        <v>2107</v>
      </c>
      <c r="T115" s="161">
        <v>20210330</v>
      </c>
      <c r="U115" s="16" t="s">
        <v>794</v>
      </c>
      <c r="V115" s="16" t="s">
        <v>828</v>
      </c>
      <c r="W115" s="4">
        <v>80703</v>
      </c>
      <c r="X115" s="16" t="s">
        <v>997</v>
      </c>
      <c r="Y115" s="16" t="s">
        <v>842</v>
      </c>
      <c r="Z115" s="17"/>
      <c r="AA115" s="16" t="s">
        <v>2119</v>
      </c>
      <c r="AB115" s="17"/>
      <c r="AC115" s="16" t="s">
        <v>1255</v>
      </c>
      <c r="AD115" s="17"/>
      <c r="AE115" s="95" t="s">
        <v>2188</v>
      </c>
      <c r="AF115" s="16" t="s">
        <v>742</v>
      </c>
      <c r="AG115" s="16" t="s">
        <v>1985</v>
      </c>
      <c r="AH115" s="16">
        <v>0</v>
      </c>
      <c r="AI115" s="16" t="s">
        <v>1985</v>
      </c>
      <c r="AJ115" s="16">
        <v>4</v>
      </c>
      <c r="AK115" s="16">
        <v>2</v>
      </c>
      <c r="AL115" s="16" t="s">
        <v>2149</v>
      </c>
      <c r="AM115" s="16" t="s">
        <v>1255</v>
      </c>
      <c r="AN115" s="16" t="s">
        <v>732</v>
      </c>
      <c r="AO115" s="16" t="s">
        <v>732</v>
      </c>
      <c r="AP115" s="16" t="s">
        <v>732</v>
      </c>
      <c r="AQ115" s="16" t="s">
        <v>732</v>
      </c>
      <c r="AR115" s="16" t="s">
        <v>732</v>
      </c>
      <c r="AS115" s="16" t="s">
        <v>906</v>
      </c>
      <c r="AT115" s="16" t="s">
        <v>906</v>
      </c>
      <c r="AU115" s="16" t="s">
        <v>2153</v>
      </c>
      <c r="AV115" s="16" t="s">
        <v>1945</v>
      </c>
      <c r="AW115" s="16" t="s">
        <v>1945</v>
      </c>
      <c r="AX115" s="16" t="s">
        <v>906</v>
      </c>
      <c r="AY115" s="16">
        <v>1</v>
      </c>
      <c r="AZ115" s="16">
        <v>3</v>
      </c>
      <c r="BA115" s="16">
        <v>54</v>
      </c>
      <c r="BB115" s="16" t="s">
        <v>732</v>
      </c>
      <c r="BC115" s="16" t="s">
        <v>732</v>
      </c>
      <c r="BD115" s="4" t="s">
        <v>350</v>
      </c>
      <c r="BE115" s="16" t="s">
        <v>732</v>
      </c>
      <c r="BF115" s="16" t="s">
        <v>1255</v>
      </c>
      <c r="BG115" s="16" t="s">
        <v>1255</v>
      </c>
      <c r="BH115" s="16"/>
      <c r="BI115" s="16"/>
      <c r="BJ115" s="16"/>
      <c r="BK115" s="16" t="s">
        <v>1255</v>
      </c>
      <c r="BL115" s="4"/>
      <c r="BM115" s="4"/>
      <c r="BN115" s="4"/>
    </row>
    <row r="116" spans="1:66" x14ac:dyDescent="0.3">
      <c r="A116" s="16">
        <v>114</v>
      </c>
      <c r="B116" s="54" t="s">
        <v>930</v>
      </c>
      <c r="C116" s="54">
        <v>33429238</v>
      </c>
      <c r="D116" s="54" t="s">
        <v>4101</v>
      </c>
      <c r="E116" s="4" t="s">
        <v>407</v>
      </c>
      <c r="F116" s="4">
        <v>52</v>
      </c>
      <c r="G116" s="161">
        <v>182</v>
      </c>
      <c r="H116" s="161">
        <v>80.2</v>
      </c>
      <c r="I116" s="101">
        <f t="shared" si="1"/>
        <v>24.212051684579155</v>
      </c>
      <c r="J116" s="148">
        <v>25042</v>
      </c>
      <c r="K116" s="4" t="s">
        <v>214</v>
      </c>
      <c r="L116" s="4" t="s">
        <v>357</v>
      </c>
      <c r="M116" s="4" t="s">
        <v>358</v>
      </c>
      <c r="N116" s="4" t="s">
        <v>955</v>
      </c>
      <c r="O116" s="13" t="s">
        <v>61</v>
      </c>
      <c r="P116" s="16" t="s">
        <v>798</v>
      </c>
      <c r="Q116" s="17" t="s">
        <v>3763</v>
      </c>
      <c r="R116" s="16" t="s">
        <v>869</v>
      </c>
      <c r="S116" s="161">
        <v>20210514</v>
      </c>
      <c r="T116" s="161">
        <v>20210514</v>
      </c>
      <c r="U116" s="16" t="s">
        <v>798</v>
      </c>
      <c r="V116" s="16" t="s">
        <v>831</v>
      </c>
      <c r="W116" s="4">
        <v>80703</v>
      </c>
      <c r="X116" s="4" t="s">
        <v>997</v>
      </c>
      <c r="Y116" s="16" t="s">
        <v>842</v>
      </c>
      <c r="Z116" s="17"/>
      <c r="AA116" s="4" t="s">
        <v>217</v>
      </c>
      <c r="AB116" s="17"/>
      <c r="AC116" s="16"/>
      <c r="AD116" s="17"/>
      <c r="AE116" s="95" t="s">
        <v>2188</v>
      </c>
      <c r="AF116" s="4" t="s">
        <v>404</v>
      </c>
      <c r="AG116" s="4" t="s">
        <v>241</v>
      </c>
      <c r="AH116" s="4">
        <v>0</v>
      </c>
      <c r="AI116" s="4" t="s">
        <v>241</v>
      </c>
      <c r="AJ116" s="16">
        <v>4</v>
      </c>
      <c r="AK116" s="4">
        <v>2</v>
      </c>
      <c r="AL116" s="4" t="s">
        <v>1374</v>
      </c>
      <c r="AM116" s="4">
        <v>0.4</v>
      </c>
      <c r="AN116" s="16" t="s">
        <v>2152</v>
      </c>
      <c r="AO116" s="4" t="s">
        <v>1375</v>
      </c>
      <c r="AP116" s="4" t="s">
        <v>1373</v>
      </c>
      <c r="AQ116" s="4" t="s">
        <v>350</v>
      </c>
      <c r="AR116" s="4" t="s">
        <v>417</v>
      </c>
      <c r="AS116" s="16" t="s">
        <v>906</v>
      </c>
      <c r="AT116" s="16" t="s">
        <v>906</v>
      </c>
      <c r="AU116" s="4" t="s">
        <v>2206</v>
      </c>
      <c r="AV116" s="16">
        <v>20</v>
      </c>
      <c r="AW116" s="16">
        <v>38</v>
      </c>
      <c r="AX116" s="16" t="s">
        <v>906</v>
      </c>
      <c r="AY116" s="16">
        <v>2</v>
      </c>
      <c r="AZ116" s="16" t="s">
        <v>1176</v>
      </c>
      <c r="BA116" s="16">
        <v>38</v>
      </c>
      <c r="BB116" s="16" t="s">
        <v>906</v>
      </c>
      <c r="BC116" s="16" t="s">
        <v>732</v>
      </c>
      <c r="BD116" s="4"/>
      <c r="BE116" s="16" t="s">
        <v>732</v>
      </c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x14ac:dyDescent="0.3">
      <c r="A117" s="16">
        <v>115</v>
      </c>
      <c r="B117" s="54" t="s">
        <v>931</v>
      </c>
      <c r="C117" s="54">
        <v>33428653</v>
      </c>
      <c r="D117" s="54" t="s">
        <v>4102</v>
      </c>
      <c r="E117" s="4" t="s">
        <v>407</v>
      </c>
      <c r="F117" s="4">
        <v>44</v>
      </c>
      <c r="G117" s="161">
        <v>164</v>
      </c>
      <c r="H117" s="161">
        <v>80</v>
      </c>
      <c r="I117" s="101">
        <f t="shared" si="1"/>
        <v>29.744199881023206</v>
      </c>
      <c r="J117" s="148">
        <v>28079</v>
      </c>
      <c r="K117" s="4" t="s">
        <v>92</v>
      </c>
      <c r="L117" s="4" t="s">
        <v>355</v>
      </c>
      <c r="M117" s="4" t="s">
        <v>358</v>
      </c>
      <c r="N117" s="4" t="s">
        <v>959</v>
      </c>
      <c r="O117" s="13" t="s">
        <v>20</v>
      </c>
      <c r="P117" s="16" t="s">
        <v>811</v>
      </c>
      <c r="Q117" s="16" t="s">
        <v>3764</v>
      </c>
      <c r="R117" s="16" t="s">
        <v>873</v>
      </c>
      <c r="S117" s="16" t="s">
        <v>2112</v>
      </c>
      <c r="T117" s="161">
        <v>20210511</v>
      </c>
      <c r="U117" s="16" t="s">
        <v>811</v>
      </c>
      <c r="V117" s="16" t="s">
        <v>1972</v>
      </c>
      <c r="W117" s="4">
        <v>80703</v>
      </c>
      <c r="X117" s="16" t="s">
        <v>997</v>
      </c>
      <c r="Y117" s="16" t="s">
        <v>842</v>
      </c>
      <c r="Z117" s="17"/>
      <c r="AA117" s="16" t="s">
        <v>2119</v>
      </c>
      <c r="AB117" s="17"/>
      <c r="AC117" s="16" t="s">
        <v>1255</v>
      </c>
      <c r="AD117" s="17"/>
      <c r="AE117" s="16" t="s">
        <v>3717</v>
      </c>
      <c r="AF117" s="16" t="s">
        <v>742</v>
      </c>
      <c r="AG117" s="16" t="s">
        <v>1179</v>
      </c>
      <c r="AH117" s="16">
        <v>4</v>
      </c>
      <c r="AI117" s="16" t="s">
        <v>271</v>
      </c>
      <c r="AJ117" s="16">
        <v>4</v>
      </c>
      <c r="AK117" s="16">
        <v>2</v>
      </c>
      <c r="AL117" s="16" t="s">
        <v>2142</v>
      </c>
      <c r="AM117" s="16">
        <v>0.29999999999999899</v>
      </c>
      <c r="AN117" s="16" t="s">
        <v>906</v>
      </c>
      <c r="AO117" s="16" t="s">
        <v>906</v>
      </c>
      <c r="AP117" s="16" t="s">
        <v>732</v>
      </c>
      <c r="AQ117" s="16" t="s">
        <v>906</v>
      </c>
      <c r="AR117" s="16" t="s">
        <v>1255</v>
      </c>
      <c r="AS117" s="16" t="s">
        <v>732</v>
      </c>
      <c r="AT117" s="16" t="s">
        <v>732</v>
      </c>
      <c r="AU117" s="16" t="s">
        <v>906</v>
      </c>
      <c r="AV117" s="16">
        <v>0.5</v>
      </c>
      <c r="AW117" s="16">
        <v>25</v>
      </c>
      <c r="AX117" s="16" t="s">
        <v>906</v>
      </c>
      <c r="AY117" s="16" t="s">
        <v>1255</v>
      </c>
      <c r="AZ117" s="16">
        <v>2</v>
      </c>
      <c r="BA117" s="16">
        <v>26</v>
      </c>
      <c r="BB117" s="16" t="s">
        <v>732</v>
      </c>
      <c r="BC117" s="16" t="s">
        <v>732</v>
      </c>
      <c r="BD117" s="4"/>
      <c r="BE117" s="16" t="s">
        <v>732</v>
      </c>
      <c r="BF117" s="16" t="s">
        <v>1255</v>
      </c>
      <c r="BG117" s="16" t="s">
        <v>1255</v>
      </c>
      <c r="BH117" s="16"/>
      <c r="BI117" s="16"/>
      <c r="BJ117" s="16"/>
      <c r="BK117" s="16" t="s">
        <v>1255</v>
      </c>
      <c r="BL117" s="4"/>
      <c r="BM117" s="4"/>
      <c r="BN117" s="4"/>
    </row>
    <row r="118" spans="1:66" x14ac:dyDescent="0.3">
      <c r="A118" s="16">
        <v>116</v>
      </c>
      <c r="B118" s="54" t="s">
        <v>932</v>
      </c>
      <c r="C118" s="54">
        <v>33431024</v>
      </c>
      <c r="D118" s="54" t="s">
        <v>4103</v>
      </c>
      <c r="E118" s="4" t="s">
        <v>407</v>
      </c>
      <c r="F118" s="4">
        <v>78</v>
      </c>
      <c r="G118" s="161">
        <v>177.96</v>
      </c>
      <c r="H118" s="161">
        <v>55</v>
      </c>
      <c r="I118" s="101">
        <f t="shared" si="1"/>
        <v>17.36672372045895</v>
      </c>
      <c r="J118" s="148">
        <v>15658</v>
      </c>
      <c r="K118" s="4" t="s">
        <v>227</v>
      </c>
      <c r="L118" s="4" t="s">
        <v>357</v>
      </c>
      <c r="M118" s="4" t="s">
        <v>1004</v>
      </c>
      <c r="N118" s="4" t="s">
        <v>1005</v>
      </c>
      <c r="O118" s="13" t="s">
        <v>61</v>
      </c>
      <c r="P118" s="16" t="s">
        <v>794</v>
      </c>
      <c r="Q118" s="16" t="s">
        <v>3765</v>
      </c>
      <c r="R118" s="16" t="s">
        <v>29</v>
      </c>
      <c r="S118" s="16" t="s">
        <v>2113</v>
      </c>
      <c r="T118" s="161">
        <v>20210531</v>
      </c>
      <c r="U118" s="16" t="s">
        <v>794</v>
      </c>
      <c r="V118" s="16" t="s">
        <v>828</v>
      </c>
      <c r="W118" s="4">
        <v>80703</v>
      </c>
      <c r="X118" s="16" t="s">
        <v>997</v>
      </c>
      <c r="Y118" s="16" t="s">
        <v>842</v>
      </c>
      <c r="Z118" s="17"/>
      <c r="AA118" s="16" t="s">
        <v>1254</v>
      </c>
      <c r="AB118" s="17"/>
      <c r="AC118" s="16" t="s">
        <v>1255</v>
      </c>
      <c r="AD118" s="17"/>
      <c r="AE118" s="16" t="s">
        <v>1340</v>
      </c>
      <c r="AF118" s="16" t="s">
        <v>742</v>
      </c>
      <c r="AG118" s="16" t="s">
        <v>1985</v>
      </c>
      <c r="AH118" s="16">
        <v>0</v>
      </c>
      <c r="AI118" s="16" t="s">
        <v>1985</v>
      </c>
      <c r="AJ118" s="16">
        <v>4</v>
      </c>
      <c r="AK118" s="16">
        <v>2</v>
      </c>
      <c r="AL118" s="16" t="s">
        <v>2150</v>
      </c>
      <c r="AM118" s="16">
        <v>0.4</v>
      </c>
      <c r="AN118" s="16" t="s">
        <v>732</v>
      </c>
      <c r="AO118" s="16" t="s">
        <v>906</v>
      </c>
      <c r="AP118" s="16" t="s">
        <v>732</v>
      </c>
      <c r="AQ118" s="16" t="s">
        <v>732</v>
      </c>
      <c r="AR118" s="16" t="s">
        <v>1255</v>
      </c>
      <c r="AS118" s="16" t="s">
        <v>906</v>
      </c>
      <c r="AT118" s="16" t="s">
        <v>906</v>
      </c>
      <c r="AU118" s="16" t="s">
        <v>2154</v>
      </c>
      <c r="AV118" s="16" t="s">
        <v>1255</v>
      </c>
      <c r="AW118" s="16" t="s">
        <v>1255</v>
      </c>
      <c r="AX118" s="16" t="s">
        <v>906</v>
      </c>
      <c r="AY118" s="16" t="s">
        <v>1255</v>
      </c>
      <c r="AZ118" s="16">
        <v>1</v>
      </c>
      <c r="BA118" s="16">
        <v>68</v>
      </c>
      <c r="BB118" s="16" t="s">
        <v>906</v>
      </c>
      <c r="BC118" s="16" t="s">
        <v>732</v>
      </c>
      <c r="BD118" s="4"/>
      <c r="BE118" s="16" t="s">
        <v>732</v>
      </c>
      <c r="BF118" s="16" t="s">
        <v>1255</v>
      </c>
      <c r="BG118" s="16" t="s">
        <v>1255</v>
      </c>
      <c r="BH118" s="16"/>
      <c r="BI118" s="16"/>
      <c r="BJ118" s="16"/>
      <c r="BK118" s="16" t="s">
        <v>1255</v>
      </c>
      <c r="BL118" s="4"/>
      <c r="BM118" s="4"/>
      <c r="BN118" s="4"/>
    </row>
    <row r="119" spans="1:66" x14ac:dyDescent="0.3">
      <c r="A119" s="16">
        <v>117</v>
      </c>
      <c r="B119" s="54" t="s">
        <v>933</v>
      </c>
      <c r="C119" s="54">
        <v>33432102</v>
      </c>
      <c r="D119" s="54" t="s">
        <v>2878</v>
      </c>
      <c r="E119" s="4" t="s">
        <v>465</v>
      </c>
      <c r="F119" s="4">
        <v>59</v>
      </c>
      <c r="G119" s="161">
        <v>155.30000000000001</v>
      </c>
      <c r="H119" s="161">
        <v>60.75</v>
      </c>
      <c r="I119" s="101">
        <f t="shared" si="1"/>
        <v>25.188561780804363</v>
      </c>
      <c r="J119" s="148">
        <v>22518</v>
      </c>
      <c r="K119" s="4" t="s">
        <v>216</v>
      </c>
      <c r="L119" s="4" t="s">
        <v>357</v>
      </c>
      <c r="M119" s="4" t="s">
        <v>1145</v>
      </c>
      <c r="N119" s="4" t="s">
        <v>1005</v>
      </c>
      <c r="O119" s="13" t="s">
        <v>20</v>
      </c>
      <c r="P119" s="4" t="s">
        <v>1164</v>
      </c>
      <c r="Q119" s="17" t="s">
        <v>3766</v>
      </c>
      <c r="R119" s="16" t="s">
        <v>1160</v>
      </c>
      <c r="S119" s="161">
        <v>20210610</v>
      </c>
      <c r="T119" s="161">
        <v>20210610</v>
      </c>
      <c r="U119" s="4" t="s">
        <v>1164</v>
      </c>
      <c r="V119" s="16" t="s">
        <v>2818</v>
      </c>
      <c r="W119" s="4">
        <v>80500</v>
      </c>
      <c r="X119" s="4" t="s">
        <v>997</v>
      </c>
      <c r="Y119" s="4" t="s">
        <v>2827</v>
      </c>
      <c r="Z119" s="17"/>
      <c r="AA119" s="4" t="s">
        <v>217</v>
      </c>
      <c r="AB119" s="17"/>
      <c r="AC119" s="16"/>
      <c r="AD119" s="17"/>
      <c r="AE119" s="4" t="s">
        <v>617</v>
      </c>
      <c r="AF119" s="4" t="s">
        <v>666</v>
      </c>
      <c r="AG119" s="4" t="s">
        <v>666</v>
      </c>
      <c r="AH119" s="4" t="s">
        <v>666</v>
      </c>
      <c r="AI119" s="4" t="s">
        <v>666</v>
      </c>
      <c r="AJ119" s="4" t="s">
        <v>666</v>
      </c>
      <c r="AK119" s="4">
        <v>9</v>
      </c>
      <c r="AL119" s="4" t="s">
        <v>417</v>
      </c>
      <c r="AM119" s="4" t="s">
        <v>417</v>
      </c>
      <c r="AN119" s="4" t="s">
        <v>732</v>
      </c>
      <c r="AO119" s="4" t="s">
        <v>417</v>
      </c>
      <c r="AP119" s="4" t="s">
        <v>417</v>
      </c>
      <c r="AQ119" s="4" t="s">
        <v>417</v>
      </c>
      <c r="AR119" s="4" t="s">
        <v>1371</v>
      </c>
      <c r="AS119" s="16" t="s">
        <v>906</v>
      </c>
      <c r="AT119" s="16" t="s">
        <v>906</v>
      </c>
      <c r="AU119" s="16" t="s">
        <v>2152</v>
      </c>
      <c r="AV119" s="16" t="s">
        <v>1945</v>
      </c>
      <c r="AW119" s="16" t="s">
        <v>1945</v>
      </c>
      <c r="AX119" s="16" t="s">
        <v>732</v>
      </c>
      <c r="AY119" s="16"/>
      <c r="AZ119" s="16"/>
      <c r="BA119" s="16"/>
      <c r="BB119" s="16" t="s">
        <v>906</v>
      </c>
      <c r="BC119" s="16" t="s">
        <v>906</v>
      </c>
      <c r="BD119" s="4"/>
      <c r="BE119" s="16" t="s">
        <v>732</v>
      </c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x14ac:dyDescent="0.3">
      <c r="A120" s="16">
        <v>118</v>
      </c>
      <c r="B120" s="54" t="s">
        <v>934</v>
      </c>
      <c r="C120" s="54">
        <v>33432300</v>
      </c>
      <c r="D120" s="54" t="s">
        <v>4104</v>
      </c>
      <c r="E120" s="4" t="s">
        <v>1025</v>
      </c>
      <c r="F120" s="4">
        <v>71</v>
      </c>
      <c r="G120" s="161">
        <v>150</v>
      </c>
      <c r="H120" s="161">
        <v>48.9</v>
      </c>
      <c r="I120" s="101">
        <f t="shared" si="1"/>
        <v>21.733333333333334</v>
      </c>
      <c r="J120" s="148">
        <v>18102</v>
      </c>
      <c r="K120" s="4" t="s">
        <v>1027</v>
      </c>
      <c r="L120" s="4" t="s">
        <v>355</v>
      </c>
      <c r="M120" s="4" t="s">
        <v>358</v>
      </c>
      <c r="N120" s="4" t="s">
        <v>1005</v>
      </c>
      <c r="O120" s="13" t="s">
        <v>1026</v>
      </c>
      <c r="P120" s="16" t="s">
        <v>798</v>
      </c>
      <c r="Q120" s="17" t="s">
        <v>3766</v>
      </c>
      <c r="R120" s="16" t="s">
        <v>788</v>
      </c>
      <c r="S120" s="161">
        <v>20210609</v>
      </c>
      <c r="T120" s="17">
        <v>20111212</v>
      </c>
      <c r="U120" s="16" t="s">
        <v>798</v>
      </c>
      <c r="V120" s="16" t="s">
        <v>831</v>
      </c>
      <c r="W120" s="4">
        <v>80703</v>
      </c>
      <c r="X120" s="4" t="s">
        <v>997</v>
      </c>
      <c r="Y120" s="16" t="s">
        <v>842</v>
      </c>
      <c r="Z120" s="17"/>
      <c r="AA120" s="4" t="s">
        <v>217</v>
      </c>
      <c r="AB120" s="17"/>
      <c r="AC120" s="16" t="s">
        <v>1170</v>
      </c>
      <c r="AD120" s="17"/>
      <c r="AE120" s="95" t="s">
        <v>1321</v>
      </c>
      <c r="AF120" s="4">
        <v>2</v>
      </c>
      <c r="AG120" s="4" t="s">
        <v>241</v>
      </c>
      <c r="AH120" s="4">
        <v>0</v>
      </c>
      <c r="AI120" s="4" t="s">
        <v>1196</v>
      </c>
      <c r="AJ120" s="16">
        <v>2</v>
      </c>
      <c r="AK120" s="4">
        <v>2</v>
      </c>
      <c r="AL120" s="4" t="s">
        <v>1376</v>
      </c>
      <c r="AM120" s="4">
        <v>0.1</v>
      </c>
      <c r="AN120" s="16" t="s">
        <v>2345</v>
      </c>
      <c r="AO120" s="4" t="s">
        <v>1373</v>
      </c>
      <c r="AP120" s="4" t="s">
        <v>1373</v>
      </c>
      <c r="AQ120" s="4" t="s">
        <v>350</v>
      </c>
      <c r="AR120" s="4" t="s">
        <v>417</v>
      </c>
      <c r="AS120" s="16" t="s">
        <v>906</v>
      </c>
      <c r="AT120" s="16" t="s">
        <v>906</v>
      </c>
      <c r="AU120" s="16" t="s">
        <v>2152</v>
      </c>
      <c r="AV120" s="16" t="s">
        <v>1945</v>
      </c>
      <c r="AW120" s="16" t="s">
        <v>1945</v>
      </c>
      <c r="AX120" s="16" t="s">
        <v>732</v>
      </c>
      <c r="AY120" s="16"/>
      <c r="AZ120" s="16"/>
      <c r="BA120" s="16"/>
      <c r="BB120" s="16" t="s">
        <v>906</v>
      </c>
      <c r="BC120" s="16" t="s">
        <v>732</v>
      </c>
      <c r="BD120" s="4"/>
      <c r="BE120" s="16" t="s">
        <v>732</v>
      </c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x14ac:dyDescent="0.3">
      <c r="A121" s="16">
        <v>119</v>
      </c>
      <c r="B121" s="54" t="s">
        <v>935</v>
      </c>
      <c r="C121" s="54">
        <v>33433684</v>
      </c>
      <c r="D121" s="54" t="s">
        <v>4105</v>
      </c>
      <c r="E121" s="4" t="s">
        <v>1025</v>
      </c>
      <c r="F121" s="4">
        <v>57</v>
      </c>
      <c r="G121" s="161">
        <v>153.6</v>
      </c>
      <c r="H121" s="161">
        <v>62.5</v>
      </c>
      <c r="I121" s="101">
        <f t="shared" si="1"/>
        <v>26.490953233506943</v>
      </c>
      <c r="J121" s="148">
        <v>23385</v>
      </c>
      <c r="K121" s="4" t="s">
        <v>214</v>
      </c>
      <c r="L121" s="4" t="s">
        <v>355</v>
      </c>
      <c r="M121" s="4" t="s">
        <v>358</v>
      </c>
      <c r="N121" s="4" t="s">
        <v>1005</v>
      </c>
      <c r="O121" s="13" t="s">
        <v>1026</v>
      </c>
      <c r="P121" s="16" t="s">
        <v>794</v>
      </c>
      <c r="Q121" s="17" t="s">
        <v>3768</v>
      </c>
      <c r="R121" s="16" t="s">
        <v>866</v>
      </c>
      <c r="S121" s="161">
        <v>20210621</v>
      </c>
      <c r="T121" s="17">
        <v>20210621</v>
      </c>
      <c r="U121" s="16" t="s">
        <v>794</v>
      </c>
      <c r="V121" s="16" t="s">
        <v>828</v>
      </c>
      <c r="W121" s="4">
        <v>84303</v>
      </c>
      <c r="X121" s="95" t="s">
        <v>1322</v>
      </c>
      <c r="Y121" s="16" t="s">
        <v>845</v>
      </c>
      <c r="Z121" s="17"/>
      <c r="AA121" s="4" t="s">
        <v>217</v>
      </c>
      <c r="AB121" s="17"/>
      <c r="AC121" s="16"/>
      <c r="AD121" s="17"/>
      <c r="AE121" s="95" t="s">
        <v>1185</v>
      </c>
      <c r="AF121" s="4">
        <v>1</v>
      </c>
      <c r="AG121" s="4" t="s">
        <v>1194</v>
      </c>
      <c r="AH121" s="4">
        <v>0</v>
      </c>
      <c r="AI121" s="4" t="s">
        <v>1196</v>
      </c>
      <c r="AJ121" s="16">
        <v>1</v>
      </c>
      <c r="AK121" s="33" t="s">
        <v>1126</v>
      </c>
      <c r="AL121" s="4" t="s">
        <v>417</v>
      </c>
      <c r="AM121" s="4" t="s">
        <v>417</v>
      </c>
      <c r="AN121" s="16" t="s">
        <v>2152</v>
      </c>
      <c r="AO121" s="4" t="s">
        <v>350</v>
      </c>
      <c r="AP121" s="4" t="s">
        <v>1373</v>
      </c>
      <c r="AQ121" s="4" t="s">
        <v>350</v>
      </c>
      <c r="AR121" s="4" t="s">
        <v>1532</v>
      </c>
      <c r="AS121" s="16" t="s">
        <v>906</v>
      </c>
      <c r="AT121" s="16" t="s">
        <v>906</v>
      </c>
      <c r="AU121" s="16" t="s">
        <v>2152</v>
      </c>
      <c r="AV121" s="16" t="s">
        <v>1945</v>
      </c>
      <c r="AW121" s="16" t="s">
        <v>1945</v>
      </c>
      <c r="AX121" s="16" t="s">
        <v>732</v>
      </c>
      <c r="AY121" s="16"/>
      <c r="AZ121" s="16"/>
      <c r="BA121" s="16"/>
      <c r="BB121" s="16" t="s">
        <v>732</v>
      </c>
      <c r="BC121" s="16" t="s">
        <v>732</v>
      </c>
      <c r="BD121" s="4"/>
      <c r="BE121" s="16" t="s">
        <v>732</v>
      </c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x14ac:dyDescent="0.3">
      <c r="A122" s="16">
        <v>120</v>
      </c>
      <c r="B122" s="54" t="s">
        <v>936</v>
      </c>
      <c r="C122" s="54">
        <v>33279651</v>
      </c>
      <c r="D122" s="54" t="s">
        <v>4106</v>
      </c>
      <c r="E122" s="4" t="s">
        <v>385</v>
      </c>
      <c r="F122" s="4">
        <v>66</v>
      </c>
      <c r="G122" s="161">
        <v>148.30000000000001</v>
      </c>
      <c r="H122" s="161">
        <v>52.2</v>
      </c>
      <c r="I122" s="101">
        <f t="shared" si="1"/>
        <v>23.734943429444698</v>
      </c>
      <c r="J122" s="148">
        <v>19909</v>
      </c>
      <c r="K122" s="4" t="s">
        <v>92</v>
      </c>
      <c r="L122" s="4" t="s">
        <v>355</v>
      </c>
      <c r="M122" s="4" t="s">
        <v>358</v>
      </c>
      <c r="N122" s="4" t="s">
        <v>1005</v>
      </c>
      <c r="O122" s="13" t="s">
        <v>20</v>
      </c>
      <c r="P122" s="16" t="s">
        <v>1156</v>
      </c>
      <c r="Q122" s="17" t="s">
        <v>3767</v>
      </c>
      <c r="R122" s="14" t="s">
        <v>1034</v>
      </c>
      <c r="S122" s="161">
        <v>20210531</v>
      </c>
      <c r="T122" s="17">
        <v>20160516</v>
      </c>
      <c r="U122" s="16" t="s">
        <v>1156</v>
      </c>
      <c r="V122" s="16" t="s">
        <v>1272</v>
      </c>
      <c r="W122" s="4">
        <v>80703</v>
      </c>
      <c r="X122" s="4" t="s">
        <v>997</v>
      </c>
      <c r="Y122" s="16" t="s">
        <v>842</v>
      </c>
      <c r="Z122" s="96" t="s">
        <v>1323</v>
      </c>
      <c r="AA122" s="4" t="s">
        <v>613</v>
      </c>
      <c r="AB122" s="96" t="s">
        <v>1324</v>
      </c>
      <c r="AC122" s="16" t="s">
        <v>1170</v>
      </c>
      <c r="AD122" s="17"/>
      <c r="AE122" s="95" t="s">
        <v>1186</v>
      </c>
      <c r="AF122" s="4" t="s">
        <v>404</v>
      </c>
      <c r="AG122" s="4" t="s">
        <v>1183</v>
      </c>
      <c r="AH122" s="4" t="s">
        <v>101</v>
      </c>
      <c r="AI122" s="4" t="s">
        <v>1183</v>
      </c>
      <c r="AJ122" s="16">
        <v>3</v>
      </c>
      <c r="AK122" s="33">
        <v>1</v>
      </c>
      <c r="AL122" s="4" t="s">
        <v>1377</v>
      </c>
      <c r="AM122" s="4">
        <v>0.2</v>
      </c>
      <c r="AN122" s="17" t="s">
        <v>2343</v>
      </c>
      <c r="AO122" s="4" t="s">
        <v>1375</v>
      </c>
      <c r="AP122" s="4" t="s">
        <v>1373</v>
      </c>
      <c r="AQ122" s="4" t="s">
        <v>350</v>
      </c>
      <c r="AR122" s="4" t="s">
        <v>417</v>
      </c>
      <c r="AS122" s="16" t="s">
        <v>732</v>
      </c>
      <c r="AT122" s="16" t="s">
        <v>732</v>
      </c>
      <c r="AU122" s="16" t="s">
        <v>2152</v>
      </c>
      <c r="AV122" s="16" t="s">
        <v>1945</v>
      </c>
      <c r="AW122" s="16" t="s">
        <v>1945</v>
      </c>
      <c r="AX122" s="16" t="s">
        <v>732</v>
      </c>
      <c r="AY122" s="16"/>
      <c r="AZ122" s="16"/>
      <c r="BA122" s="16"/>
      <c r="BB122" s="16" t="s">
        <v>732</v>
      </c>
      <c r="BC122" s="16" t="s">
        <v>732</v>
      </c>
      <c r="BD122" s="4"/>
      <c r="BE122" s="16" t="s">
        <v>732</v>
      </c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 x14ac:dyDescent="0.3">
      <c r="A123" s="16">
        <v>121</v>
      </c>
      <c r="B123" s="54" t="s">
        <v>937</v>
      </c>
      <c r="C123" s="54">
        <v>33433353</v>
      </c>
      <c r="D123" s="54" t="s">
        <v>2879</v>
      </c>
      <c r="E123" s="4" t="s">
        <v>385</v>
      </c>
      <c r="F123" s="4">
        <v>51</v>
      </c>
      <c r="G123" s="161">
        <v>161</v>
      </c>
      <c r="H123" s="161">
        <v>70</v>
      </c>
      <c r="I123" s="101">
        <f t="shared" si="1"/>
        <v>27.005130974885226</v>
      </c>
      <c r="J123" s="148">
        <v>25524</v>
      </c>
      <c r="K123" s="4" t="s">
        <v>214</v>
      </c>
      <c r="L123" s="4" t="s">
        <v>357</v>
      </c>
      <c r="M123" s="4" t="s">
        <v>362</v>
      </c>
      <c r="N123" s="4" t="s">
        <v>1005</v>
      </c>
      <c r="O123" s="13" t="s">
        <v>61</v>
      </c>
      <c r="P123" s="16" t="s">
        <v>797</v>
      </c>
      <c r="Q123" s="146">
        <v>44399</v>
      </c>
      <c r="R123" s="16" t="s">
        <v>868</v>
      </c>
      <c r="S123" s="161">
        <v>20210623</v>
      </c>
      <c r="T123" s="17">
        <v>20210607</v>
      </c>
      <c r="U123" s="16" t="s">
        <v>797</v>
      </c>
      <c r="V123" s="16" t="s">
        <v>2818</v>
      </c>
      <c r="W123" s="4">
        <v>80703</v>
      </c>
      <c r="X123" s="4" t="s">
        <v>997</v>
      </c>
      <c r="Y123" s="16" t="s">
        <v>842</v>
      </c>
      <c r="Z123" s="96" t="s">
        <v>1325</v>
      </c>
      <c r="AA123" s="4" t="s">
        <v>613</v>
      </c>
      <c r="AB123" s="96" t="s">
        <v>1326</v>
      </c>
      <c r="AC123" s="16" t="s">
        <v>1170</v>
      </c>
      <c r="AD123" s="17"/>
      <c r="AE123" s="95" t="s">
        <v>1187</v>
      </c>
      <c r="AF123" s="4">
        <v>2</v>
      </c>
      <c r="AG123" s="4" t="s">
        <v>353</v>
      </c>
      <c r="AH123" s="4">
        <v>2</v>
      </c>
      <c r="AI123" s="4" t="s">
        <v>1197</v>
      </c>
      <c r="AJ123" s="16">
        <v>2</v>
      </c>
      <c r="AK123" s="4">
        <v>2</v>
      </c>
      <c r="AL123" s="4" t="s">
        <v>1378</v>
      </c>
      <c r="AM123" s="4">
        <v>0.25</v>
      </c>
      <c r="AN123" s="16" t="s">
        <v>2345</v>
      </c>
      <c r="AO123" s="4" t="s">
        <v>1373</v>
      </c>
      <c r="AP123" s="4" t="s">
        <v>1375</v>
      </c>
      <c r="AQ123" s="4" t="s">
        <v>1375</v>
      </c>
      <c r="AR123" s="95" t="s">
        <v>1372</v>
      </c>
      <c r="AS123" s="16"/>
      <c r="AT123" s="16"/>
      <c r="AU123" s="16" t="s">
        <v>2152</v>
      </c>
      <c r="AV123" s="16" t="s">
        <v>1945</v>
      </c>
      <c r="AW123" s="16" t="s">
        <v>1945</v>
      </c>
      <c r="AX123" s="16" t="s">
        <v>732</v>
      </c>
      <c r="AY123" s="16"/>
      <c r="AZ123" s="16"/>
      <c r="BA123" s="16"/>
      <c r="BB123" s="16" t="s">
        <v>906</v>
      </c>
      <c r="BC123" s="16" t="s">
        <v>906</v>
      </c>
      <c r="BD123" s="4"/>
      <c r="BE123" s="16" t="s">
        <v>732</v>
      </c>
      <c r="BF123" s="4"/>
      <c r="BG123" s="4"/>
      <c r="BH123" s="16" t="s">
        <v>4372</v>
      </c>
      <c r="BI123" s="146">
        <v>44609</v>
      </c>
      <c r="BJ123" s="4"/>
      <c r="BK123" s="4"/>
      <c r="BL123" s="4"/>
      <c r="BM123" s="4"/>
      <c r="BN123" s="4"/>
    </row>
    <row r="124" spans="1:66" x14ac:dyDescent="0.3">
      <c r="A124" s="16">
        <v>122</v>
      </c>
      <c r="B124" s="54" t="s">
        <v>938</v>
      </c>
      <c r="C124" s="54">
        <v>33434735</v>
      </c>
      <c r="D124" s="54" t="s">
        <v>4107</v>
      </c>
      <c r="E124" s="4" t="s">
        <v>385</v>
      </c>
      <c r="F124" s="4">
        <v>90</v>
      </c>
      <c r="G124" s="161">
        <v>146.1</v>
      </c>
      <c r="H124" s="161">
        <v>41.5</v>
      </c>
      <c r="I124" s="101">
        <f t="shared" si="1"/>
        <v>19.442301106430911</v>
      </c>
      <c r="J124" s="148">
        <v>11316</v>
      </c>
      <c r="K124" s="4" t="s">
        <v>214</v>
      </c>
      <c r="L124" s="4" t="s">
        <v>440</v>
      </c>
      <c r="M124" s="4" t="s">
        <v>362</v>
      </c>
      <c r="N124" s="4" t="s">
        <v>1005</v>
      </c>
      <c r="O124" s="13" t="s">
        <v>61</v>
      </c>
      <c r="P124" s="16" t="s">
        <v>798</v>
      </c>
      <c r="Q124" s="17" t="s">
        <v>3769</v>
      </c>
      <c r="R124" s="16" t="s">
        <v>869</v>
      </c>
      <c r="S124" s="161">
        <v>20210628</v>
      </c>
      <c r="T124" s="17">
        <v>20210628</v>
      </c>
      <c r="U124" s="16" t="s">
        <v>798</v>
      </c>
      <c r="V124" s="16" t="s">
        <v>831</v>
      </c>
      <c r="W124" s="4">
        <v>80703</v>
      </c>
      <c r="X124" s="4" t="s">
        <v>997</v>
      </c>
      <c r="Y124" s="16" t="s">
        <v>842</v>
      </c>
      <c r="Z124" s="17"/>
      <c r="AA124" s="4" t="s">
        <v>217</v>
      </c>
      <c r="AB124" s="17"/>
      <c r="AC124" s="16"/>
      <c r="AD124" s="17"/>
      <c r="AE124" s="95" t="s">
        <v>1188</v>
      </c>
      <c r="AF124" s="4" t="s">
        <v>242</v>
      </c>
      <c r="AG124" s="4" t="s">
        <v>1181</v>
      </c>
      <c r="AH124" s="4">
        <v>1</v>
      </c>
      <c r="AI124" s="4" t="s">
        <v>411</v>
      </c>
      <c r="AJ124" s="16">
        <v>4</v>
      </c>
      <c r="AK124" s="4">
        <v>1</v>
      </c>
      <c r="AL124" s="4" t="s">
        <v>1379</v>
      </c>
      <c r="AM124" s="4">
        <v>0.3</v>
      </c>
      <c r="AN124" s="17" t="s">
        <v>2152</v>
      </c>
      <c r="AO124" s="4" t="s">
        <v>1375</v>
      </c>
      <c r="AP124" s="4" t="s">
        <v>350</v>
      </c>
      <c r="AQ124" s="4" t="s">
        <v>1373</v>
      </c>
      <c r="AR124" s="4" t="s">
        <v>417</v>
      </c>
      <c r="AS124" s="16" t="s">
        <v>732</v>
      </c>
      <c r="AT124" s="16" t="s">
        <v>732</v>
      </c>
      <c r="AU124" s="16" t="s">
        <v>2152</v>
      </c>
      <c r="AV124" s="16" t="s">
        <v>1945</v>
      </c>
      <c r="AW124" s="16" t="s">
        <v>1945</v>
      </c>
      <c r="AX124" s="16" t="s">
        <v>732</v>
      </c>
      <c r="AY124" s="16"/>
      <c r="AZ124" s="16"/>
      <c r="BA124" s="16"/>
      <c r="BB124" s="16" t="s">
        <v>732</v>
      </c>
      <c r="BC124" s="16" t="s">
        <v>732</v>
      </c>
      <c r="BD124" s="4"/>
      <c r="BE124" s="16" t="s">
        <v>732</v>
      </c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1:66" x14ac:dyDescent="0.3">
      <c r="A125" s="16">
        <v>123</v>
      </c>
      <c r="B125" s="54" t="s">
        <v>939</v>
      </c>
      <c r="C125" s="54">
        <v>33413589</v>
      </c>
      <c r="D125" s="54" t="s">
        <v>2880</v>
      </c>
      <c r="E125" s="4" t="s">
        <v>407</v>
      </c>
      <c r="F125" s="4">
        <v>29</v>
      </c>
      <c r="G125" s="161">
        <v>169</v>
      </c>
      <c r="H125" s="161">
        <v>86</v>
      </c>
      <c r="I125" s="101">
        <f t="shared" si="1"/>
        <v>30.110990511536716</v>
      </c>
      <c r="J125" s="146">
        <v>33433</v>
      </c>
      <c r="K125" s="16" t="s">
        <v>92</v>
      </c>
      <c r="L125" s="4" t="s">
        <v>357</v>
      </c>
      <c r="M125" s="4" t="s">
        <v>358</v>
      </c>
      <c r="N125" s="4" t="s">
        <v>1146</v>
      </c>
      <c r="O125" s="13" t="s">
        <v>20</v>
      </c>
      <c r="P125" s="16" t="s">
        <v>792</v>
      </c>
      <c r="Q125" s="17" t="s">
        <v>3770</v>
      </c>
      <c r="R125" s="16" t="s">
        <v>2842</v>
      </c>
      <c r="S125" s="16">
        <v>20210624</v>
      </c>
      <c r="T125" s="17">
        <v>20210618</v>
      </c>
      <c r="U125" s="16" t="s">
        <v>792</v>
      </c>
      <c r="V125" s="16" t="s">
        <v>2818</v>
      </c>
      <c r="W125" s="4">
        <v>80703</v>
      </c>
      <c r="X125" s="4" t="s">
        <v>997</v>
      </c>
      <c r="Y125" s="16" t="s">
        <v>842</v>
      </c>
      <c r="Z125" s="16"/>
      <c r="AA125" s="4" t="s">
        <v>217</v>
      </c>
      <c r="AB125" s="16"/>
      <c r="AC125" s="16"/>
      <c r="AD125" s="16"/>
      <c r="AE125" s="95" t="s">
        <v>1185</v>
      </c>
      <c r="AF125" s="16">
        <v>1</v>
      </c>
      <c r="AG125" s="16" t="s">
        <v>241</v>
      </c>
      <c r="AH125" s="16">
        <v>0</v>
      </c>
      <c r="AI125" s="16" t="s">
        <v>241</v>
      </c>
      <c r="AJ125" s="16">
        <v>1</v>
      </c>
      <c r="AK125" s="16">
        <v>1</v>
      </c>
      <c r="AL125" s="16" t="s">
        <v>1380</v>
      </c>
      <c r="AM125" s="16" t="s">
        <v>417</v>
      </c>
      <c r="AN125" s="16" t="s">
        <v>2152</v>
      </c>
      <c r="AO125" s="16" t="s">
        <v>1373</v>
      </c>
      <c r="AP125" s="16" t="s">
        <v>1373</v>
      </c>
      <c r="AQ125" s="16" t="s">
        <v>1373</v>
      </c>
      <c r="AR125" s="16" t="s">
        <v>1532</v>
      </c>
      <c r="AS125" s="16" t="s">
        <v>732</v>
      </c>
      <c r="AT125" s="16" t="s">
        <v>732</v>
      </c>
      <c r="AU125" s="16" t="s">
        <v>2152</v>
      </c>
      <c r="AV125" s="16" t="s">
        <v>1945</v>
      </c>
      <c r="AW125" s="16" t="s">
        <v>1945</v>
      </c>
      <c r="AX125" s="16" t="s">
        <v>906</v>
      </c>
      <c r="AY125" s="16">
        <v>2</v>
      </c>
      <c r="AZ125" s="16">
        <v>0</v>
      </c>
      <c r="BA125" s="16">
        <v>9</v>
      </c>
      <c r="BB125" s="16" t="s">
        <v>732</v>
      </c>
      <c r="BC125" s="16" t="s">
        <v>732</v>
      </c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 ht="18" customHeight="1" x14ac:dyDescent="0.3">
      <c r="A126" s="162">
        <v>124</v>
      </c>
      <c r="B126" s="171" t="s">
        <v>1013</v>
      </c>
      <c r="C126" s="171">
        <v>31403773</v>
      </c>
      <c r="D126" s="171" t="s">
        <v>2881</v>
      </c>
      <c r="E126" s="164" t="s">
        <v>407</v>
      </c>
      <c r="F126" s="164">
        <v>42</v>
      </c>
      <c r="G126" s="174">
        <v>175.9</v>
      </c>
      <c r="H126" s="174">
        <v>55.8</v>
      </c>
      <c r="I126" s="192">
        <f t="shared" si="1"/>
        <v>18.034434134077287</v>
      </c>
      <c r="J126" s="200">
        <v>28876</v>
      </c>
      <c r="K126" s="164" t="s">
        <v>214</v>
      </c>
      <c r="L126" s="164" t="s">
        <v>355</v>
      </c>
      <c r="M126" s="164" t="s">
        <v>356</v>
      </c>
      <c r="N126" s="164" t="s">
        <v>1005</v>
      </c>
      <c r="O126" s="198" t="s">
        <v>20</v>
      </c>
      <c r="P126" s="162" t="s">
        <v>1157</v>
      </c>
      <c r="Q126" s="172" t="s">
        <v>3770</v>
      </c>
      <c r="R126" s="198" t="s">
        <v>2843</v>
      </c>
      <c r="S126" s="162"/>
      <c r="T126" s="172">
        <v>20081112</v>
      </c>
      <c r="U126" s="162" t="s">
        <v>1157</v>
      </c>
      <c r="V126" s="162" t="s">
        <v>2818</v>
      </c>
      <c r="W126" s="162"/>
      <c r="X126" s="162" t="s">
        <v>2054</v>
      </c>
      <c r="Y126" s="162" t="s">
        <v>1159</v>
      </c>
      <c r="Z126" s="162" t="s">
        <v>1327</v>
      </c>
      <c r="AA126" s="164" t="s">
        <v>1328</v>
      </c>
      <c r="AB126" s="162"/>
      <c r="AC126" s="162"/>
      <c r="AD126" s="162"/>
      <c r="AE126" s="197" t="s">
        <v>1189</v>
      </c>
      <c r="AF126" s="162" t="s">
        <v>1193</v>
      </c>
      <c r="AG126" s="162" t="s">
        <v>1195</v>
      </c>
      <c r="AH126" s="162">
        <v>0</v>
      </c>
      <c r="AI126" s="162" t="s">
        <v>1194</v>
      </c>
      <c r="AJ126" s="162">
        <v>1</v>
      </c>
      <c r="AK126" s="162">
        <v>2</v>
      </c>
      <c r="AL126" s="162" t="s">
        <v>417</v>
      </c>
      <c r="AM126" s="162" t="s">
        <v>417</v>
      </c>
      <c r="AN126" s="162" t="s">
        <v>2154</v>
      </c>
      <c r="AO126" s="162" t="s">
        <v>1356</v>
      </c>
      <c r="AP126" s="162" t="s">
        <v>417</v>
      </c>
      <c r="AQ126" s="162" t="s">
        <v>417</v>
      </c>
      <c r="AR126" s="162" t="s">
        <v>417</v>
      </c>
      <c r="AS126" s="162"/>
      <c r="AT126" s="162"/>
      <c r="AU126" s="164" t="s">
        <v>352</v>
      </c>
      <c r="AV126" s="162">
        <v>10</v>
      </c>
      <c r="AW126" s="162">
        <v>15</v>
      </c>
      <c r="AX126" s="162" t="s">
        <v>906</v>
      </c>
      <c r="AY126" s="162">
        <v>2</v>
      </c>
      <c r="AZ126" s="162">
        <v>12</v>
      </c>
      <c r="BA126" s="162">
        <v>15</v>
      </c>
      <c r="BB126" s="162"/>
      <c r="BC126" s="162" t="s">
        <v>906</v>
      </c>
      <c r="BD126" s="162"/>
      <c r="BE126" s="162" t="s">
        <v>732</v>
      </c>
      <c r="BF126" s="162"/>
      <c r="BG126" s="162"/>
      <c r="BH126" s="167"/>
      <c r="BI126" s="200"/>
      <c r="BJ126" s="162"/>
      <c r="BK126" s="162"/>
      <c r="BL126" s="162"/>
      <c r="BM126" s="162"/>
      <c r="BN126" s="162"/>
    </row>
    <row r="127" spans="1:66" x14ac:dyDescent="0.3">
      <c r="A127" s="16">
        <v>125</v>
      </c>
      <c r="B127" s="54" t="s">
        <v>1014</v>
      </c>
      <c r="C127" s="54">
        <v>33435692</v>
      </c>
      <c r="D127" s="54" t="s">
        <v>2882</v>
      </c>
      <c r="E127" s="4" t="s">
        <v>407</v>
      </c>
      <c r="F127" s="4">
        <v>56</v>
      </c>
      <c r="G127" s="161">
        <v>169.6</v>
      </c>
      <c r="H127" s="161">
        <v>58.7</v>
      </c>
      <c r="I127" s="101">
        <f t="shared" si="1"/>
        <v>20.40734024563902</v>
      </c>
      <c r="J127" s="146">
        <v>23642</v>
      </c>
      <c r="K127" s="16" t="s">
        <v>216</v>
      </c>
      <c r="L127" s="16"/>
      <c r="M127" s="4" t="s">
        <v>358</v>
      </c>
      <c r="N127" s="16"/>
      <c r="O127" s="13" t="s">
        <v>61</v>
      </c>
      <c r="P127" s="16" t="s">
        <v>1178</v>
      </c>
      <c r="Q127" s="17" t="s">
        <v>3771</v>
      </c>
      <c r="R127" s="16" t="s">
        <v>880</v>
      </c>
      <c r="S127" s="16">
        <v>20210705</v>
      </c>
      <c r="T127" s="16">
        <v>20210705</v>
      </c>
      <c r="U127" s="16" t="s">
        <v>1177</v>
      </c>
      <c r="V127" s="16" t="s">
        <v>2818</v>
      </c>
      <c r="W127" s="4">
        <v>80703</v>
      </c>
      <c r="X127" s="4" t="s">
        <v>997</v>
      </c>
      <c r="Y127" s="16" t="s">
        <v>842</v>
      </c>
      <c r="Z127" s="16"/>
      <c r="AA127" s="4" t="s">
        <v>1330</v>
      </c>
      <c r="AB127" s="96" t="s">
        <v>1329</v>
      </c>
      <c r="AC127" s="16" t="s">
        <v>1170</v>
      </c>
      <c r="AD127" s="16"/>
      <c r="AE127" s="95" t="s">
        <v>1190</v>
      </c>
      <c r="AF127" s="16">
        <v>3</v>
      </c>
      <c r="AG127" s="16" t="s">
        <v>1182</v>
      </c>
      <c r="AH127" s="16">
        <v>2</v>
      </c>
      <c r="AI127" s="16" t="s">
        <v>389</v>
      </c>
      <c r="AJ127" s="16">
        <v>4</v>
      </c>
      <c r="AK127" s="16">
        <v>2</v>
      </c>
      <c r="AL127" s="16" t="s">
        <v>1381</v>
      </c>
      <c r="AM127" s="16">
        <v>0.2</v>
      </c>
      <c r="AN127" s="16" t="s">
        <v>2154</v>
      </c>
      <c r="AO127" s="16" t="s">
        <v>1373</v>
      </c>
      <c r="AP127" s="16" t="s">
        <v>1382</v>
      </c>
      <c r="AQ127" s="16" t="s">
        <v>352</v>
      </c>
      <c r="AR127" s="16"/>
      <c r="AS127" s="16" t="s">
        <v>732</v>
      </c>
      <c r="AT127" s="16" t="s">
        <v>732</v>
      </c>
      <c r="AU127" s="4" t="s">
        <v>352</v>
      </c>
      <c r="AV127" s="16">
        <v>20</v>
      </c>
      <c r="AW127" s="16">
        <v>37</v>
      </c>
      <c r="AX127" s="16" t="s">
        <v>732</v>
      </c>
      <c r="AY127" s="16"/>
      <c r="AZ127" s="16"/>
      <c r="BA127" s="16"/>
      <c r="BB127" s="16" t="s">
        <v>732</v>
      </c>
      <c r="BC127" s="16" t="s">
        <v>732</v>
      </c>
      <c r="BD127" s="16"/>
      <c r="BE127" s="16" t="s">
        <v>732</v>
      </c>
      <c r="BF127" s="16"/>
      <c r="BG127" s="16"/>
      <c r="BH127" s="16" t="s">
        <v>4377</v>
      </c>
      <c r="BI127" s="146">
        <v>44732</v>
      </c>
      <c r="BJ127" s="146">
        <v>44801</v>
      </c>
      <c r="BK127" s="16"/>
      <c r="BL127" s="16"/>
      <c r="BM127" s="16"/>
      <c r="BN127" s="16"/>
    </row>
    <row r="128" spans="1:66" x14ac:dyDescent="0.3">
      <c r="A128" s="16">
        <v>126</v>
      </c>
      <c r="B128" s="54" t="s">
        <v>1015</v>
      </c>
      <c r="C128" s="54">
        <v>33435047</v>
      </c>
      <c r="D128" s="54" t="s">
        <v>4108</v>
      </c>
      <c r="E128" s="4" t="s">
        <v>407</v>
      </c>
      <c r="F128" s="16">
        <v>72</v>
      </c>
      <c r="G128" s="16">
        <v>160</v>
      </c>
      <c r="H128" s="16">
        <v>56.9</v>
      </c>
      <c r="I128" s="101">
        <f t="shared" si="1"/>
        <v>22.226562499999996</v>
      </c>
      <c r="J128" s="146">
        <v>18044</v>
      </c>
      <c r="K128" s="16" t="s">
        <v>214</v>
      </c>
      <c r="L128" s="4" t="s">
        <v>357</v>
      </c>
      <c r="M128" s="4" t="s">
        <v>428</v>
      </c>
      <c r="N128" s="4" t="s">
        <v>1005</v>
      </c>
      <c r="O128" s="13" t="s">
        <v>27</v>
      </c>
      <c r="P128" s="4" t="s">
        <v>1332</v>
      </c>
      <c r="Q128" s="146">
        <v>44389</v>
      </c>
      <c r="R128" s="13" t="s">
        <v>2836</v>
      </c>
      <c r="S128" s="16">
        <v>20210630</v>
      </c>
      <c r="T128" s="17">
        <v>20210630</v>
      </c>
      <c r="U128" s="4" t="s">
        <v>795</v>
      </c>
      <c r="V128" s="54" t="s">
        <v>359</v>
      </c>
      <c r="W128" s="4">
        <v>80703</v>
      </c>
      <c r="X128" s="4" t="s">
        <v>997</v>
      </c>
      <c r="Y128" s="16" t="s">
        <v>842</v>
      </c>
      <c r="Z128" s="16"/>
      <c r="AA128" s="4" t="s">
        <v>217</v>
      </c>
      <c r="AB128" s="16"/>
      <c r="AC128" s="16"/>
      <c r="AD128" s="16"/>
      <c r="AE128" s="95" t="s">
        <v>1184</v>
      </c>
      <c r="AF128" s="16">
        <v>2</v>
      </c>
      <c r="AG128" s="16" t="s">
        <v>241</v>
      </c>
      <c r="AH128" s="16">
        <v>0</v>
      </c>
      <c r="AI128" s="16" t="s">
        <v>1194</v>
      </c>
      <c r="AJ128" s="16">
        <v>2</v>
      </c>
      <c r="AK128" s="16">
        <v>2</v>
      </c>
      <c r="AL128" s="16" t="s">
        <v>1383</v>
      </c>
      <c r="AM128" s="16">
        <v>0.4</v>
      </c>
      <c r="AN128" s="16" t="s">
        <v>2345</v>
      </c>
      <c r="AO128" s="16" t="s">
        <v>1373</v>
      </c>
      <c r="AP128" s="16" t="s">
        <v>350</v>
      </c>
      <c r="AQ128" s="16" t="s">
        <v>350</v>
      </c>
      <c r="AR128" s="16" t="s">
        <v>417</v>
      </c>
      <c r="AS128" s="16" t="s">
        <v>906</v>
      </c>
      <c r="AT128" s="16" t="s">
        <v>906</v>
      </c>
      <c r="AU128" s="4" t="s">
        <v>1354</v>
      </c>
      <c r="AV128" s="16">
        <v>10</v>
      </c>
      <c r="AW128" s="16">
        <v>10</v>
      </c>
      <c r="AX128" s="16" t="s">
        <v>906</v>
      </c>
      <c r="AY128" s="16">
        <v>1</v>
      </c>
      <c r="AZ128" s="16">
        <v>15</v>
      </c>
      <c r="BA128" s="16">
        <v>53</v>
      </c>
      <c r="BB128" s="16" t="s">
        <v>732</v>
      </c>
      <c r="BC128" s="16" t="s">
        <v>732</v>
      </c>
      <c r="BD128" s="16"/>
      <c r="BE128" s="16" t="s">
        <v>732</v>
      </c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1:66" x14ac:dyDescent="0.3">
      <c r="A129" s="16">
        <v>127</v>
      </c>
      <c r="B129" s="54" t="s">
        <v>1016</v>
      </c>
      <c r="C129" s="54">
        <v>33436557</v>
      </c>
      <c r="D129" s="54" t="s">
        <v>4109</v>
      </c>
      <c r="E129" s="16" t="s">
        <v>1090</v>
      </c>
      <c r="F129" s="16">
        <v>61</v>
      </c>
      <c r="G129" s="16">
        <v>163.30000000000001</v>
      </c>
      <c r="H129" s="16">
        <v>56.2</v>
      </c>
      <c r="I129" s="101">
        <f t="shared" si="1"/>
        <v>21.074823498353204</v>
      </c>
      <c r="J129" s="146">
        <v>22034</v>
      </c>
      <c r="K129" s="16" t="s">
        <v>214</v>
      </c>
      <c r="L129" s="4" t="s">
        <v>357</v>
      </c>
      <c r="M129" s="4" t="s">
        <v>362</v>
      </c>
      <c r="N129" s="4" t="s">
        <v>1005</v>
      </c>
      <c r="O129" s="13" t="s">
        <v>61</v>
      </c>
      <c r="P129" s="4" t="s">
        <v>1332</v>
      </c>
      <c r="Q129" s="146">
        <v>44392</v>
      </c>
      <c r="R129" s="13" t="s">
        <v>2836</v>
      </c>
      <c r="S129" s="16">
        <v>20210712</v>
      </c>
      <c r="T129" s="17">
        <v>20210712</v>
      </c>
      <c r="U129" s="4" t="s">
        <v>795</v>
      </c>
      <c r="V129" s="54" t="s">
        <v>359</v>
      </c>
      <c r="W129" s="4">
        <v>80703</v>
      </c>
      <c r="X129" s="4" t="s">
        <v>997</v>
      </c>
      <c r="Y129" s="16" t="s">
        <v>842</v>
      </c>
      <c r="Z129" s="16"/>
      <c r="AA129" s="4" t="s">
        <v>217</v>
      </c>
      <c r="AB129" s="16"/>
      <c r="AC129" s="16"/>
      <c r="AD129" s="16"/>
      <c r="AE129" s="95" t="s">
        <v>1191</v>
      </c>
      <c r="AF129" s="16">
        <v>3</v>
      </c>
      <c r="AG129" s="16" t="s">
        <v>743</v>
      </c>
      <c r="AH129" s="16">
        <v>1</v>
      </c>
      <c r="AI129" s="16" t="s">
        <v>389</v>
      </c>
      <c r="AJ129" s="16">
        <v>3</v>
      </c>
      <c r="AK129" s="16">
        <v>1</v>
      </c>
      <c r="AL129" s="16" t="s">
        <v>1384</v>
      </c>
      <c r="AM129" s="16">
        <v>0.2</v>
      </c>
      <c r="AN129" s="16" t="s">
        <v>2354</v>
      </c>
      <c r="AO129" s="16" t="s">
        <v>1373</v>
      </c>
      <c r="AP129" s="16" t="s">
        <v>1375</v>
      </c>
      <c r="AQ129" s="16" t="s">
        <v>350</v>
      </c>
      <c r="AR129" s="16" t="s">
        <v>417</v>
      </c>
      <c r="AS129" s="16" t="s">
        <v>906</v>
      </c>
      <c r="AT129" s="16" t="s">
        <v>906</v>
      </c>
      <c r="AU129" s="4" t="s">
        <v>352</v>
      </c>
      <c r="AV129" s="16">
        <v>7</v>
      </c>
      <c r="AW129" s="16">
        <v>17</v>
      </c>
      <c r="AX129" s="16" t="s">
        <v>906</v>
      </c>
      <c r="AY129" s="16">
        <v>1</v>
      </c>
      <c r="AZ129" s="147">
        <v>3</v>
      </c>
      <c r="BA129" s="16">
        <v>37</v>
      </c>
      <c r="BB129" s="16" t="s">
        <v>732</v>
      </c>
      <c r="BC129" s="16" t="s">
        <v>732</v>
      </c>
      <c r="BD129" s="16"/>
      <c r="BE129" s="16" t="s">
        <v>732</v>
      </c>
      <c r="BF129" s="16"/>
      <c r="BG129" s="16"/>
      <c r="BH129" s="16" t="s">
        <v>1267</v>
      </c>
      <c r="BI129" s="146">
        <v>44635</v>
      </c>
      <c r="BJ129" s="146">
        <v>44695</v>
      </c>
      <c r="BK129" s="16"/>
      <c r="BL129" s="16"/>
      <c r="BM129" s="16"/>
      <c r="BN129" s="16"/>
    </row>
    <row r="130" spans="1:66" s="153" customFormat="1" x14ac:dyDescent="0.3">
      <c r="A130" s="16">
        <v>128</v>
      </c>
      <c r="B130" s="54" t="s">
        <v>1017</v>
      </c>
      <c r="C130" s="54">
        <v>20014630</v>
      </c>
      <c r="D130" s="54" t="s">
        <v>4110</v>
      </c>
      <c r="E130" s="4" t="s">
        <v>465</v>
      </c>
      <c r="F130" s="4">
        <v>73</v>
      </c>
      <c r="G130" s="4">
        <v>149.5</v>
      </c>
      <c r="H130" s="4">
        <v>53</v>
      </c>
      <c r="I130" s="101">
        <f t="shared" si="1"/>
        <v>23.713381282088566</v>
      </c>
      <c r="J130" s="148">
        <v>17614</v>
      </c>
      <c r="K130" s="4" t="s">
        <v>467</v>
      </c>
      <c r="L130" s="4" t="s">
        <v>355</v>
      </c>
      <c r="M130" s="4" t="s">
        <v>362</v>
      </c>
      <c r="N130" s="4" t="s">
        <v>1005</v>
      </c>
      <c r="O130" s="33" t="s">
        <v>27</v>
      </c>
      <c r="P130" s="4" t="s">
        <v>1332</v>
      </c>
      <c r="Q130" s="148">
        <v>44396</v>
      </c>
      <c r="R130" s="4" t="s">
        <v>29</v>
      </c>
      <c r="S130" s="4">
        <v>20210709</v>
      </c>
      <c r="T130" s="161">
        <v>20210709</v>
      </c>
      <c r="U130" s="4" t="s">
        <v>795</v>
      </c>
      <c r="V130" s="54" t="s">
        <v>359</v>
      </c>
      <c r="W130" s="4">
        <v>80703</v>
      </c>
      <c r="X130" s="4" t="s">
        <v>997</v>
      </c>
      <c r="Y130" s="4" t="s">
        <v>842</v>
      </c>
      <c r="Z130" s="152"/>
      <c r="AA130" s="4" t="s">
        <v>1330</v>
      </c>
      <c r="AB130" s="90" t="s">
        <v>1331</v>
      </c>
      <c r="AC130" s="4" t="s">
        <v>1170</v>
      </c>
      <c r="AD130" s="4"/>
      <c r="AE130" s="97" t="s">
        <v>1192</v>
      </c>
      <c r="AF130" s="4">
        <v>2</v>
      </c>
      <c r="AG130" s="4" t="s">
        <v>1179</v>
      </c>
      <c r="AH130" s="4">
        <v>4</v>
      </c>
      <c r="AI130" s="4" t="s">
        <v>389</v>
      </c>
      <c r="AJ130" s="4">
        <v>4</v>
      </c>
      <c r="AK130" s="4">
        <v>2</v>
      </c>
      <c r="AL130" s="4" t="s">
        <v>1385</v>
      </c>
      <c r="AM130" s="4">
        <v>0.3</v>
      </c>
      <c r="AN130" s="16" t="s">
        <v>2154</v>
      </c>
      <c r="AO130" s="4" t="s">
        <v>1373</v>
      </c>
      <c r="AP130" s="4" t="s">
        <v>350</v>
      </c>
      <c r="AQ130" s="4" t="s">
        <v>1375</v>
      </c>
      <c r="AR130" s="4" t="s">
        <v>417</v>
      </c>
      <c r="AS130" s="4" t="s">
        <v>732</v>
      </c>
      <c r="AT130" s="4" t="s">
        <v>732</v>
      </c>
      <c r="AU130" s="4"/>
      <c r="AV130" s="4"/>
      <c r="AW130" s="4"/>
      <c r="AX130" s="4" t="s">
        <v>732</v>
      </c>
      <c r="AY130" s="4"/>
      <c r="AZ130" s="4"/>
      <c r="BA130" s="4"/>
      <c r="BB130" s="4" t="s">
        <v>732</v>
      </c>
      <c r="BC130" s="4" t="s">
        <v>732</v>
      </c>
      <c r="BD130" s="4" t="s">
        <v>732</v>
      </c>
      <c r="BE130" s="4"/>
      <c r="BF130" s="4"/>
      <c r="BG130" s="4"/>
      <c r="BH130" s="33" t="s">
        <v>1544</v>
      </c>
      <c r="BI130" s="148">
        <v>44510</v>
      </c>
      <c r="BJ130" s="4"/>
      <c r="BK130" s="4"/>
      <c r="BL130" s="4"/>
      <c r="BM130" s="4"/>
      <c r="BN130" s="4"/>
    </row>
    <row r="131" spans="1:66" s="153" customFormat="1" x14ac:dyDescent="0.3">
      <c r="A131" s="16">
        <v>129</v>
      </c>
      <c r="B131" s="54" t="s">
        <v>1018</v>
      </c>
      <c r="C131" s="54">
        <v>33436361</v>
      </c>
      <c r="D131" s="54" t="s">
        <v>4111</v>
      </c>
      <c r="E131" s="4" t="s">
        <v>407</v>
      </c>
      <c r="F131" s="4">
        <v>50</v>
      </c>
      <c r="G131" s="4">
        <v>170.8</v>
      </c>
      <c r="H131" s="4">
        <v>59.9</v>
      </c>
      <c r="I131" s="101">
        <f t="shared" ref="I131:I194" si="2">H131/((G131/100)*(G131/100))</f>
        <v>20.532937711499535</v>
      </c>
      <c r="J131" s="148">
        <v>26047</v>
      </c>
      <c r="K131" s="4" t="s">
        <v>467</v>
      </c>
      <c r="L131" s="4" t="s">
        <v>355</v>
      </c>
      <c r="M131" s="4" t="s">
        <v>358</v>
      </c>
      <c r="N131" s="4" t="s">
        <v>955</v>
      </c>
      <c r="O131" s="33" t="s">
        <v>20</v>
      </c>
      <c r="P131" s="4" t="s">
        <v>1332</v>
      </c>
      <c r="Q131" s="148">
        <v>44413</v>
      </c>
      <c r="R131" s="4" t="s">
        <v>29</v>
      </c>
      <c r="S131" s="4">
        <v>20210713</v>
      </c>
      <c r="T131" s="161">
        <v>20210630</v>
      </c>
      <c r="U131" s="4" t="s">
        <v>795</v>
      </c>
      <c r="V131" s="4" t="s">
        <v>829</v>
      </c>
      <c r="W131" s="4">
        <v>80703</v>
      </c>
      <c r="X131" s="4" t="s">
        <v>997</v>
      </c>
      <c r="Y131" s="4" t="s">
        <v>842</v>
      </c>
      <c r="Z131" s="4"/>
      <c r="AA131" s="4" t="s">
        <v>217</v>
      </c>
      <c r="AB131" s="4"/>
      <c r="AC131" s="4"/>
      <c r="AD131" s="4"/>
      <c r="AE131" s="97" t="s">
        <v>1333</v>
      </c>
      <c r="AF131" s="4">
        <v>2</v>
      </c>
      <c r="AG131" s="4" t="s">
        <v>241</v>
      </c>
      <c r="AH131" s="4">
        <v>0</v>
      </c>
      <c r="AI131" s="4" t="s">
        <v>1194</v>
      </c>
      <c r="AJ131" s="4">
        <v>2</v>
      </c>
      <c r="AK131" s="4">
        <v>2</v>
      </c>
      <c r="AL131" s="4" t="s">
        <v>1386</v>
      </c>
      <c r="AM131" s="4" t="s">
        <v>417</v>
      </c>
      <c r="AN131" s="4" t="s">
        <v>2347</v>
      </c>
      <c r="AO131" s="4" t="s">
        <v>350</v>
      </c>
      <c r="AP131" s="4" t="s">
        <v>350</v>
      </c>
      <c r="AQ131" s="4" t="s">
        <v>350</v>
      </c>
      <c r="AR131" s="4" t="s">
        <v>417</v>
      </c>
      <c r="AS131" s="4"/>
      <c r="AT131" s="4"/>
      <c r="AU131" s="4" t="s">
        <v>906</v>
      </c>
      <c r="AV131" s="4">
        <v>0.75</v>
      </c>
      <c r="AW131" s="4">
        <v>26</v>
      </c>
      <c r="AX131" s="4" t="s">
        <v>906</v>
      </c>
      <c r="AY131" s="4">
        <v>1.5</v>
      </c>
      <c r="AZ131" s="4">
        <v>4</v>
      </c>
      <c r="BA131" s="4">
        <v>21</v>
      </c>
      <c r="BB131" s="4" t="s">
        <v>906</v>
      </c>
      <c r="BC131" s="4" t="s">
        <v>732</v>
      </c>
      <c r="BD131" s="4" t="s">
        <v>732</v>
      </c>
      <c r="BE131" s="4" t="s">
        <v>732</v>
      </c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x14ac:dyDescent="0.3">
      <c r="A132" s="16">
        <v>130</v>
      </c>
      <c r="B132" s="54" t="s">
        <v>1019</v>
      </c>
      <c r="C132" s="54">
        <v>33439847</v>
      </c>
      <c r="D132" s="54" t="s">
        <v>4112</v>
      </c>
      <c r="E132" s="16" t="s">
        <v>407</v>
      </c>
      <c r="F132" s="16">
        <v>64</v>
      </c>
      <c r="G132" s="16">
        <v>166.6</v>
      </c>
      <c r="H132" s="16">
        <v>64.849999999999994</v>
      </c>
      <c r="I132" s="101">
        <f t="shared" si="2"/>
        <v>23.364688012059563</v>
      </c>
      <c r="J132" s="146">
        <v>20991</v>
      </c>
      <c r="K132" s="16" t="s">
        <v>227</v>
      </c>
      <c r="L132" s="16" t="s">
        <v>440</v>
      </c>
      <c r="M132" s="16" t="s">
        <v>358</v>
      </c>
      <c r="N132" s="16" t="s">
        <v>1233</v>
      </c>
      <c r="O132" s="13" t="s">
        <v>81</v>
      </c>
      <c r="P132" s="4" t="s">
        <v>1332</v>
      </c>
      <c r="Q132" s="146">
        <v>44420</v>
      </c>
      <c r="R132" s="16" t="s">
        <v>866</v>
      </c>
      <c r="S132" s="16">
        <v>20210809</v>
      </c>
      <c r="T132" s="16">
        <v>20210809</v>
      </c>
      <c r="U132" s="4" t="s">
        <v>795</v>
      </c>
      <c r="V132" s="16" t="s">
        <v>2824</v>
      </c>
      <c r="W132" s="4">
        <v>80703</v>
      </c>
      <c r="X132" s="16" t="s">
        <v>2054</v>
      </c>
      <c r="Y132" s="16" t="s">
        <v>842</v>
      </c>
      <c r="Z132" s="16"/>
      <c r="AA132" s="4" t="s">
        <v>217</v>
      </c>
      <c r="AB132" s="16"/>
      <c r="AC132" s="16"/>
      <c r="AD132" s="16"/>
      <c r="AE132" s="4" t="s">
        <v>617</v>
      </c>
      <c r="AF132" s="4" t="s">
        <v>666</v>
      </c>
      <c r="AG132" s="4" t="s">
        <v>666</v>
      </c>
      <c r="AH132" s="4" t="s">
        <v>666</v>
      </c>
      <c r="AI132" s="4" t="s">
        <v>666</v>
      </c>
      <c r="AJ132" s="4" t="s">
        <v>666</v>
      </c>
      <c r="AK132" s="16">
        <v>9</v>
      </c>
      <c r="AL132" s="16" t="s">
        <v>417</v>
      </c>
      <c r="AM132" s="16" t="s">
        <v>417</v>
      </c>
      <c r="AN132" s="16" t="s">
        <v>732</v>
      </c>
      <c r="AO132" s="16" t="s">
        <v>417</v>
      </c>
      <c r="AP132" s="16" t="s">
        <v>1356</v>
      </c>
      <c r="AQ132" s="16" t="s">
        <v>417</v>
      </c>
      <c r="AR132" s="16" t="s">
        <v>1532</v>
      </c>
      <c r="AS132" s="16"/>
      <c r="AT132" s="16"/>
      <c r="AU132" s="16" t="s">
        <v>732</v>
      </c>
      <c r="AV132" s="16" t="s">
        <v>1945</v>
      </c>
      <c r="AW132" s="16" t="s">
        <v>1945</v>
      </c>
      <c r="AX132" s="16" t="s">
        <v>906</v>
      </c>
      <c r="AY132" s="16">
        <v>0.2</v>
      </c>
      <c r="AZ132" s="16" t="s">
        <v>1172</v>
      </c>
      <c r="BA132" s="16">
        <v>25</v>
      </c>
      <c r="BB132" s="16" t="s">
        <v>732</v>
      </c>
      <c r="BC132" s="16" t="s">
        <v>732</v>
      </c>
      <c r="BD132" s="16" t="s">
        <v>732</v>
      </c>
      <c r="BE132" s="16" t="s">
        <v>732</v>
      </c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1:66" x14ac:dyDescent="0.3">
      <c r="A133" s="16">
        <v>131</v>
      </c>
      <c r="B133" s="54" t="s">
        <v>1038</v>
      </c>
      <c r="C133" s="54">
        <v>33450465</v>
      </c>
      <c r="D133" s="54" t="s">
        <v>2883</v>
      </c>
      <c r="E133" s="16" t="s">
        <v>385</v>
      </c>
      <c r="F133" s="16">
        <v>53</v>
      </c>
      <c r="G133" s="16">
        <v>154.69999999999999</v>
      </c>
      <c r="H133" s="16">
        <v>53.84</v>
      </c>
      <c r="I133" s="101">
        <f t="shared" si="2"/>
        <v>22.496990442539708</v>
      </c>
      <c r="J133" s="146">
        <v>24804</v>
      </c>
      <c r="K133" s="16" t="s">
        <v>216</v>
      </c>
      <c r="L133" s="16" t="s">
        <v>751</v>
      </c>
      <c r="M133" s="16" t="s">
        <v>362</v>
      </c>
      <c r="N133" s="16" t="s">
        <v>1005</v>
      </c>
      <c r="O133" s="13" t="s">
        <v>81</v>
      </c>
      <c r="P133" s="16" t="s">
        <v>1334</v>
      </c>
      <c r="Q133" s="146">
        <v>44427</v>
      </c>
      <c r="R133" s="13" t="s">
        <v>87</v>
      </c>
      <c r="S133" s="16">
        <v>20210813</v>
      </c>
      <c r="T133" s="17">
        <v>20210813</v>
      </c>
      <c r="U133" s="16" t="s">
        <v>1334</v>
      </c>
      <c r="V133" s="16" t="s">
        <v>2818</v>
      </c>
      <c r="W133" s="4">
        <v>80703</v>
      </c>
      <c r="X133" s="16" t="s">
        <v>2054</v>
      </c>
      <c r="Y133" s="16" t="s">
        <v>842</v>
      </c>
      <c r="Z133" s="16"/>
      <c r="AA133" s="4" t="s">
        <v>1330</v>
      </c>
      <c r="AB133" s="14" t="s">
        <v>1335</v>
      </c>
      <c r="AC133" s="16" t="s">
        <v>1170</v>
      </c>
      <c r="AD133" s="16"/>
      <c r="AE133" s="95" t="s">
        <v>1336</v>
      </c>
      <c r="AF133" s="16">
        <v>2</v>
      </c>
      <c r="AG133" s="16" t="s">
        <v>1393</v>
      </c>
      <c r="AH133" s="16">
        <v>2</v>
      </c>
      <c r="AI133" s="16" t="s">
        <v>389</v>
      </c>
      <c r="AJ133" s="16">
        <v>4</v>
      </c>
      <c r="AK133" s="16">
        <v>1</v>
      </c>
      <c r="AL133" s="16" t="s">
        <v>1385</v>
      </c>
      <c r="AM133" s="16" t="s">
        <v>417</v>
      </c>
      <c r="AN133" s="16" t="s">
        <v>2154</v>
      </c>
      <c r="AO133" s="16" t="s">
        <v>350</v>
      </c>
      <c r="AP133" s="16" t="s">
        <v>1373</v>
      </c>
      <c r="AQ133" s="16" t="s">
        <v>1373</v>
      </c>
      <c r="AR133" s="16" t="s">
        <v>417</v>
      </c>
      <c r="AS133" s="16"/>
      <c r="AT133" s="16"/>
      <c r="AU133" s="16" t="s">
        <v>732</v>
      </c>
      <c r="AV133" s="16" t="s">
        <v>1945</v>
      </c>
      <c r="AW133" s="16" t="s">
        <v>1945</v>
      </c>
      <c r="AX133" s="16" t="s">
        <v>732</v>
      </c>
      <c r="AY133" s="16"/>
      <c r="AZ133" s="16"/>
      <c r="BA133" s="16"/>
      <c r="BB133" s="16" t="s">
        <v>732</v>
      </c>
      <c r="BC133" s="16" t="s">
        <v>732</v>
      </c>
      <c r="BD133" s="16" t="s">
        <v>732</v>
      </c>
      <c r="BE133" s="16" t="s">
        <v>732</v>
      </c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1:66" x14ac:dyDescent="0.3">
      <c r="A134" s="16">
        <v>132</v>
      </c>
      <c r="B134" s="54" t="s">
        <v>1039</v>
      </c>
      <c r="C134" s="54">
        <v>33451492</v>
      </c>
      <c r="D134" s="54" t="s">
        <v>4113</v>
      </c>
      <c r="E134" s="16" t="s">
        <v>385</v>
      </c>
      <c r="F134" s="16">
        <v>77</v>
      </c>
      <c r="G134" s="16">
        <v>147.1</v>
      </c>
      <c r="H134" s="16">
        <v>40.200000000000003</v>
      </c>
      <c r="I134" s="101">
        <f t="shared" si="2"/>
        <v>18.578074821578856</v>
      </c>
      <c r="J134" s="146">
        <v>16027</v>
      </c>
      <c r="K134" s="16" t="s">
        <v>214</v>
      </c>
      <c r="L134" s="16" t="s">
        <v>440</v>
      </c>
      <c r="M134" s="16" t="s">
        <v>362</v>
      </c>
      <c r="N134" s="16" t="s">
        <v>1005</v>
      </c>
      <c r="O134" s="13" t="s">
        <v>81</v>
      </c>
      <c r="P134" s="16" t="s">
        <v>1232</v>
      </c>
      <c r="Q134" s="146">
        <v>44434</v>
      </c>
      <c r="R134" s="14" t="s">
        <v>1337</v>
      </c>
      <c r="S134" s="146">
        <v>44431</v>
      </c>
      <c r="T134" s="16">
        <v>20210823</v>
      </c>
      <c r="U134" s="4" t="s">
        <v>795</v>
      </c>
      <c r="V134" s="4" t="s">
        <v>829</v>
      </c>
      <c r="W134" s="4">
        <v>87203</v>
      </c>
      <c r="X134" s="4" t="s">
        <v>185</v>
      </c>
      <c r="Y134" s="16" t="s">
        <v>853</v>
      </c>
      <c r="Z134" s="16"/>
      <c r="AA134" s="4" t="s">
        <v>1330</v>
      </c>
      <c r="AB134" s="14" t="s">
        <v>1338</v>
      </c>
      <c r="AC134" s="16" t="s">
        <v>1170</v>
      </c>
      <c r="AD134" s="16"/>
      <c r="AE134" s="95" t="s">
        <v>1191</v>
      </c>
      <c r="AF134" s="16">
        <v>3</v>
      </c>
      <c r="AG134" s="16" t="s">
        <v>419</v>
      </c>
      <c r="AH134" s="16">
        <v>1</v>
      </c>
      <c r="AI134" s="16" t="s">
        <v>389</v>
      </c>
      <c r="AJ134" s="16">
        <v>3</v>
      </c>
      <c r="AK134" s="16">
        <v>9</v>
      </c>
      <c r="AL134" s="16" t="s">
        <v>1387</v>
      </c>
      <c r="AM134" s="16">
        <v>0.2</v>
      </c>
      <c r="AN134" s="16" t="s">
        <v>2354</v>
      </c>
      <c r="AO134" s="16" t="s">
        <v>1373</v>
      </c>
      <c r="AP134" s="16" t="s">
        <v>1373</v>
      </c>
      <c r="AQ134" s="16" t="s">
        <v>1373</v>
      </c>
      <c r="AR134" s="16" t="s">
        <v>417</v>
      </c>
      <c r="AS134" s="16"/>
      <c r="AT134" s="16"/>
      <c r="AU134" s="16" t="s">
        <v>732</v>
      </c>
      <c r="AV134" s="16" t="s">
        <v>1945</v>
      </c>
      <c r="AW134" s="16" t="s">
        <v>1945</v>
      </c>
      <c r="AX134" s="16" t="s">
        <v>732</v>
      </c>
      <c r="AY134" s="16"/>
      <c r="AZ134" s="16"/>
      <c r="BA134" s="16"/>
      <c r="BB134" s="16" t="s">
        <v>732</v>
      </c>
      <c r="BC134" s="16" t="s">
        <v>732</v>
      </c>
      <c r="BD134" s="16" t="s">
        <v>732</v>
      </c>
      <c r="BE134" s="16" t="s">
        <v>732</v>
      </c>
      <c r="BF134" s="16"/>
      <c r="BG134" s="16"/>
      <c r="BH134" s="4" t="s">
        <v>1268</v>
      </c>
      <c r="BI134" s="146">
        <v>44536</v>
      </c>
      <c r="BJ134" s="146">
        <v>44777</v>
      </c>
      <c r="BK134" s="16"/>
      <c r="BL134" s="16"/>
      <c r="BM134" s="16"/>
      <c r="BN134" s="16"/>
    </row>
    <row r="135" spans="1:66" x14ac:dyDescent="0.3">
      <c r="A135" s="16">
        <v>133</v>
      </c>
      <c r="B135" s="54" t="s">
        <v>1244</v>
      </c>
      <c r="C135" s="54">
        <v>33452014</v>
      </c>
      <c r="D135" s="54" t="s">
        <v>4114</v>
      </c>
      <c r="E135" s="4" t="s">
        <v>407</v>
      </c>
      <c r="F135" s="4">
        <v>88</v>
      </c>
      <c r="G135" s="4">
        <v>169</v>
      </c>
      <c r="H135" s="4">
        <v>73.900000000000006</v>
      </c>
      <c r="I135" s="101">
        <f t="shared" si="2"/>
        <v>25.874444172122828</v>
      </c>
      <c r="J135" s="148">
        <v>12196</v>
      </c>
      <c r="K135" s="4" t="s">
        <v>1262</v>
      </c>
      <c r="L135" s="4" t="s">
        <v>1264</v>
      </c>
      <c r="M135" s="4" t="s">
        <v>362</v>
      </c>
      <c r="N135" s="4" t="s">
        <v>917</v>
      </c>
      <c r="O135" s="33" t="s">
        <v>81</v>
      </c>
      <c r="P135" s="4" t="s">
        <v>798</v>
      </c>
      <c r="Q135" s="148">
        <v>44462</v>
      </c>
      <c r="R135" s="90" t="s">
        <v>1339</v>
      </c>
      <c r="S135" s="4">
        <v>20210901</v>
      </c>
      <c r="T135" s="4">
        <v>20210820</v>
      </c>
      <c r="U135" s="4" t="s">
        <v>798</v>
      </c>
      <c r="V135" s="16" t="s">
        <v>831</v>
      </c>
      <c r="W135" s="4">
        <v>80703</v>
      </c>
      <c r="X135" s="4" t="s">
        <v>2054</v>
      </c>
      <c r="Y135" s="4" t="s">
        <v>842</v>
      </c>
      <c r="Z135" s="4"/>
      <c r="AA135" s="4" t="s">
        <v>217</v>
      </c>
      <c r="AB135" s="4"/>
      <c r="AC135" s="4"/>
      <c r="AD135" s="4"/>
      <c r="AE135" s="97" t="s">
        <v>1340</v>
      </c>
      <c r="AF135" s="4" t="s">
        <v>1394</v>
      </c>
      <c r="AG135" s="4" t="s">
        <v>1195</v>
      </c>
      <c r="AH135" s="4">
        <v>0</v>
      </c>
      <c r="AI135" s="4" t="s">
        <v>1194</v>
      </c>
      <c r="AJ135" s="4">
        <v>4</v>
      </c>
      <c r="AK135" s="16">
        <v>2</v>
      </c>
      <c r="AL135" s="16" t="s">
        <v>1388</v>
      </c>
      <c r="AM135" s="16">
        <v>0.3</v>
      </c>
      <c r="AN135" s="4" t="s">
        <v>2348</v>
      </c>
      <c r="AO135" s="16" t="s">
        <v>1375</v>
      </c>
      <c r="AP135" s="16" t="s">
        <v>350</v>
      </c>
      <c r="AQ135" s="16" t="s">
        <v>350</v>
      </c>
      <c r="AR135" s="95" t="s">
        <v>1372</v>
      </c>
      <c r="AS135" s="4"/>
      <c r="AT135" s="4"/>
      <c r="AU135" s="16" t="s">
        <v>2207</v>
      </c>
      <c r="AV135" s="16">
        <v>5</v>
      </c>
      <c r="AW135" s="16">
        <v>10</v>
      </c>
      <c r="AX135" s="16" t="s">
        <v>2212</v>
      </c>
      <c r="AY135" s="4"/>
      <c r="AZ135" s="4">
        <v>1</v>
      </c>
      <c r="BA135" s="4">
        <v>38</v>
      </c>
      <c r="BB135" s="16" t="s">
        <v>732</v>
      </c>
      <c r="BC135" s="16" t="s">
        <v>732</v>
      </c>
      <c r="BD135" s="16" t="s">
        <v>732</v>
      </c>
      <c r="BE135" s="16" t="s">
        <v>732</v>
      </c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1:66" x14ac:dyDescent="0.3">
      <c r="A136" s="16">
        <v>134</v>
      </c>
      <c r="B136" s="54" t="s">
        <v>1245</v>
      </c>
      <c r="C136" s="54">
        <v>33451780</v>
      </c>
      <c r="D136" s="54" t="s">
        <v>4115</v>
      </c>
      <c r="E136" s="16" t="s">
        <v>385</v>
      </c>
      <c r="F136" s="16">
        <v>53</v>
      </c>
      <c r="G136" s="16">
        <v>155.19999999999999</v>
      </c>
      <c r="H136" s="16">
        <v>42.2</v>
      </c>
      <c r="I136" s="101">
        <f t="shared" si="2"/>
        <v>17.519794877245197</v>
      </c>
      <c r="J136" s="146">
        <v>24913</v>
      </c>
      <c r="K136" s="16" t="s">
        <v>1262</v>
      </c>
      <c r="L136" s="16" t="s">
        <v>440</v>
      </c>
      <c r="M136" s="16" t="s">
        <v>1266</v>
      </c>
      <c r="N136" s="16" t="s">
        <v>917</v>
      </c>
      <c r="O136" s="13" t="s">
        <v>81</v>
      </c>
      <c r="P136" s="13" t="s">
        <v>804</v>
      </c>
      <c r="Q136" s="146">
        <v>44464</v>
      </c>
      <c r="R136" s="16" t="s">
        <v>789</v>
      </c>
      <c r="S136" s="16">
        <v>20210826</v>
      </c>
      <c r="T136" s="16">
        <v>20210806</v>
      </c>
      <c r="U136" s="16" t="s">
        <v>804</v>
      </c>
      <c r="V136" s="16" t="s">
        <v>1341</v>
      </c>
      <c r="W136" s="4">
        <v>80703</v>
      </c>
      <c r="X136" s="16" t="s">
        <v>2054</v>
      </c>
      <c r="Y136" s="16" t="s">
        <v>842</v>
      </c>
      <c r="Z136" s="16"/>
      <c r="AA136" s="4" t="s">
        <v>217</v>
      </c>
      <c r="AB136" s="16"/>
      <c r="AC136" s="16"/>
      <c r="AD136" s="16"/>
      <c r="AE136" s="95" t="s">
        <v>1342</v>
      </c>
      <c r="AF136" s="16">
        <v>3</v>
      </c>
      <c r="AG136" s="4" t="s">
        <v>422</v>
      </c>
      <c r="AH136" s="16">
        <v>4</v>
      </c>
      <c r="AI136" s="16" t="s">
        <v>389</v>
      </c>
      <c r="AJ136" s="16">
        <v>4</v>
      </c>
      <c r="AK136" s="16">
        <v>2</v>
      </c>
      <c r="AL136" s="16" t="s">
        <v>1351</v>
      </c>
      <c r="AM136" s="16">
        <v>0.4</v>
      </c>
      <c r="AN136" s="16" t="s">
        <v>2154</v>
      </c>
      <c r="AO136" s="16" t="s">
        <v>1373</v>
      </c>
      <c r="AP136" s="16" t="s">
        <v>1373</v>
      </c>
      <c r="AQ136" s="16" t="s">
        <v>1389</v>
      </c>
      <c r="AR136" s="16" t="s">
        <v>417</v>
      </c>
      <c r="AS136" s="16"/>
      <c r="AT136" s="16"/>
      <c r="AU136" s="16" t="s">
        <v>2209</v>
      </c>
      <c r="AV136" s="16">
        <v>10</v>
      </c>
      <c r="AW136" s="16">
        <v>24</v>
      </c>
      <c r="AX136" s="16" t="s">
        <v>2212</v>
      </c>
      <c r="AY136" s="16"/>
      <c r="AZ136" s="16">
        <v>8</v>
      </c>
      <c r="BA136" s="16">
        <v>30</v>
      </c>
      <c r="BB136" s="16" t="s">
        <v>732</v>
      </c>
      <c r="BC136" s="16" t="s">
        <v>732</v>
      </c>
      <c r="BD136" s="16" t="s">
        <v>732</v>
      </c>
      <c r="BE136" s="16" t="s">
        <v>732</v>
      </c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 x14ac:dyDescent="0.3">
      <c r="A137" s="16">
        <v>135</v>
      </c>
      <c r="B137" s="54" t="s">
        <v>1098</v>
      </c>
      <c r="C137" s="54">
        <v>33454388</v>
      </c>
      <c r="D137" s="54" t="s">
        <v>4116</v>
      </c>
      <c r="E137" s="4" t="s">
        <v>1278</v>
      </c>
      <c r="F137" s="4">
        <v>64</v>
      </c>
      <c r="G137" s="4">
        <v>170.5</v>
      </c>
      <c r="H137" s="4">
        <v>70.7</v>
      </c>
      <c r="I137" s="101">
        <f t="shared" si="2"/>
        <v>24.320396281421726</v>
      </c>
      <c r="J137" s="148">
        <v>20878</v>
      </c>
      <c r="K137" s="4" t="s">
        <v>216</v>
      </c>
      <c r="L137" s="4" t="s">
        <v>1290</v>
      </c>
      <c r="M137" s="4" t="s">
        <v>358</v>
      </c>
      <c r="N137" s="4" t="s">
        <v>1291</v>
      </c>
      <c r="O137" s="33" t="s">
        <v>61</v>
      </c>
      <c r="P137" s="4" t="s">
        <v>802</v>
      </c>
      <c r="Q137" s="4" t="s">
        <v>3772</v>
      </c>
      <c r="R137" s="4" t="s">
        <v>866</v>
      </c>
      <c r="S137" s="4">
        <v>20210923</v>
      </c>
      <c r="T137" s="4">
        <v>20210923</v>
      </c>
      <c r="U137" s="4" t="s">
        <v>794</v>
      </c>
      <c r="V137" s="16" t="s">
        <v>1345</v>
      </c>
      <c r="W137" s="54">
        <v>80333</v>
      </c>
      <c r="X137" s="97" t="s">
        <v>1343</v>
      </c>
      <c r="Y137" s="54" t="s">
        <v>1525</v>
      </c>
      <c r="Z137" s="4"/>
      <c r="AA137" s="4" t="s">
        <v>217</v>
      </c>
      <c r="AB137" s="4"/>
      <c r="AC137" s="4"/>
      <c r="AD137" s="4"/>
      <c r="AE137" s="97" t="s">
        <v>1344</v>
      </c>
      <c r="AF137" s="4" t="s">
        <v>1394</v>
      </c>
      <c r="AG137" s="4" t="s">
        <v>422</v>
      </c>
      <c r="AH137" s="4">
        <v>4</v>
      </c>
      <c r="AI137" s="4" t="s">
        <v>389</v>
      </c>
      <c r="AJ137" s="4">
        <v>4</v>
      </c>
      <c r="AK137" s="16">
        <v>9</v>
      </c>
      <c r="AL137" s="16" t="s">
        <v>1351</v>
      </c>
      <c r="AM137" s="16">
        <v>0.3</v>
      </c>
      <c r="AN137" s="16" t="s">
        <v>2154</v>
      </c>
      <c r="AO137" s="16" t="s">
        <v>352</v>
      </c>
      <c r="AP137" s="16" t="s">
        <v>1373</v>
      </c>
      <c r="AQ137" s="16" t="s">
        <v>350</v>
      </c>
      <c r="AR137" s="16" t="s">
        <v>417</v>
      </c>
      <c r="AS137" s="4"/>
      <c r="AT137" s="4"/>
      <c r="AU137" s="16" t="s">
        <v>732</v>
      </c>
      <c r="AV137" s="16" t="s">
        <v>1945</v>
      </c>
      <c r="AW137" s="16" t="s">
        <v>1945</v>
      </c>
      <c r="AX137" s="16" t="s">
        <v>732</v>
      </c>
      <c r="AY137" s="4"/>
      <c r="AZ137" s="4"/>
      <c r="BA137" s="4"/>
      <c r="BB137" s="16" t="s">
        <v>732</v>
      </c>
      <c r="BC137" s="16" t="s">
        <v>732</v>
      </c>
      <c r="BD137" s="16" t="s">
        <v>732</v>
      </c>
      <c r="BE137" s="16" t="s">
        <v>732</v>
      </c>
      <c r="BF137" s="4"/>
      <c r="BG137" s="4"/>
      <c r="BH137" s="16" t="s">
        <v>1267</v>
      </c>
      <c r="BI137" s="146">
        <v>44547</v>
      </c>
      <c r="BJ137" s="146">
        <v>44695</v>
      </c>
      <c r="BK137" s="4"/>
      <c r="BL137" s="4"/>
      <c r="BM137" s="4"/>
      <c r="BN137" s="4"/>
    </row>
    <row r="138" spans="1:66" x14ac:dyDescent="0.3">
      <c r="A138" s="16">
        <v>136</v>
      </c>
      <c r="B138" s="54" t="s">
        <v>1099</v>
      </c>
      <c r="C138" s="54">
        <v>33456538</v>
      </c>
      <c r="D138" s="54" t="s">
        <v>4117</v>
      </c>
      <c r="E138" s="4" t="s">
        <v>407</v>
      </c>
      <c r="F138" s="4">
        <v>59</v>
      </c>
      <c r="G138" s="4">
        <v>162.5</v>
      </c>
      <c r="H138" s="4">
        <v>59.4</v>
      </c>
      <c r="I138" s="101">
        <f t="shared" si="2"/>
        <v>22.494674556213017</v>
      </c>
      <c r="J138" s="148">
        <v>22838</v>
      </c>
      <c r="K138" s="4" t="s">
        <v>214</v>
      </c>
      <c r="L138" s="4" t="s">
        <v>1290</v>
      </c>
      <c r="M138" s="4" t="s">
        <v>358</v>
      </c>
      <c r="N138" s="4" t="s">
        <v>1233</v>
      </c>
      <c r="O138" s="33" t="s">
        <v>61</v>
      </c>
      <c r="P138" s="4" t="s">
        <v>1346</v>
      </c>
      <c r="Q138" s="4" t="s">
        <v>3773</v>
      </c>
      <c r="R138" s="33" t="s">
        <v>873</v>
      </c>
      <c r="S138" s="4">
        <v>20211011</v>
      </c>
      <c r="T138" s="4">
        <v>20211011</v>
      </c>
      <c r="U138" s="4" t="s">
        <v>804</v>
      </c>
      <c r="V138" s="16" t="s">
        <v>1341</v>
      </c>
      <c r="W138" s="4">
        <v>80703</v>
      </c>
      <c r="X138" s="4" t="s">
        <v>2054</v>
      </c>
      <c r="Y138" s="4" t="s">
        <v>842</v>
      </c>
      <c r="Z138" s="4"/>
      <c r="AA138" s="4" t="s">
        <v>217</v>
      </c>
      <c r="AB138" s="4"/>
      <c r="AC138" s="4"/>
      <c r="AD138" s="4"/>
      <c r="AE138" s="97" t="s">
        <v>1347</v>
      </c>
      <c r="AF138" s="4">
        <v>3</v>
      </c>
      <c r="AG138" s="4" t="s">
        <v>241</v>
      </c>
      <c r="AH138" s="4">
        <v>0</v>
      </c>
      <c r="AI138" s="4" t="s">
        <v>1194</v>
      </c>
      <c r="AJ138" s="4">
        <v>3</v>
      </c>
      <c r="AK138" s="16">
        <v>2</v>
      </c>
      <c r="AL138" s="16" t="s">
        <v>1390</v>
      </c>
      <c r="AM138" s="16" t="s">
        <v>1356</v>
      </c>
      <c r="AN138" s="4" t="s">
        <v>2349</v>
      </c>
      <c r="AO138" s="16" t="s">
        <v>417</v>
      </c>
      <c r="AP138" s="16" t="s">
        <v>1391</v>
      </c>
      <c r="AQ138" s="16" t="s">
        <v>1375</v>
      </c>
      <c r="AR138" s="16" t="s">
        <v>417</v>
      </c>
      <c r="AS138" s="4"/>
      <c r="AT138" s="4"/>
      <c r="AU138" s="16" t="s">
        <v>2208</v>
      </c>
      <c r="AV138" s="16">
        <v>10</v>
      </c>
      <c r="AW138" s="16">
        <v>1</v>
      </c>
      <c r="AX138" s="16" t="s">
        <v>2212</v>
      </c>
      <c r="AY138" s="4"/>
      <c r="AZ138" s="4">
        <v>8</v>
      </c>
      <c r="BA138" s="4">
        <v>38</v>
      </c>
      <c r="BB138" s="16" t="s">
        <v>732</v>
      </c>
      <c r="BC138" s="16" t="s">
        <v>732</v>
      </c>
      <c r="BD138" s="16" t="s">
        <v>732</v>
      </c>
      <c r="BE138" s="16" t="s">
        <v>732</v>
      </c>
      <c r="BF138" s="4"/>
      <c r="BG138" s="4"/>
      <c r="BH138" s="16" t="s">
        <v>4372</v>
      </c>
      <c r="BI138" s="146">
        <v>44705</v>
      </c>
      <c r="BJ138" s="4"/>
      <c r="BK138" s="4"/>
      <c r="BL138" s="4"/>
      <c r="BM138" s="4"/>
      <c r="BN138" s="4"/>
    </row>
    <row r="139" spans="1:66" s="153" customFormat="1" x14ac:dyDescent="0.3">
      <c r="A139" s="16">
        <v>137</v>
      </c>
      <c r="B139" s="54" t="s">
        <v>1100</v>
      </c>
      <c r="C139" s="54">
        <v>33457433</v>
      </c>
      <c r="D139" s="54" t="s">
        <v>4118</v>
      </c>
      <c r="E139" s="4" t="s">
        <v>385</v>
      </c>
      <c r="F139" s="4">
        <v>74</v>
      </c>
      <c r="G139" s="4">
        <v>147.5</v>
      </c>
      <c r="H139" s="4">
        <v>41.6</v>
      </c>
      <c r="I139" s="101">
        <f t="shared" si="2"/>
        <v>19.120942257971848</v>
      </c>
      <c r="J139" s="148">
        <v>17219</v>
      </c>
      <c r="K139" s="4" t="s">
        <v>227</v>
      </c>
      <c r="L139" s="4" t="s">
        <v>1303</v>
      </c>
      <c r="M139" s="4" t="s">
        <v>364</v>
      </c>
      <c r="N139" s="4" t="s">
        <v>1304</v>
      </c>
      <c r="O139" s="33" t="s">
        <v>81</v>
      </c>
      <c r="P139" s="4" t="s">
        <v>1305</v>
      </c>
      <c r="Q139" s="148">
        <v>44497</v>
      </c>
      <c r="R139" s="90" t="s">
        <v>1034</v>
      </c>
      <c r="S139" s="4">
        <v>20211022</v>
      </c>
      <c r="T139" s="4">
        <v>20211022</v>
      </c>
      <c r="U139" s="54" t="s">
        <v>794</v>
      </c>
      <c r="V139" s="4" t="s">
        <v>828</v>
      </c>
      <c r="W139" s="54">
        <v>80703</v>
      </c>
      <c r="X139" s="4" t="s">
        <v>2054</v>
      </c>
      <c r="Y139" s="54" t="s">
        <v>842</v>
      </c>
      <c r="Z139" s="4"/>
      <c r="AA139" s="4" t="s">
        <v>471</v>
      </c>
      <c r="AB139" s="98" t="s">
        <v>1529</v>
      </c>
      <c r="AC139" s="4" t="s">
        <v>1170</v>
      </c>
      <c r="AD139" s="4"/>
      <c r="AE139" s="97" t="s">
        <v>1340</v>
      </c>
      <c r="AF139" s="4" t="s">
        <v>1394</v>
      </c>
      <c r="AG139" s="4" t="s">
        <v>1395</v>
      </c>
      <c r="AH139" s="4">
        <v>0</v>
      </c>
      <c r="AI139" s="4" t="s">
        <v>1194</v>
      </c>
      <c r="AJ139" s="4">
        <v>4</v>
      </c>
      <c r="AK139" s="4">
        <v>2</v>
      </c>
      <c r="AL139" s="4" t="s">
        <v>1392</v>
      </c>
      <c r="AM139" s="4">
        <v>0.2</v>
      </c>
      <c r="AN139" s="4" t="s">
        <v>2350</v>
      </c>
      <c r="AO139" s="4" t="s">
        <v>352</v>
      </c>
      <c r="AP139" s="4" t="s">
        <v>1373</v>
      </c>
      <c r="AQ139" s="4" t="s">
        <v>1373</v>
      </c>
      <c r="AR139" s="4" t="s">
        <v>417</v>
      </c>
      <c r="AS139" s="4"/>
      <c r="AT139" s="4"/>
      <c r="AU139" s="4" t="s">
        <v>732</v>
      </c>
      <c r="AV139" s="4" t="s">
        <v>1945</v>
      </c>
      <c r="AW139" s="4" t="s">
        <v>1945</v>
      </c>
      <c r="AX139" s="4" t="s">
        <v>2212</v>
      </c>
      <c r="AY139" s="4"/>
      <c r="AZ139" s="4">
        <v>3</v>
      </c>
      <c r="BA139" s="4">
        <v>40</v>
      </c>
      <c r="BB139" s="4" t="s">
        <v>732</v>
      </c>
      <c r="BC139" s="4" t="s">
        <v>732</v>
      </c>
      <c r="BD139" s="4" t="s">
        <v>732</v>
      </c>
      <c r="BE139" s="4" t="s">
        <v>732</v>
      </c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 s="153" customFormat="1" x14ac:dyDescent="0.3">
      <c r="A140" s="16">
        <v>138</v>
      </c>
      <c r="B140" s="54" t="s">
        <v>1101</v>
      </c>
      <c r="C140" s="54">
        <v>33456765</v>
      </c>
      <c r="D140" s="54" t="s">
        <v>2884</v>
      </c>
      <c r="E140" s="4" t="s">
        <v>407</v>
      </c>
      <c r="F140" s="4">
        <v>49</v>
      </c>
      <c r="G140" s="4">
        <v>171.6</v>
      </c>
      <c r="H140" s="4">
        <v>76.5</v>
      </c>
      <c r="I140" s="101">
        <f t="shared" si="2"/>
        <v>25.979265489755004</v>
      </c>
      <c r="J140" s="148">
        <v>26381</v>
      </c>
      <c r="K140" s="4" t="s">
        <v>1316</v>
      </c>
      <c r="L140" s="4" t="s">
        <v>1318</v>
      </c>
      <c r="M140" s="4" t="s">
        <v>358</v>
      </c>
      <c r="N140" s="4" t="s">
        <v>1319</v>
      </c>
      <c r="O140" s="33" t="s">
        <v>20</v>
      </c>
      <c r="P140" s="4" t="s">
        <v>1320</v>
      </c>
      <c r="Q140" s="148">
        <v>44501</v>
      </c>
      <c r="R140" s="4" t="s">
        <v>2835</v>
      </c>
      <c r="S140" s="4">
        <v>20211022</v>
      </c>
      <c r="T140" s="4">
        <v>20211015</v>
      </c>
      <c r="U140" s="4" t="s">
        <v>792</v>
      </c>
      <c r="V140" s="4" t="s">
        <v>2818</v>
      </c>
      <c r="W140" s="4">
        <v>80703</v>
      </c>
      <c r="X140" s="4" t="s">
        <v>2054</v>
      </c>
      <c r="Y140" s="4" t="s">
        <v>842</v>
      </c>
      <c r="Z140" s="4"/>
      <c r="AA140" s="4" t="s">
        <v>217</v>
      </c>
      <c r="AB140" s="4"/>
      <c r="AC140" s="4"/>
      <c r="AD140" s="4"/>
      <c r="AE140" s="97" t="s">
        <v>1191</v>
      </c>
      <c r="AF140" s="4">
        <v>3</v>
      </c>
      <c r="AG140" s="4" t="s">
        <v>419</v>
      </c>
      <c r="AH140" s="4">
        <v>1</v>
      </c>
      <c r="AI140" s="4" t="s">
        <v>389</v>
      </c>
      <c r="AJ140" s="4">
        <v>3</v>
      </c>
      <c r="AK140" s="4">
        <v>2</v>
      </c>
      <c r="AL140" s="4">
        <v>14</v>
      </c>
      <c r="AM140" s="4">
        <v>1</v>
      </c>
      <c r="AN140" s="4" t="s">
        <v>2354</v>
      </c>
      <c r="AO140" s="4" t="s">
        <v>350</v>
      </c>
      <c r="AP140" s="4" t="s">
        <v>1373</v>
      </c>
      <c r="AQ140" s="4" t="s">
        <v>1373</v>
      </c>
      <c r="AR140" s="97" t="s">
        <v>1372</v>
      </c>
      <c r="AS140" s="4"/>
      <c r="AT140" s="4"/>
      <c r="AU140" s="4" t="s">
        <v>2208</v>
      </c>
      <c r="AV140" s="4">
        <v>1</v>
      </c>
      <c r="AW140" s="4">
        <v>30</v>
      </c>
      <c r="AX140" s="4" t="s">
        <v>906</v>
      </c>
      <c r="AY140" s="4">
        <v>1</v>
      </c>
      <c r="AZ140" s="4">
        <v>20</v>
      </c>
      <c r="BA140" s="4">
        <v>30</v>
      </c>
      <c r="BB140" s="4" t="s">
        <v>732</v>
      </c>
      <c r="BC140" s="4" t="s">
        <v>732</v>
      </c>
      <c r="BD140" s="4" t="s">
        <v>732</v>
      </c>
      <c r="BE140" s="4" t="s">
        <v>732</v>
      </c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1:66" s="153" customFormat="1" x14ac:dyDescent="0.3">
      <c r="A141" s="162">
        <v>139</v>
      </c>
      <c r="B141" s="171" t="s">
        <v>1102</v>
      </c>
      <c r="C141" s="171">
        <v>33460741</v>
      </c>
      <c r="D141" s="171" t="s">
        <v>4119</v>
      </c>
      <c r="E141" s="164" t="s">
        <v>407</v>
      </c>
      <c r="F141" s="164">
        <v>66</v>
      </c>
      <c r="G141" s="164">
        <v>165.3</v>
      </c>
      <c r="H141" s="164">
        <v>63.4</v>
      </c>
      <c r="I141" s="192">
        <f t="shared" si="2"/>
        <v>23.20296851606037</v>
      </c>
      <c r="J141" s="201">
        <v>20094</v>
      </c>
      <c r="K141" s="164" t="s">
        <v>214</v>
      </c>
      <c r="L141" s="164" t="s">
        <v>403</v>
      </c>
      <c r="M141" s="164" t="s">
        <v>358</v>
      </c>
      <c r="N141" s="164" t="s">
        <v>1530</v>
      </c>
      <c r="O141" s="191" t="s">
        <v>81</v>
      </c>
      <c r="P141" s="191" t="s">
        <v>820</v>
      </c>
      <c r="Q141" s="201">
        <v>44518</v>
      </c>
      <c r="R141" s="164" t="s">
        <v>1528</v>
      </c>
      <c r="S141" s="164">
        <v>20211115</v>
      </c>
      <c r="T141" s="164">
        <v>20211115</v>
      </c>
      <c r="U141" s="164" t="s">
        <v>826</v>
      </c>
      <c r="V141" s="164" t="s">
        <v>840</v>
      </c>
      <c r="W141" s="164">
        <v>85623</v>
      </c>
      <c r="X141" s="164" t="s">
        <v>2837</v>
      </c>
      <c r="Y141" s="164" t="s">
        <v>858</v>
      </c>
      <c r="Z141" s="164"/>
      <c r="AA141" s="164" t="s">
        <v>217</v>
      </c>
      <c r="AB141" s="164"/>
      <c r="AC141" s="164"/>
      <c r="AD141" s="164"/>
      <c r="AE141" s="164" t="s">
        <v>617</v>
      </c>
      <c r="AF141" s="164" t="s">
        <v>666</v>
      </c>
      <c r="AG141" s="164" t="s">
        <v>666</v>
      </c>
      <c r="AH141" s="164" t="s">
        <v>666</v>
      </c>
      <c r="AI141" s="164" t="s">
        <v>666</v>
      </c>
      <c r="AJ141" s="164"/>
      <c r="AK141" s="164" t="s">
        <v>73</v>
      </c>
      <c r="AL141" s="164" t="s">
        <v>73</v>
      </c>
      <c r="AM141" s="164" t="s">
        <v>73</v>
      </c>
      <c r="AN141" s="164" t="s">
        <v>732</v>
      </c>
      <c r="AO141" s="164" t="s">
        <v>73</v>
      </c>
      <c r="AP141" s="164" t="s">
        <v>73</v>
      </c>
      <c r="AQ141" s="164" t="s">
        <v>73</v>
      </c>
      <c r="AR141" s="164" t="s">
        <v>73</v>
      </c>
      <c r="AS141" s="164"/>
      <c r="AT141" s="164"/>
      <c r="AU141" s="164" t="s">
        <v>2207</v>
      </c>
      <c r="AV141" s="164">
        <v>0.5</v>
      </c>
      <c r="AW141" s="164">
        <v>17</v>
      </c>
      <c r="AX141" s="164" t="s">
        <v>732</v>
      </c>
      <c r="AY141" s="164"/>
      <c r="AZ141" s="164"/>
      <c r="BA141" s="164"/>
      <c r="BB141" s="164" t="s">
        <v>732</v>
      </c>
      <c r="BC141" s="164" t="s">
        <v>732</v>
      </c>
      <c r="BD141" s="164" t="s">
        <v>732</v>
      </c>
      <c r="BE141" s="164" t="s">
        <v>732</v>
      </c>
      <c r="BF141" s="164"/>
      <c r="BG141" s="164"/>
      <c r="BH141" s="164"/>
      <c r="BI141" s="164"/>
      <c r="BJ141" s="164"/>
      <c r="BK141" s="164"/>
      <c r="BL141" s="164"/>
      <c r="BM141" s="164"/>
      <c r="BN141" s="164"/>
    </row>
    <row r="142" spans="1:66" s="153" customFormat="1" x14ac:dyDescent="0.3">
      <c r="A142" s="16">
        <v>140</v>
      </c>
      <c r="B142" s="54" t="s">
        <v>1103</v>
      </c>
      <c r="C142" s="54">
        <v>33461433</v>
      </c>
      <c r="D142" s="54" t="s">
        <v>2885</v>
      </c>
      <c r="E142" s="4" t="s">
        <v>385</v>
      </c>
      <c r="F142" s="4">
        <v>48</v>
      </c>
      <c r="G142" s="4">
        <v>171.5</v>
      </c>
      <c r="H142" s="4">
        <v>62.3</v>
      </c>
      <c r="I142" s="101">
        <f t="shared" si="2"/>
        <v>21.181650502766701</v>
      </c>
      <c r="J142" s="148">
        <v>26872</v>
      </c>
      <c r="K142" s="4" t="s">
        <v>1772</v>
      </c>
      <c r="L142" s="4" t="s">
        <v>659</v>
      </c>
      <c r="M142" s="4" t="s">
        <v>364</v>
      </c>
      <c r="N142" s="4" t="s">
        <v>1531</v>
      </c>
      <c r="O142" s="33" t="s">
        <v>20</v>
      </c>
      <c r="P142" s="4" t="s">
        <v>792</v>
      </c>
      <c r="Q142" s="4" t="s">
        <v>1777</v>
      </c>
      <c r="R142" s="4" t="s">
        <v>1801</v>
      </c>
      <c r="S142" s="4" t="s">
        <v>1807</v>
      </c>
      <c r="T142" s="4" t="s">
        <v>1824</v>
      </c>
      <c r="U142" s="4" t="s">
        <v>792</v>
      </c>
      <c r="V142" s="4" t="s">
        <v>2818</v>
      </c>
      <c r="W142" s="4">
        <v>80703</v>
      </c>
      <c r="X142" s="4" t="s">
        <v>997</v>
      </c>
      <c r="Y142" s="4" t="s">
        <v>842</v>
      </c>
      <c r="Z142" s="98" t="s">
        <v>1519</v>
      </c>
      <c r="AA142" s="33" t="s">
        <v>1520</v>
      </c>
      <c r="AB142" s="4"/>
      <c r="AC142" s="4"/>
      <c r="AD142" s="4"/>
      <c r="AE142" s="4" t="s">
        <v>617</v>
      </c>
      <c r="AF142" s="4" t="s">
        <v>666</v>
      </c>
      <c r="AG142" s="4" t="s">
        <v>666</v>
      </c>
      <c r="AH142" s="4" t="s">
        <v>666</v>
      </c>
      <c r="AI142" s="4" t="s">
        <v>666</v>
      </c>
      <c r="AJ142" s="4">
        <v>3</v>
      </c>
      <c r="AK142" s="4">
        <v>2</v>
      </c>
      <c r="AL142" s="4">
        <v>5</v>
      </c>
      <c r="AM142" s="4">
        <v>0.6</v>
      </c>
      <c r="AN142" s="4" t="s">
        <v>2154</v>
      </c>
      <c r="AO142" s="4" t="s">
        <v>350</v>
      </c>
      <c r="AP142" s="4" t="s">
        <v>350</v>
      </c>
      <c r="AQ142" s="4" t="s">
        <v>350</v>
      </c>
      <c r="AR142" s="97" t="s">
        <v>2307</v>
      </c>
      <c r="AS142" s="4"/>
      <c r="AT142" s="4"/>
      <c r="AU142" s="4" t="s">
        <v>2207</v>
      </c>
      <c r="AV142" s="4">
        <v>1</v>
      </c>
      <c r="AW142" s="4">
        <v>24</v>
      </c>
      <c r="AX142" s="4" t="s">
        <v>732</v>
      </c>
      <c r="AY142" s="4"/>
      <c r="AZ142" s="4"/>
      <c r="BA142" s="4"/>
      <c r="BB142" s="4" t="s">
        <v>906</v>
      </c>
      <c r="BC142" s="4" t="s">
        <v>732</v>
      </c>
      <c r="BD142" s="4" t="s">
        <v>906</v>
      </c>
      <c r="BE142" s="4" t="s">
        <v>732</v>
      </c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1:66" s="153" customFormat="1" x14ac:dyDescent="0.3">
      <c r="A143" s="162">
        <v>141</v>
      </c>
      <c r="B143" s="171" t="s">
        <v>1104</v>
      </c>
      <c r="C143" s="171">
        <v>33461461</v>
      </c>
      <c r="D143" s="171" t="s">
        <v>4120</v>
      </c>
      <c r="E143" s="164" t="s">
        <v>1476</v>
      </c>
      <c r="F143" s="164">
        <v>51</v>
      </c>
      <c r="G143" s="164">
        <v>153.30000000000001</v>
      </c>
      <c r="H143" s="164">
        <v>73.5</v>
      </c>
      <c r="I143" s="192">
        <f t="shared" si="2"/>
        <v>31.275411271658214</v>
      </c>
      <c r="J143" s="201">
        <v>25612</v>
      </c>
      <c r="K143" s="164" t="s">
        <v>1773</v>
      </c>
      <c r="L143" s="164" t="s">
        <v>660</v>
      </c>
      <c r="M143" s="164" t="s">
        <v>356</v>
      </c>
      <c r="N143" s="164" t="s">
        <v>884</v>
      </c>
      <c r="O143" s="191" t="s">
        <v>81</v>
      </c>
      <c r="P143" s="164" t="s">
        <v>793</v>
      </c>
      <c r="Q143" s="164" t="s">
        <v>1778</v>
      </c>
      <c r="R143" s="164" t="s">
        <v>865</v>
      </c>
      <c r="S143" s="164" t="s">
        <v>1808</v>
      </c>
      <c r="T143" s="164" t="s">
        <v>1825</v>
      </c>
      <c r="U143" s="164" t="s">
        <v>793</v>
      </c>
      <c r="V143" s="164" t="s">
        <v>827</v>
      </c>
      <c r="W143" s="164">
        <v>84303</v>
      </c>
      <c r="X143" s="164" t="s">
        <v>845</v>
      </c>
      <c r="Y143" s="164" t="s">
        <v>845</v>
      </c>
      <c r="Z143" s="164"/>
      <c r="AA143" s="164" t="s">
        <v>217</v>
      </c>
      <c r="AB143" s="164"/>
      <c r="AC143" s="164"/>
      <c r="AD143" s="164"/>
      <c r="AE143" s="202" t="s">
        <v>1521</v>
      </c>
      <c r="AF143" s="162">
        <v>1</v>
      </c>
      <c r="AG143" s="162" t="s">
        <v>241</v>
      </c>
      <c r="AH143" s="162">
        <v>0</v>
      </c>
      <c r="AI143" s="162" t="s">
        <v>241</v>
      </c>
      <c r="AJ143" s="162">
        <v>1</v>
      </c>
      <c r="AK143" s="191" t="s">
        <v>1126</v>
      </c>
      <c r="AL143" s="164" t="s">
        <v>73</v>
      </c>
      <c r="AM143" s="164">
        <v>0.5</v>
      </c>
      <c r="AN143" s="203" t="s">
        <v>2346</v>
      </c>
      <c r="AO143" s="164" t="s">
        <v>350</v>
      </c>
      <c r="AP143" s="164" t="s">
        <v>350</v>
      </c>
      <c r="AQ143" s="164" t="s">
        <v>350</v>
      </c>
      <c r="AR143" s="164" t="s">
        <v>73</v>
      </c>
      <c r="AS143" s="164"/>
      <c r="AT143" s="164"/>
      <c r="AU143" s="164" t="s">
        <v>732</v>
      </c>
      <c r="AV143" s="164" t="s">
        <v>1945</v>
      </c>
      <c r="AW143" s="164" t="s">
        <v>1945</v>
      </c>
      <c r="AX143" s="164" t="s">
        <v>732</v>
      </c>
      <c r="AY143" s="164"/>
      <c r="AZ143" s="164"/>
      <c r="BA143" s="164"/>
      <c r="BB143" s="164" t="s">
        <v>732</v>
      </c>
      <c r="BC143" s="164" t="s">
        <v>732</v>
      </c>
      <c r="BD143" s="164" t="s">
        <v>732</v>
      </c>
      <c r="BE143" s="164" t="s">
        <v>732</v>
      </c>
      <c r="BF143" s="164"/>
      <c r="BG143" s="164"/>
      <c r="BH143" s="164"/>
      <c r="BI143" s="164"/>
      <c r="BJ143" s="164"/>
      <c r="BK143" s="164"/>
      <c r="BL143" s="164"/>
      <c r="BM143" s="164"/>
      <c r="BN143" s="164"/>
    </row>
    <row r="144" spans="1:66" s="153" customFormat="1" x14ac:dyDescent="0.3">
      <c r="A144" s="16">
        <v>142</v>
      </c>
      <c r="B144" s="54" t="s">
        <v>1105</v>
      </c>
      <c r="C144" s="54">
        <v>33461604</v>
      </c>
      <c r="D144" s="54" t="s">
        <v>2886</v>
      </c>
      <c r="E144" s="4" t="s">
        <v>407</v>
      </c>
      <c r="F144" s="4">
        <v>65</v>
      </c>
      <c r="G144" s="4">
        <v>177</v>
      </c>
      <c r="H144" s="4">
        <v>81</v>
      </c>
      <c r="I144" s="101">
        <f t="shared" si="2"/>
        <v>25.854639471416256</v>
      </c>
      <c r="J144" s="148">
        <v>20660</v>
      </c>
      <c r="K144" s="4" t="s">
        <v>3652</v>
      </c>
      <c r="L144" s="4"/>
      <c r="M144" s="4"/>
      <c r="N144" s="4"/>
      <c r="O144" s="33" t="s">
        <v>20</v>
      </c>
      <c r="P144" s="4"/>
      <c r="Q144" s="9" t="s">
        <v>4358</v>
      </c>
      <c r="R144" s="4" t="s">
        <v>1801</v>
      </c>
      <c r="S144" s="4" t="s">
        <v>1807</v>
      </c>
      <c r="T144" s="4" t="s">
        <v>1779</v>
      </c>
      <c r="U144" s="4" t="s">
        <v>792</v>
      </c>
      <c r="V144" s="4" t="s">
        <v>2818</v>
      </c>
      <c r="W144" s="4">
        <v>80703</v>
      </c>
      <c r="X144" s="4" t="s">
        <v>997</v>
      </c>
      <c r="Y144" s="4" t="s">
        <v>842</v>
      </c>
      <c r="Z144" s="4"/>
      <c r="AA144" s="4"/>
      <c r="AB144" s="4"/>
      <c r="AC144" s="4"/>
      <c r="AD144" s="4"/>
      <c r="AE144" s="4" t="s">
        <v>2846</v>
      </c>
      <c r="AF144" s="4" t="s">
        <v>666</v>
      </c>
      <c r="AG144" s="4" t="s">
        <v>666</v>
      </c>
      <c r="AH144" s="4" t="s">
        <v>666</v>
      </c>
      <c r="AI144" s="4" t="s">
        <v>666</v>
      </c>
      <c r="AJ144" s="4"/>
      <c r="AK144" s="4" t="s">
        <v>73</v>
      </c>
      <c r="AL144" s="4" t="s">
        <v>73</v>
      </c>
      <c r="AM144" s="4" t="s">
        <v>73</v>
      </c>
      <c r="AN144" s="4" t="s">
        <v>666</v>
      </c>
      <c r="AO144" s="4" t="s">
        <v>73</v>
      </c>
      <c r="AP144" s="4" t="s">
        <v>73</v>
      </c>
      <c r="AQ144" s="4" t="s">
        <v>73</v>
      </c>
      <c r="AR144" s="4" t="s">
        <v>73</v>
      </c>
      <c r="AS144" s="4"/>
      <c r="AT144" s="4"/>
      <c r="AU144" s="4" t="s">
        <v>2847</v>
      </c>
      <c r="AV144" s="4">
        <v>0.5</v>
      </c>
      <c r="AW144" s="4">
        <v>30</v>
      </c>
      <c r="AX144" s="4" t="s">
        <v>2848</v>
      </c>
      <c r="AY144" s="4">
        <v>3</v>
      </c>
      <c r="AZ144" s="4">
        <v>13</v>
      </c>
      <c r="BA144" s="4">
        <v>30</v>
      </c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1:66" s="153" customFormat="1" x14ac:dyDescent="0.3">
      <c r="A145" s="16">
        <v>143</v>
      </c>
      <c r="B145" s="54" t="s">
        <v>1106</v>
      </c>
      <c r="C145" s="54">
        <v>33462262</v>
      </c>
      <c r="D145" s="54" t="s">
        <v>4121</v>
      </c>
      <c r="E145" s="4" t="s">
        <v>465</v>
      </c>
      <c r="F145" s="4">
        <v>68</v>
      </c>
      <c r="G145" s="4">
        <v>153.4</v>
      </c>
      <c r="H145" s="4">
        <v>59.7</v>
      </c>
      <c r="I145" s="101">
        <f t="shared" si="2"/>
        <v>25.370183702227987</v>
      </c>
      <c r="J145" s="148">
        <v>19454</v>
      </c>
      <c r="K145" s="4" t="s">
        <v>1773</v>
      </c>
      <c r="L145" s="4" t="s">
        <v>660</v>
      </c>
      <c r="M145" s="4" t="s">
        <v>358</v>
      </c>
      <c r="N145" s="4" t="s">
        <v>884</v>
      </c>
      <c r="O145" s="4" t="s">
        <v>81</v>
      </c>
      <c r="P145" s="4" t="s">
        <v>794</v>
      </c>
      <c r="Q145" s="4" t="s">
        <v>1780</v>
      </c>
      <c r="R145" s="4" t="s">
        <v>865</v>
      </c>
      <c r="S145" s="4" t="s">
        <v>1809</v>
      </c>
      <c r="T145" s="4" t="s">
        <v>1809</v>
      </c>
      <c r="U145" s="4" t="s">
        <v>794</v>
      </c>
      <c r="V145" s="4" t="s">
        <v>828</v>
      </c>
      <c r="W145" s="4">
        <v>80703</v>
      </c>
      <c r="X145" s="4" t="s">
        <v>997</v>
      </c>
      <c r="Y145" s="4" t="s">
        <v>842</v>
      </c>
      <c r="Z145" s="4"/>
      <c r="AA145" s="4" t="s">
        <v>217</v>
      </c>
      <c r="AB145" s="4"/>
      <c r="AC145" s="4"/>
      <c r="AD145" s="4"/>
      <c r="AE145" s="97" t="s">
        <v>1188</v>
      </c>
      <c r="AF145" s="4">
        <v>4</v>
      </c>
      <c r="AG145" s="4" t="s">
        <v>743</v>
      </c>
      <c r="AH145" s="4">
        <v>1</v>
      </c>
      <c r="AI145" s="4" t="s">
        <v>389</v>
      </c>
      <c r="AJ145" s="4">
        <v>4</v>
      </c>
      <c r="AK145" s="4">
        <v>2</v>
      </c>
      <c r="AL145" s="4">
        <v>15</v>
      </c>
      <c r="AM145" s="4">
        <v>0.5</v>
      </c>
      <c r="AN145" s="4" t="s">
        <v>2354</v>
      </c>
      <c r="AO145" s="4" t="s">
        <v>352</v>
      </c>
      <c r="AP145" s="4" t="s">
        <v>350</v>
      </c>
      <c r="AQ145" s="4" t="s">
        <v>350</v>
      </c>
      <c r="AR145" s="97" t="s">
        <v>2307</v>
      </c>
      <c r="AS145" s="4"/>
      <c r="AT145" s="4"/>
      <c r="AU145" s="4" t="s">
        <v>732</v>
      </c>
      <c r="AV145" s="4" t="s">
        <v>1945</v>
      </c>
      <c r="AW145" s="4" t="s">
        <v>1945</v>
      </c>
      <c r="AX145" s="4" t="s">
        <v>732</v>
      </c>
      <c r="AY145" s="4"/>
      <c r="AZ145" s="4"/>
      <c r="BA145" s="4"/>
      <c r="BB145" s="4" t="s">
        <v>732</v>
      </c>
      <c r="BC145" s="4" t="s">
        <v>732</v>
      </c>
      <c r="BD145" s="4" t="s">
        <v>732</v>
      </c>
      <c r="BE145" s="4" t="s">
        <v>732</v>
      </c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s="153" customFormat="1" x14ac:dyDescent="0.3">
      <c r="A146" s="16">
        <v>144</v>
      </c>
      <c r="B146" s="54" t="s">
        <v>1107</v>
      </c>
      <c r="C146" s="54">
        <v>33462611</v>
      </c>
      <c r="D146" s="54" t="s">
        <v>2887</v>
      </c>
      <c r="E146" s="4" t="s">
        <v>455</v>
      </c>
      <c r="F146" s="4">
        <v>39</v>
      </c>
      <c r="G146" s="4">
        <v>159.19999999999999</v>
      </c>
      <c r="H146" s="4">
        <v>79.8</v>
      </c>
      <c r="I146" s="101">
        <f t="shared" si="2"/>
        <v>31.485947324562517</v>
      </c>
      <c r="J146" s="148">
        <v>30065</v>
      </c>
      <c r="K146" s="4" t="s">
        <v>1773</v>
      </c>
      <c r="L146" s="4" t="s">
        <v>659</v>
      </c>
      <c r="M146" s="4" t="s">
        <v>1534</v>
      </c>
      <c r="N146" s="4" t="s">
        <v>1535</v>
      </c>
      <c r="O146" s="33" t="s">
        <v>27</v>
      </c>
      <c r="P146" s="4" t="s">
        <v>797</v>
      </c>
      <c r="Q146" s="4" t="s">
        <v>1781</v>
      </c>
      <c r="R146" s="4" t="s">
        <v>868</v>
      </c>
      <c r="S146" s="4" t="s">
        <v>1810</v>
      </c>
      <c r="T146" s="4" t="s">
        <v>1810</v>
      </c>
      <c r="U146" s="4" t="s">
        <v>797</v>
      </c>
      <c r="V146" s="4" t="s">
        <v>2818</v>
      </c>
      <c r="W146" s="4">
        <v>80703</v>
      </c>
      <c r="X146" s="4" t="s">
        <v>997</v>
      </c>
      <c r="Y146" s="4" t="s">
        <v>842</v>
      </c>
      <c r="Z146" s="4"/>
      <c r="AA146" s="4" t="s">
        <v>217</v>
      </c>
      <c r="AB146" s="4"/>
      <c r="AC146" s="4"/>
      <c r="AD146" s="4"/>
      <c r="AE146" s="97" t="s">
        <v>1536</v>
      </c>
      <c r="AF146" s="4">
        <v>1</v>
      </c>
      <c r="AG146" s="4" t="s">
        <v>743</v>
      </c>
      <c r="AH146" s="4">
        <v>1</v>
      </c>
      <c r="AI146" s="4" t="s">
        <v>389</v>
      </c>
      <c r="AJ146" s="4">
        <v>3</v>
      </c>
      <c r="AK146" s="4">
        <v>2</v>
      </c>
      <c r="AL146" s="4">
        <v>5</v>
      </c>
      <c r="AM146" s="4">
        <v>0.5</v>
      </c>
      <c r="AN146" s="4" t="s">
        <v>2354</v>
      </c>
      <c r="AO146" s="4" t="s">
        <v>1537</v>
      </c>
      <c r="AP146" s="4" t="s">
        <v>350</v>
      </c>
      <c r="AQ146" s="4" t="s">
        <v>350</v>
      </c>
      <c r="AR146" s="97" t="s">
        <v>2307</v>
      </c>
      <c r="AS146" s="4"/>
      <c r="AT146" s="4"/>
      <c r="AU146" s="4" t="s">
        <v>732</v>
      </c>
      <c r="AV146" s="4" t="s">
        <v>1945</v>
      </c>
      <c r="AW146" s="4" t="s">
        <v>1945</v>
      </c>
      <c r="AX146" s="4" t="s">
        <v>2212</v>
      </c>
      <c r="AY146" s="4"/>
      <c r="AZ146" s="4">
        <v>1</v>
      </c>
      <c r="BA146" s="4">
        <v>5</v>
      </c>
      <c r="BB146" s="4" t="s">
        <v>906</v>
      </c>
      <c r="BC146" s="4" t="s">
        <v>906</v>
      </c>
      <c r="BD146" s="4" t="s">
        <v>732</v>
      </c>
      <c r="BE146" s="4" t="s">
        <v>732</v>
      </c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x14ac:dyDescent="0.3">
      <c r="A147" s="16">
        <v>145</v>
      </c>
      <c r="B147" s="14" t="s">
        <v>1493</v>
      </c>
      <c r="C147" s="54">
        <v>33385735</v>
      </c>
      <c r="D147" s="54" t="s">
        <v>4122</v>
      </c>
      <c r="E147" s="16" t="s">
        <v>385</v>
      </c>
      <c r="F147" s="16">
        <v>74</v>
      </c>
      <c r="G147" s="16">
        <v>151.30000000000001</v>
      </c>
      <c r="H147" s="16">
        <v>51.4</v>
      </c>
      <c r="I147" s="101">
        <f t="shared" si="2"/>
        <v>22.453562843110312</v>
      </c>
      <c r="J147" s="146">
        <v>17163</v>
      </c>
      <c r="K147" s="16" t="s">
        <v>1773</v>
      </c>
      <c r="L147" s="16" t="s">
        <v>661</v>
      </c>
      <c r="M147" s="16" t="s">
        <v>1875</v>
      </c>
      <c r="N147" s="16" t="s">
        <v>883</v>
      </c>
      <c r="O147" s="13" t="s">
        <v>61</v>
      </c>
      <c r="P147" s="16" t="s">
        <v>811</v>
      </c>
      <c r="Q147" s="16" t="s">
        <v>1782</v>
      </c>
      <c r="R147" s="16" t="s">
        <v>29</v>
      </c>
      <c r="S147" s="16" t="s">
        <v>1781</v>
      </c>
      <c r="T147" s="16" t="s">
        <v>1781</v>
      </c>
      <c r="U147" s="16" t="s">
        <v>811</v>
      </c>
      <c r="V147" s="16" t="s">
        <v>837</v>
      </c>
      <c r="W147" s="16">
        <v>80513</v>
      </c>
      <c r="X147" s="16" t="s">
        <v>862</v>
      </c>
      <c r="Y147" s="16" t="s">
        <v>862</v>
      </c>
      <c r="Z147" s="16"/>
      <c r="AA147" s="16"/>
      <c r="AB147" s="16"/>
      <c r="AC147" s="16"/>
      <c r="AD147" s="16"/>
      <c r="AE147" s="95" t="s">
        <v>2187</v>
      </c>
      <c r="AF147" s="16">
        <v>1</v>
      </c>
      <c r="AG147" s="16" t="s">
        <v>2124</v>
      </c>
      <c r="AH147" s="4" t="s">
        <v>101</v>
      </c>
      <c r="AI147" s="4" t="s">
        <v>1183</v>
      </c>
      <c r="AJ147" s="16">
        <v>1</v>
      </c>
      <c r="AK147" s="16" t="s">
        <v>2308</v>
      </c>
      <c r="AL147" s="16">
        <v>1.5</v>
      </c>
      <c r="AM147" s="16">
        <v>0.5</v>
      </c>
      <c r="AN147" s="4" t="s">
        <v>2344</v>
      </c>
      <c r="AO147" s="16" t="s">
        <v>622</v>
      </c>
      <c r="AP147" s="16" t="s">
        <v>350</v>
      </c>
      <c r="AQ147" s="16" t="s">
        <v>350</v>
      </c>
      <c r="AR147" s="95" t="s">
        <v>2307</v>
      </c>
      <c r="AS147" s="16"/>
      <c r="AT147" s="16"/>
      <c r="AU147" s="16" t="s">
        <v>732</v>
      </c>
      <c r="AV147" s="16" t="s">
        <v>1945</v>
      </c>
      <c r="AW147" s="16" t="s">
        <v>1945</v>
      </c>
      <c r="AX147" s="16" t="s">
        <v>732</v>
      </c>
      <c r="AY147" s="16"/>
      <c r="AZ147" s="16"/>
      <c r="BA147" s="16"/>
      <c r="BB147" s="16" t="s">
        <v>732</v>
      </c>
      <c r="BC147" s="16" t="s">
        <v>732</v>
      </c>
      <c r="BD147" s="16"/>
      <c r="BE147" s="16" t="s">
        <v>906</v>
      </c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 x14ac:dyDescent="0.3">
      <c r="A148" s="16">
        <v>146</v>
      </c>
      <c r="B148" s="14" t="s">
        <v>1501</v>
      </c>
      <c r="C148" s="54">
        <v>33462271</v>
      </c>
      <c r="D148" s="54" t="s">
        <v>4123</v>
      </c>
      <c r="E148" s="16" t="s">
        <v>385</v>
      </c>
      <c r="F148" s="16">
        <v>56</v>
      </c>
      <c r="G148" s="16">
        <v>157.19999999999999</v>
      </c>
      <c r="H148" s="16">
        <v>50</v>
      </c>
      <c r="I148" s="101">
        <f t="shared" si="2"/>
        <v>20.233216142545437</v>
      </c>
      <c r="J148" s="146">
        <v>23757</v>
      </c>
      <c r="K148" s="16" t="s">
        <v>1772</v>
      </c>
      <c r="L148" s="16" t="s">
        <v>660</v>
      </c>
      <c r="M148" s="16"/>
      <c r="N148" s="16" t="s">
        <v>886</v>
      </c>
      <c r="O148" s="16" t="s">
        <v>81</v>
      </c>
      <c r="P148" s="16" t="s">
        <v>794</v>
      </c>
      <c r="Q148" s="16" t="s">
        <v>1783</v>
      </c>
      <c r="R148" s="16" t="s">
        <v>866</v>
      </c>
      <c r="S148" s="16" t="s">
        <v>1811</v>
      </c>
      <c r="T148" s="16" t="s">
        <v>1826</v>
      </c>
      <c r="U148" s="16" t="s">
        <v>794</v>
      </c>
      <c r="V148" s="16" t="s">
        <v>828</v>
      </c>
      <c r="W148" s="16">
        <v>80703</v>
      </c>
      <c r="X148" s="16" t="s">
        <v>997</v>
      </c>
      <c r="Y148" s="16" t="s">
        <v>842</v>
      </c>
      <c r="Z148" s="16"/>
      <c r="AA148" s="16"/>
      <c r="AB148" s="16"/>
      <c r="AC148" s="16" t="s">
        <v>1170</v>
      </c>
      <c r="AD148" s="16"/>
      <c r="AE148" s="95" t="s">
        <v>2188</v>
      </c>
      <c r="AF148" s="16" t="s">
        <v>2197</v>
      </c>
      <c r="AG148" s="16" t="s">
        <v>2198</v>
      </c>
      <c r="AH148" s="16">
        <v>0</v>
      </c>
      <c r="AI148" s="4" t="s">
        <v>241</v>
      </c>
      <c r="AJ148" s="16">
        <v>4</v>
      </c>
      <c r="AK148" s="16">
        <v>2</v>
      </c>
      <c r="AL148" s="95">
        <v>20</v>
      </c>
      <c r="AM148" s="16">
        <v>0.2</v>
      </c>
      <c r="AN148" s="82" t="s">
        <v>2152</v>
      </c>
      <c r="AO148" s="16" t="s">
        <v>352</v>
      </c>
      <c r="AP148" s="16" t="s">
        <v>350</v>
      </c>
      <c r="AQ148" s="16" t="s">
        <v>350</v>
      </c>
      <c r="AR148" s="95" t="s">
        <v>2307</v>
      </c>
      <c r="AS148" s="16"/>
      <c r="AT148" s="16"/>
      <c r="AU148" s="16" t="s">
        <v>732</v>
      </c>
      <c r="AV148" s="16" t="s">
        <v>1945</v>
      </c>
      <c r="AW148" s="16" t="s">
        <v>1945</v>
      </c>
      <c r="AX148" s="16" t="s">
        <v>732</v>
      </c>
      <c r="AY148" s="16"/>
      <c r="AZ148" s="16"/>
      <c r="BA148" s="16"/>
      <c r="BB148" s="16" t="s">
        <v>732</v>
      </c>
      <c r="BC148" s="16" t="s">
        <v>906</v>
      </c>
      <c r="BD148" s="16" t="s">
        <v>732</v>
      </c>
      <c r="BE148" s="16" t="s">
        <v>732</v>
      </c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1:66" x14ac:dyDescent="0.3">
      <c r="A149" s="16">
        <v>147</v>
      </c>
      <c r="B149" s="14" t="s">
        <v>1503</v>
      </c>
      <c r="C149" s="54">
        <v>33463668</v>
      </c>
      <c r="D149" s="54" t="s">
        <v>4124</v>
      </c>
      <c r="E149" s="16" t="s">
        <v>407</v>
      </c>
      <c r="F149" s="16">
        <v>73</v>
      </c>
      <c r="G149" s="16">
        <v>168</v>
      </c>
      <c r="H149" s="16">
        <v>81.400000000000006</v>
      </c>
      <c r="I149" s="101">
        <f t="shared" si="2"/>
        <v>28.840702947845813</v>
      </c>
      <c r="J149" s="146">
        <v>17664</v>
      </c>
      <c r="K149" s="16" t="s">
        <v>91</v>
      </c>
      <c r="L149" s="16"/>
      <c r="M149" s="16"/>
      <c r="N149" s="16"/>
      <c r="O149" s="16" t="s">
        <v>1538</v>
      </c>
      <c r="P149" s="16" t="s">
        <v>795</v>
      </c>
      <c r="Q149" s="9" t="s">
        <v>4358</v>
      </c>
      <c r="R149" s="16" t="s">
        <v>867</v>
      </c>
      <c r="S149" s="16" t="s">
        <v>1782</v>
      </c>
      <c r="T149" s="16" t="s">
        <v>1827</v>
      </c>
      <c r="U149" s="16" t="s">
        <v>795</v>
      </c>
      <c r="V149" s="16" t="s">
        <v>829</v>
      </c>
      <c r="W149" s="16">
        <v>80703</v>
      </c>
      <c r="X149" s="16" t="s">
        <v>997</v>
      </c>
      <c r="Y149" s="16" t="s">
        <v>842</v>
      </c>
      <c r="Z149" s="16"/>
      <c r="AA149" s="16"/>
      <c r="AB149" s="16"/>
      <c r="AC149" s="16" t="s">
        <v>1170</v>
      </c>
      <c r="AD149" s="16"/>
      <c r="AE149" s="54" t="s">
        <v>617</v>
      </c>
      <c r="AF149" s="16" t="s">
        <v>666</v>
      </c>
      <c r="AG149" s="16" t="s">
        <v>666</v>
      </c>
      <c r="AH149" s="16" t="s">
        <v>666</v>
      </c>
      <c r="AI149" s="16" t="s">
        <v>666</v>
      </c>
      <c r="AJ149" s="16">
        <v>4</v>
      </c>
      <c r="AK149" s="16" t="s">
        <v>2308</v>
      </c>
      <c r="AL149" s="16" t="s">
        <v>2308</v>
      </c>
      <c r="AM149" s="16" t="s">
        <v>2308</v>
      </c>
      <c r="AN149" s="4" t="s">
        <v>2154</v>
      </c>
      <c r="AO149" s="16" t="s">
        <v>2308</v>
      </c>
      <c r="AP149" s="16" t="s">
        <v>2308</v>
      </c>
      <c r="AQ149" s="16" t="s">
        <v>2308</v>
      </c>
      <c r="AR149" s="95" t="s">
        <v>2307</v>
      </c>
      <c r="AS149" s="16"/>
      <c r="AT149" s="16"/>
      <c r="AU149" s="16" t="s">
        <v>3613</v>
      </c>
      <c r="AV149" s="16" t="s">
        <v>3614</v>
      </c>
      <c r="AW149" s="16" t="s">
        <v>3614</v>
      </c>
      <c r="AX149" s="16" t="s">
        <v>3615</v>
      </c>
      <c r="AY149" s="16" t="s">
        <v>3614</v>
      </c>
      <c r="AZ149" s="16" t="s">
        <v>3614</v>
      </c>
      <c r="BA149" s="16" t="s">
        <v>3614</v>
      </c>
      <c r="BB149" s="16" t="s">
        <v>3615</v>
      </c>
      <c r="BC149" s="16" t="s">
        <v>3615</v>
      </c>
      <c r="BD149" s="16" t="s">
        <v>3615</v>
      </c>
      <c r="BE149" s="16" t="s">
        <v>3615</v>
      </c>
      <c r="BF149" s="16"/>
      <c r="BG149" s="16"/>
      <c r="BH149" s="16" t="s">
        <v>4376</v>
      </c>
      <c r="BI149" s="146">
        <v>44783</v>
      </c>
      <c r="BJ149" s="146">
        <v>45253</v>
      </c>
      <c r="BK149" s="16"/>
      <c r="BL149" s="16"/>
      <c r="BM149" s="16"/>
      <c r="BN149" s="16"/>
    </row>
    <row r="150" spans="1:66" x14ac:dyDescent="0.3">
      <c r="A150" s="16">
        <v>148</v>
      </c>
      <c r="B150" s="14" t="s">
        <v>1504</v>
      </c>
      <c r="C150" s="54">
        <v>33463522</v>
      </c>
      <c r="D150" s="54" t="s">
        <v>2888</v>
      </c>
      <c r="E150" s="16" t="s">
        <v>407</v>
      </c>
      <c r="F150" s="16">
        <v>73</v>
      </c>
      <c r="G150" s="16">
        <v>158.6</v>
      </c>
      <c r="H150" s="16">
        <v>47.7</v>
      </c>
      <c r="I150" s="101">
        <f t="shared" si="2"/>
        <v>18.963216924889764</v>
      </c>
      <c r="J150" s="146">
        <v>17688</v>
      </c>
      <c r="K150" s="16" t="s">
        <v>1773</v>
      </c>
      <c r="L150" s="16" t="s">
        <v>660</v>
      </c>
      <c r="M150" s="16"/>
      <c r="N150" s="16" t="s">
        <v>2223</v>
      </c>
      <c r="O150" s="16" t="s">
        <v>61</v>
      </c>
      <c r="P150" s="16" t="s">
        <v>792</v>
      </c>
      <c r="Q150" s="16" t="s">
        <v>1784</v>
      </c>
      <c r="R150" s="16" t="s">
        <v>788</v>
      </c>
      <c r="S150" s="16" t="s">
        <v>1812</v>
      </c>
      <c r="T150" s="16" t="s">
        <v>1828</v>
      </c>
      <c r="U150" s="16" t="s">
        <v>792</v>
      </c>
      <c r="V150" s="16" t="s">
        <v>2818</v>
      </c>
      <c r="W150" s="16">
        <v>80703</v>
      </c>
      <c r="X150" s="16" t="s">
        <v>997</v>
      </c>
      <c r="Y150" s="16" t="s">
        <v>842</v>
      </c>
      <c r="Z150" s="16"/>
      <c r="AA150" s="16"/>
      <c r="AB150" s="16"/>
      <c r="AC150" s="16"/>
      <c r="AD150" s="16"/>
      <c r="AE150" s="95" t="s">
        <v>1192</v>
      </c>
      <c r="AF150" s="16">
        <v>2</v>
      </c>
      <c r="AG150" s="16" t="s">
        <v>2199</v>
      </c>
      <c r="AH150" s="16">
        <v>4</v>
      </c>
      <c r="AI150" s="4" t="s">
        <v>389</v>
      </c>
      <c r="AJ150" s="16">
        <v>4</v>
      </c>
      <c r="AK150" s="16">
        <v>2</v>
      </c>
      <c r="AL150" s="16">
        <v>7</v>
      </c>
      <c r="AM150" s="16">
        <v>0.5</v>
      </c>
      <c r="AN150" s="16" t="s">
        <v>2154</v>
      </c>
      <c r="AO150" s="16" t="s">
        <v>622</v>
      </c>
      <c r="AP150" s="16" t="s">
        <v>352</v>
      </c>
      <c r="AQ150" s="16" t="s">
        <v>622</v>
      </c>
      <c r="AR150" s="95" t="s">
        <v>1372</v>
      </c>
      <c r="AS150" s="16"/>
      <c r="AT150" s="16"/>
      <c r="AU150" s="16" t="s">
        <v>732</v>
      </c>
      <c r="AV150" s="16" t="s">
        <v>1945</v>
      </c>
      <c r="AW150" s="16" t="s">
        <v>1945</v>
      </c>
      <c r="AX150" s="16" t="s">
        <v>906</v>
      </c>
      <c r="AY150" s="16">
        <v>2</v>
      </c>
      <c r="AZ150" s="16">
        <v>4</v>
      </c>
      <c r="BA150" s="16">
        <v>53</v>
      </c>
      <c r="BB150" s="16" t="s">
        <v>732</v>
      </c>
      <c r="BC150" s="16" t="s">
        <v>732</v>
      </c>
      <c r="BD150" s="16" t="s">
        <v>732</v>
      </c>
      <c r="BE150" s="16" t="s">
        <v>732</v>
      </c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1:66" x14ac:dyDescent="0.3">
      <c r="A151" s="162">
        <v>149</v>
      </c>
      <c r="B151" s="163" t="s">
        <v>1505</v>
      </c>
      <c r="C151" s="171">
        <v>33464227</v>
      </c>
      <c r="D151" s="171" t="s">
        <v>4125</v>
      </c>
      <c r="E151" s="162" t="s">
        <v>385</v>
      </c>
      <c r="F151" s="162">
        <v>74</v>
      </c>
      <c r="G151" s="162">
        <v>155.19999999999999</v>
      </c>
      <c r="H151" s="162">
        <v>64.95</v>
      </c>
      <c r="I151" s="192">
        <f t="shared" si="2"/>
        <v>26.964707992347762</v>
      </c>
      <c r="J151" s="200">
        <v>17188</v>
      </c>
      <c r="K151" s="162" t="s">
        <v>1774</v>
      </c>
      <c r="L151" s="162" t="s">
        <v>663</v>
      </c>
      <c r="M151" s="162"/>
      <c r="N151" s="162" t="s">
        <v>883</v>
      </c>
      <c r="O151" s="162" t="s">
        <v>61</v>
      </c>
      <c r="P151" s="162" t="s">
        <v>807</v>
      </c>
      <c r="Q151" s="162" t="s">
        <v>1785</v>
      </c>
      <c r="R151" s="162" t="s">
        <v>875</v>
      </c>
      <c r="S151" s="162" t="s">
        <v>1813</v>
      </c>
      <c r="T151" s="162" t="s">
        <v>1829</v>
      </c>
      <c r="U151" s="162" t="s">
        <v>807</v>
      </c>
      <c r="V151" s="162" t="s">
        <v>836</v>
      </c>
      <c r="W151" s="162">
        <v>85253</v>
      </c>
      <c r="X151" s="162" t="s">
        <v>1804</v>
      </c>
      <c r="Y151" s="162" t="s">
        <v>1804</v>
      </c>
      <c r="Z151" s="162"/>
      <c r="AA151" s="162"/>
      <c r="AB151" s="162"/>
      <c r="AC151" s="162"/>
      <c r="AD151" s="162"/>
      <c r="AE151" s="171" t="s">
        <v>617</v>
      </c>
      <c r="AF151" s="162" t="s">
        <v>666</v>
      </c>
      <c r="AG151" s="162" t="s">
        <v>666</v>
      </c>
      <c r="AH151" s="162" t="s">
        <v>666</v>
      </c>
      <c r="AI151" s="162" t="s">
        <v>666</v>
      </c>
      <c r="AJ151" s="162"/>
      <c r="AK151" s="162" t="s">
        <v>2313</v>
      </c>
      <c r="AL151" s="162" t="s">
        <v>2313</v>
      </c>
      <c r="AM151" s="162" t="s">
        <v>2313</v>
      </c>
      <c r="AN151" s="162" t="s">
        <v>2354</v>
      </c>
      <c r="AO151" s="162" t="s">
        <v>352</v>
      </c>
      <c r="AP151" s="162" t="s">
        <v>350</v>
      </c>
      <c r="AQ151" s="162" t="s">
        <v>622</v>
      </c>
      <c r="AR151" s="162" t="s">
        <v>2308</v>
      </c>
      <c r="AS151" s="162"/>
      <c r="AT151" s="162"/>
      <c r="AU151" s="162" t="s">
        <v>906</v>
      </c>
      <c r="AV151" s="162">
        <v>0.7</v>
      </c>
      <c r="AW151" s="162">
        <v>26</v>
      </c>
      <c r="AX151" s="162" t="s">
        <v>732</v>
      </c>
      <c r="AY151" s="162"/>
      <c r="AZ151" s="162"/>
      <c r="BA151" s="162"/>
      <c r="BB151" s="162" t="s">
        <v>732</v>
      </c>
      <c r="BC151" s="162" t="s">
        <v>732</v>
      </c>
      <c r="BD151" s="162" t="s">
        <v>906</v>
      </c>
      <c r="BE151" s="162" t="s">
        <v>906</v>
      </c>
      <c r="BF151" s="162"/>
      <c r="BG151" s="162"/>
      <c r="BH151" s="162"/>
      <c r="BI151" s="162"/>
      <c r="BJ151" s="162"/>
      <c r="BK151" s="162"/>
      <c r="BL151" s="162"/>
      <c r="BM151" s="162"/>
      <c r="BN151" s="162"/>
    </row>
    <row r="152" spans="1:66" x14ac:dyDescent="0.3">
      <c r="A152" s="16">
        <v>150</v>
      </c>
      <c r="B152" s="14" t="s">
        <v>1506</v>
      </c>
      <c r="C152" s="54">
        <v>33466283</v>
      </c>
      <c r="D152" s="54" t="s">
        <v>2889</v>
      </c>
      <c r="E152" s="16" t="s">
        <v>407</v>
      </c>
      <c r="F152" s="16">
        <v>24</v>
      </c>
      <c r="G152" s="16">
        <v>169</v>
      </c>
      <c r="H152" s="16">
        <v>54.2</v>
      </c>
      <c r="I152" s="101">
        <f t="shared" si="2"/>
        <v>18.976926578201045</v>
      </c>
      <c r="J152" s="146">
        <v>35645</v>
      </c>
      <c r="K152" s="16" t="s">
        <v>1773</v>
      </c>
      <c r="L152" s="16" t="s">
        <v>659</v>
      </c>
      <c r="M152" s="16"/>
      <c r="N152" s="16" t="s">
        <v>1775</v>
      </c>
      <c r="O152" s="16" t="s">
        <v>61</v>
      </c>
      <c r="P152" s="16" t="s">
        <v>797</v>
      </c>
      <c r="Q152" s="16" t="s">
        <v>1786</v>
      </c>
      <c r="R152" s="16" t="s">
        <v>868</v>
      </c>
      <c r="S152" s="16" t="s">
        <v>1814</v>
      </c>
      <c r="T152" s="16" t="s">
        <v>1783</v>
      </c>
      <c r="U152" s="16" t="s">
        <v>797</v>
      </c>
      <c r="V152" s="16" t="s">
        <v>2818</v>
      </c>
      <c r="W152" s="16">
        <v>80703</v>
      </c>
      <c r="X152" s="16" t="s">
        <v>997</v>
      </c>
      <c r="Y152" s="16" t="s">
        <v>842</v>
      </c>
      <c r="Z152" s="16"/>
      <c r="AA152" s="16"/>
      <c r="AB152" s="16"/>
      <c r="AC152" s="16"/>
      <c r="AD152" s="16"/>
      <c r="AE152" s="95" t="s">
        <v>1321</v>
      </c>
      <c r="AF152" s="16">
        <v>2</v>
      </c>
      <c r="AG152" s="16" t="s">
        <v>2124</v>
      </c>
      <c r="AH152" s="4" t="s">
        <v>101</v>
      </c>
      <c r="AI152" s="4" t="s">
        <v>1183</v>
      </c>
      <c r="AJ152" s="16">
        <v>2</v>
      </c>
      <c r="AK152" s="16">
        <v>2</v>
      </c>
      <c r="AL152" s="16">
        <v>6.5</v>
      </c>
      <c r="AM152" s="16">
        <v>0.4</v>
      </c>
      <c r="AN152" s="4" t="s">
        <v>2345</v>
      </c>
      <c r="AO152" s="16" t="s">
        <v>622</v>
      </c>
      <c r="AP152" s="16" t="s">
        <v>622</v>
      </c>
      <c r="AQ152" s="16" t="s">
        <v>622</v>
      </c>
      <c r="AR152" s="95" t="s">
        <v>2309</v>
      </c>
      <c r="AS152" s="16"/>
      <c r="AT152" s="16"/>
      <c r="AU152" s="16" t="s">
        <v>906</v>
      </c>
      <c r="AV152" s="147">
        <v>4</v>
      </c>
      <c r="AW152" s="16">
        <v>5</v>
      </c>
      <c r="AX152" s="16" t="s">
        <v>906</v>
      </c>
      <c r="AY152" s="16">
        <v>2</v>
      </c>
      <c r="AZ152" s="16">
        <v>10</v>
      </c>
      <c r="BA152" s="16">
        <v>5</v>
      </c>
      <c r="BB152" s="16" t="s">
        <v>906</v>
      </c>
      <c r="BC152" s="16" t="s">
        <v>732</v>
      </c>
      <c r="BD152" s="16" t="s">
        <v>732</v>
      </c>
      <c r="BE152" s="16" t="s">
        <v>732</v>
      </c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 x14ac:dyDescent="0.3">
      <c r="A153" s="16">
        <v>151</v>
      </c>
      <c r="B153" s="14" t="s">
        <v>1507</v>
      </c>
      <c r="C153" s="54">
        <v>33458847</v>
      </c>
      <c r="D153" s="54" t="s">
        <v>4126</v>
      </c>
      <c r="E153" s="16" t="s">
        <v>407</v>
      </c>
      <c r="F153" s="16">
        <v>73</v>
      </c>
      <c r="G153" s="16">
        <v>173</v>
      </c>
      <c r="H153" s="16">
        <v>66.5</v>
      </c>
      <c r="I153" s="101">
        <f t="shared" si="2"/>
        <v>22.219252230278325</v>
      </c>
      <c r="J153" s="146">
        <v>17539</v>
      </c>
      <c r="K153" s="16" t="s">
        <v>1772</v>
      </c>
      <c r="L153" s="16" t="s">
        <v>659</v>
      </c>
      <c r="M153" s="16"/>
      <c r="N153" s="16" t="s">
        <v>883</v>
      </c>
      <c r="O153" s="16" t="s">
        <v>20</v>
      </c>
      <c r="P153" s="16" t="s">
        <v>795</v>
      </c>
      <c r="Q153" s="16" t="s">
        <v>1787</v>
      </c>
      <c r="R153" s="16" t="s">
        <v>867</v>
      </c>
      <c r="S153" s="16" t="s">
        <v>1878</v>
      </c>
      <c r="T153" s="16" t="s">
        <v>1830</v>
      </c>
      <c r="U153" s="16" t="s">
        <v>795</v>
      </c>
      <c r="V153" s="16" t="s">
        <v>829</v>
      </c>
      <c r="W153" s="16">
        <v>80703</v>
      </c>
      <c r="X153" s="16" t="s">
        <v>997</v>
      </c>
      <c r="Y153" s="16" t="s">
        <v>842</v>
      </c>
      <c r="Z153" s="16"/>
      <c r="AA153" s="16"/>
      <c r="AB153" s="16"/>
      <c r="AC153" s="16"/>
      <c r="AD153" s="16"/>
      <c r="AE153" s="95" t="s">
        <v>2189</v>
      </c>
      <c r="AF153" s="16" t="s">
        <v>2197</v>
      </c>
      <c r="AG153" s="16" t="s">
        <v>2199</v>
      </c>
      <c r="AH153" s="16">
        <v>4</v>
      </c>
      <c r="AI153" s="4" t="s">
        <v>389</v>
      </c>
      <c r="AJ153" s="16">
        <v>4</v>
      </c>
      <c r="AK153" s="16">
        <v>2</v>
      </c>
      <c r="AL153" s="16">
        <v>18</v>
      </c>
      <c r="AM153" s="16">
        <v>0.5</v>
      </c>
      <c r="AN153" s="16" t="s">
        <v>2154</v>
      </c>
      <c r="AO153" s="16" t="s">
        <v>73</v>
      </c>
      <c r="AP153" s="16" t="s">
        <v>622</v>
      </c>
      <c r="AQ153" s="16" t="s">
        <v>622</v>
      </c>
      <c r="AR153" s="95" t="s">
        <v>2307</v>
      </c>
      <c r="AS153" s="16"/>
      <c r="AT153" s="16"/>
      <c r="AU153" s="16" t="s">
        <v>732</v>
      </c>
      <c r="AV153" s="16" t="s">
        <v>1945</v>
      </c>
      <c r="AW153" s="16" t="s">
        <v>1945</v>
      </c>
      <c r="AX153" s="16" t="s">
        <v>2207</v>
      </c>
      <c r="AY153" s="16"/>
      <c r="AZ153" s="16">
        <v>1</v>
      </c>
      <c r="BA153" s="16"/>
      <c r="BB153" s="16" t="s">
        <v>732</v>
      </c>
      <c r="BC153" s="16" t="s">
        <v>906</v>
      </c>
      <c r="BD153" s="16" t="s">
        <v>906</v>
      </c>
      <c r="BE153" s="16" t="s">
        <v>732</v>
      </c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 x14ac:dyDescent="0.3">
      <c r="A154" s="16">
        <v>152</v>
      </c>
      <c r="B154" s="14" t="s">
        <v>1559</v>
      </c>
      <c r="C154" s="54">
        <v>20291088</v>
      </c>
      <c r="D154" s="54" t="s">
        <v>2890</v>
      </c>
      <c r="E154" s="16" t="s">
        <v>385</v>
      </c>
      <c r="F154" s="16">
        <v>80</v>
      </c>
      <c r="G154" s="16">
        <v>151.1</v>
      </c>
      <c r="H154" s="16">
        <v>84.2</v>
      </c>
      <c r="I154" s="101">
        <f t="shared" si="2"/>
        <v>36.879341918365263</v>
      </c>
      <c r="J154" s="146">
        <v>15087</v>
      </c>
      <c r="K154" s="16" t="s">
        <v>1774</v>
      </c>
      <c r="L154" s="16" t="s">
        <v>660</v>
      </c>
      <c r="M154" s="16"/>
      <c r="N154" s="16" t="s">
        <v>883</v>
      </c>
      <c r="O154" s="16" t="s">
        <v>20</v>
      </c>
      <c r="P154" s="16" t="s">
        <v>810</v>
      </c>
      <c r="Q154" s="16" t="s">
        <v>1788</v>
      </c>
      <c r="R154" s="16" t="s">
        <v>877</v>
      </c>
      <c r="S154" s="16" t="s">
        <v>1784</v>
      </c>
      <c r="T154" s="16" t="s">
        <v>1784</v>
      </c>
      <c r="U154" s="16" t="s">
        <v>810</v>
      </c>
      <c r="V154" s="16" t="s">
        <v>2818</v>
      </c>
      <c r="W154" s="16">
        <v>80703</v>
      </c>
      <c r="X154" s="16" t="s">
        <v>997</v>
      </c>
      <c r="Y154" s="16" t="s">
        <v>842</v>
      </c>
      <c r="Z154" s="16"/>
      <c r="AA154" s="16"/>
      <c r="AB154" s="16"/>
      <c r="AC154" s="16" t="s">
        <v>1170</v>
      </c>
      <c r="AD154" s="16"/>
      <c r="AE154" s="95" t="s">
        <v>2190</v>
      </c>
      <c r="AF154" s="16">
        <v>3</v>
      </c>
      <c r="AG154" s="16" t="s">
        <v>2199</v>
      </c>
      <c r="AH154" s="16">
        <v>4</v>
      </c>
      <c r="AI154" s="4" t="s">
        <v>389</v>
      </c>
      <c r="AJ154" s="16">
        <v>4</v>
      </c>
      <c r="AK154" s="16">
        <v>3</v>
      </c>
      <c r="AL154" s="16">
        <v>24</v>
      </c>
      <c r="AM154" s="95" t="s">
        <v>2314</v>
      </c>
      <c r="AN154" s="16" t="s">
        <v>2154</v>
      </c>
      <c r="AO154" s="16" t="s">
        <v>622</v>
      </c>
      <c r="AP154" s="16" t="s">
        <v>622</v>
      </c>
      <c r="AQ154" s="16" t="s">
        <v>352</v>
      </c>
      <c r="AR154" s="95" t="s">
        <v>2307</v>
      </c>
      <c r="AS154" s="16"/>
      <c r="AT154" s="16"/>
      <c r="AU154" s="16" t="s">
        <v>732</v>
      </c>
      <c r="AV154" s="16" t="s">
        <v>1945</v>
      </c>
      <c r="AW154" s="16" t="s">
        <v>1945</v>
      </c>
      <c r="AX154" s="16" t="s">
        <v>732</v>
      </c>
      <c r="AY154" s="16"/>
      <c r="AZ154" s="16"/>
      <c r="BA154" s="16"/>
      <c r="BB154" s="16" t="s">
        <v>906</v>
      </c>
      <c r="BC154" s="16" t="s">
        <v>906</v>
      </c>
      <c r="BD154" s="16" t="s">
        <v>732</v>
      </c>
      <c r="BE154" s="16" t="s">
        <v>732</v>
      </c>
      <c r="BF154" s="16"/>
      <c r="BG154" s="16"/>
      <c r="BH154" s="16" t="s">
        <v>4377</v>
      </c>
      <c r="BI154" s="146">
        <v>44777</v>
      </c>
      <c r="BJ154" s="146">
        <v>44798</v>
      </c>
      <c r="BK154" s="16"/>
      <c r="BL154" s="16"/>
      <c r="BM154" s="16"/>
      <c r="BN154" s="16"/>
    </row>
    <row r="155" spans="1:66" x14ac:dyDescent="0.3">
      <c r="A155" s="16">
        <v>153</v>
      </c>
      <c r="B155" s="14" t="s">
        <v>1564</v>
      </c>
      <c r="C155" s="54">
        <v>33467386</v>
      </c>
      <c r="D155" s="54" t="s">
        <v>2891</v>
      </c>
      <c r="E155" s="16" t="s">
        <v>385</v>
      </c>
      <c r="F155" s="16">
        <v>69</v>
      </c>
      <c r="G155" s="16">
        <v>151.5</v>
      </c>
      <c r="H155" s="16">
        <v>77.099999999999994</v>
      </c>
      <c r="I155" s="101">
        <f t="shared" si="2"/>
        <v>33.591477959677157</v>
      </c>
      <c r="J155" s="146">
        <v>19112</v>
      </c>
      <c r="K155" s="16" t="s">
        <v>91</v>
      </c>
      <c r="L155" s="16" t="s">
        <v>663</v>
      </c>
      <c r="M155" s="16"/>
      <c r="N155" s="16" t="s">
        <v>883</v>
      </c>
      <c r="O155" s="16" t="s">
        <v>1572</v>
      </c>
      <c r="P155" s="16" t="s">
        <v>792</v>
      </c>
      <c r="Q155" s="16" t="s">
        <v>1786</v>
      </c>
      <c r="R155" s="16" t="s">
        <v>788</v>
      </c>
      <c r="S155" s="16" t="s">
        <v>1815</v>
      </c>
      <c r="T155" s="16" t="s">
        <v>1815</v>
      </c>
      <c r="U155" s="16" t="s">
        <v>792</v>
      </c>
      <c r="V155" s="16" t="s">
        <v>2818</v>
      </c>
      <c r="W155" s="16">
        <v>80703</v>
      </c>
      <c r="X155" s="16" t="s">
        <v>997</v>
      </c>
      <c r="Y155" s="16" t="s">
        <v>842</v>
      </c>
      <c r="Z155" s="145"/>
      <c r="AA155" s="145"/>
      <c r="AB155" s="145"/>
      <c r="AC155" s="16" t="s">
        <v>1170</v>
      </c>
      <c r="AD155" s="145"/>
      <c r="AE155" s="95" t="s">
        <v>2191</v>
      </c>
      <c r="AF155" s="16">
        <v>1</v>
      </c>
      <c r="AG155" s="16" t="s">
        <v>2199</v>
      </c>
      <c r="AH155" s="16">
        <v>4</v>
      </c>
      <c r="AI155" s="4" t="s">
        <v>389</v>
      </c>
      <c r="AJ155" s="16">
        <v>4</v>
      </c>
      <c r="AK155" s="16">
        <v>2</v>
      </c>
      <c r="AL155" s="16">
        <v>4</v>
      </c>
      <c r="AM155" s="16">
        <v>0.3</v>
      </c>
      <c r="AN155" s="4" t="s">
        <v>2154</v>
      </c>
      <c r="AO155" s="16" t="s">
        <v>622</v>
      </c>
      <c r="AP155" s="16" t="s">
        <v>622</v>
      </c>
      <c r="AQ155" s="16" t="s">
        <v>622</v>
      </c>
      <c r="AR155" s="95" t="s">
        <v>2307</v>
      </c>
      <c r="AS155" s="16"/>
      <c r="AT155" s="16"/>
      <c r="AU155" s="16" t="s">
        <v>732</v>
      </c>
      <c r="AV155" s="16" t="s">
        <v>1945</v>
      </c>
      <c r="AW155" s="16" t="s">
        <v>1945</v>
      </c>
      <c r="AX155" s="16" t="s">
        <v>906</v>
      </c>
      <c r="AY155" s="16">
        <v>0.8</v>
      </c>
      <c r="AZ155" s="16">
        <v>0.1</v>
      </c>
      <c r="BA155" s="16">
        <v>50</v>
      </c>
      <c r="BB155" s="16" t="s">
        <v>732</v>
      </c>
      <c r="BC155" s="16" t="s">
        <v>732</v>
      </c>
      <c r="BD155" s="16" t="s">
        <v>732</v>
      </c>
      <c r="BE155" s="16" t="s">
        <v>732</v>
      </c>
      <c r="BF155" s="145"/>
      <c r="BG155" s="145"/>
      <c r="BH155" s="145"/>
      <c r="BI155" s="16"/>
      <c r="BJ155" s="145"/>
      <c r="BK155" s="145"/>
      <c r="BL155" s="145"/>
      <c r="BM155" s="145"/>
      <c r="BN155" s="145"/>
    </row>
    <row r="156" spans="1:66" x14ac:dyDescent="0.3">
      <c r="A156" s="16">
        <v>154</v>
      </c>
      <c r="B156" s="14" t="s">
        <v>1565</v>
      </c>
      <c r="C156" s="54">
        <v>33467502</v>
      </c>
      <c r="D156" s="54" t="s">
        <v>2892</v>
      </c>
      <c r="E156" s="16" t="s">
        <v>385</v>
      </c>
      <c r="F156" s="16">
        <v>27</v>
      </c>
      <c r="G156" s="16">
        <v>162.4</v>
      </c>
      <c r="H156" s="16">
        <v>69.099999999999994</v>
      </c>
      <c r="I156" s="101">
        <f t="shared" si="2"/>
        <v>26.200283918561475</v>
      </c>
      <c r="J156" s="146">
        <v>34584</v>
      </c>
      <c r="K156" s="16" t="s">
        <v>91</v>
      </c>
      <c r="L156" s="16" t="s">
        <v>659</v>
      </c>
      <c r="M156" s="16"/>
      <c r="N156" s="16" t="s">
        <v>895</v>
      </c>
      <c r="O156" s="16" t="s">
        <v>1575</v>
      </c>
      <c r="P156" s="16" t="s">
        <v>797</v>
      </c>
      <c r="Q156" s="16" t="s">
        <v>1789</v>
      </c>
      <c r="R156" s="16" t="s">
        <v>868</v>
      </c>
      <c r="S156" s="16" t="s">
        <v>1816</v>
      </c>
      <c r="T156" s="16" t="s">
        <v>1831</v>
      </c>
      <c r="U156" s="16" t="s">
        <v>797</v>
      </c>
      <c r="V156" s="16" t="s">
        <v>2818</v>
      </c>
      <c r="W156" s="16">
        <v>80703</v>
      </c>
      <c r="X156" s="16" t="s">
        <v>997</v>
      </c>
      <c r="Y156" s="16" t="s">
        <v>842</v>
      </c>
      <c r="Z156" s="145"/>
      <c r="AA156" s="145"/>
      <c r="AB156" s="145"/>
      <c r="AC156" s="16"/>
      <c r="AD156" s="145"/>
      <c r="AE156" s="54" t="s">
        <v>617</v>
      </c>
      <c r="AF156" s="16" t="s">
        <v>666</v>
      </c>
      <c r="AG156" s="16" t="s">
        <v>666</v>
      </c>
      <c r="AH156" s="16" t="s">
        <v>666</v>
      </c>
      <c r="AI156" s="16" t="s">
        <v>666</v>
      </c>
      <c r="AJ156" s="16">
        <v>2</v>
      </c>
      <c r="AK156" s="16" t="s">
        <v>2313</v>
      </c>
      <c r="AL156" s="16" t="s">
        <v>2313</v>
      </c>
      <c r="AM156" s="16" t="s">
        <v>2313</v>
      </c>
      <c r="AN156" s="16" t="s">
        <v>2154</v>
      </c>
      <c r="AO156" s="16" t="s">
        <v>2313</v>
      </c>
      <c r="AP156" s="16" t="s">
        <v>2313</v>
      </c>
      <c r="AQ156" s="16" t="s">
        <v>2313</v>
      </c>
      <c r="AR156" s="16" t="s">
        <v>2308</v>
      </c>
      <c r="AS156" s="16"/>
      <c r="AT156" s="16"/>
      <c r="AU156" s="16" t="s">
        <v>732</v>
      </c>
      <c r="AV156" s="16" t="s">
        <v>1945</v>
      </c>
      <c r="AW156" s="16" t="s">
        <v>1945</v>
      </c>
      <c r="AX156" s="16" t="s">
        <v>906</v>
      </c>
      <c r="AY156" s="16">
        <v>2</v>
      </c>
      <c r="AZ156" s="16">
        <v>12</v>
      </c>
      <c r="BA156" s="16">
        <v>8</v>
      </c>
      <c r="BB156" s="16" t="s">
        <v>732</v>
      </c>
      <c r="BC156" s="16" t="s">
        <v>732</v>
      </c>
      <c r="BD156" s="16" t="s">
        <v>732</v>
      </c>
      <c r="BE156" s="16" t="s">
        <v>732</v>
      </c>
      <c r="BF156" s="145"/>
      <c r="BG156" s="145"/>
      <c r="BH156" s="145"/>
      <c r="BI156" s="16"/>
      <c r="BJ156" s="145"/>
      <c r="BK156" s="145"/>
      <c r="BL156" s="145"/>
      <c r="BM156" s="145"/>
      <c r="BN156" s="145"/>
    </row>
    <row r="157" spans="1:66" x14ac:dyDescent="0.3">
      <c r="A157" s="16">
        <v>155</v>
      </c>
      <c r="B157" s="14" t="s">
        <v>1579</v>
      </c>
      <c r="C157" s="54">
        <v>33468020</v>
      </c>
      <c r="D157" s="54" t="s">
        <v>4127</v>
      </c>
      <c r="E157" s="16" t="s">
        <v>385</v>
      </c>
      <c r="F157" s="16">
        <v>68</v>
      </c>
      <c r="G157" s="16">
        <v>152.80000000000001</v>
      </c>
      <c r="H157" s="16">
        <v>63.7</v>
      </c>
      <c r="I157" s="101">
        <f t="shared" si="2"/>
        <v>27.283037745675834</v>
      </c>
      <c r="J157" s="146">
        <v>19727</v>
      </c>
      <c r="K157" s="16" t="s">
        <v>1772</v>
      </c>
      <c r="L157" s="16" t="s">
        <v>660</v>
      </c>
      <c r="M157" s="16"/>
      <c r="N157" s="16" t="s">
        <v>886</v>
      </c>
      <c r="O157" s="16" t="s">
        <v>1584</v>
      </c>
      <c r="P157" s="16" t="s">
        <v>811</v>
      </c>
      <c r="Q157" s="16" t="s">
        <v>1790</v>
      </c>
      <c r="R157" s="16" t="s">
        <v>29</v>
      </c>
      <c r="S157" s="16" t="s">
        <v>1789</v>
      </c>
      <c r="T157" s="16" t="s">
        <v>1789</v>
      </c>
      <c r="U157" s="16" t="s">
        <v>811</v>
      </c>
      <c r="V157" s="16" t="s">
        <v>837</v>
      </c>
      <c r="W157" s="16">
        <v>80703</v>
      </c>
      <c r="X157" s="16" t="s">
        <v>997</v>
      </c>
      <c r="Y157" s="16" t="s">
        <v>842</v>
      </c>
      <c r="Z157" s="145"/>
      <c r="AA157" s="145"/>
      <c r="AB157" s="145"/>
      <c r="AC157" s="16"/>
      <c r="AD157" s="145"/>
      <c r="AE157" s="95" t="s">
        <v>1340</v>
      </c>
      <c r="AF157" s="16" t="s">
        <v>2197</v>
      </c>
      <c r="AG157" s="16" t="s">
        <v>1985</v>
      </c>
      <c r="AH157" s="16">
        <v>0</v>
      </c>
      <c r="AI157" s="4" t="s">
        <v>241</v>
      </c>
      <c r="AJ157" s="16">
        <v>4</v>
      </c>
      <c r="AK157" s="16">
        <v>2</v>
      </c>
      <c r="AL157" s="16">
        <v>14</v>
      </c>
      <c r="AM157" s="16">
        <v>0.2</v>
      </c>
      <c r="AN157" s="4" t="s">
        <v>2152</v>
      </c>
      <c r="AO157" s="16" t="s">
        <v>352</v>
      </c>
      <c r="AP157" s="16" t="s">
        <v>622</v>
      </c>
      <c r="AQ157" s="16" t="s">
        <v>622</v>
      </c>
      <c r="AR157" s="95" t="s">
        <v>2307</v>
      </c>
      <c r="AS157" s="16"/>
      <c r="AT157" s="16"/>
      <c r="AU157" s="16" t="s">
        <v>732</v>
      </c>
      <c r="AV157" s="16" t="s">
        <v>1945</v>
      </c>
      <c r="AW157" s="16" t="s">
        <v>1945</v>
      </c>
      <c r="AX157" s="16" t="s">
        <v>732</v>
      </c>
      <c r="AY157" s="16"/>
      <c r="AZ157" s="16"/>
      <c r="BA157" s="16"/>
      <c r="BB157" s="16" t="s">
        <v>732</v>
      </c>
      <c r="BC157" s="16" t="s">
        <v>732</v>
      </c>
      <c r="BD157" s="16" t="s">
        <v>732</v>
      </c>
      <c r="BE157" s="16" t="s">
        <v>732</v>
      </c>
      <c r="BF157" s="145"/>
      <c r="BG157" s="145"/>
      <c r="BH157" s="145"/>
      <c r="BI157" s="16"/>
      <c r="BJ157" s="145"/>
      <c r="BK157" s="145"/>
      <c r="BL157" s="145"/>
      <c r="BM157" s="145"/>
      <c r="BN157" s="145"/>
    </row>
    <row r="158" spans="1:66" x14ac:dyDescent="0.3">
      <c r="A158" s="16">
        <v>156</v>
      </c>
      <c r="B158" s="14" t="s">
        <v>1586</v>
      </c>
      <c r="C158" s="54">
        <v>33468575</v>
      </c>
      <c r="D158" s="54" t="s">
        <v>2893</v>
      </c>
      <c r="E158" s="16" t="s">
        <v>407</v>
      </c>
      <c r="F158" s="16">
        <v>75</v>
      </c>
      <c r="G158" s="16">
        <v>167</v>
      </c>
      <c r="H158" s="16">
        <v>63</v>
      </c>
      <c r="I158" s="101">
        <f t="shared" si="2"/>
        <v>22.589551436050055</v>
      </c>
      <c r="J158" s="146">
        <v>17116</v>
      </c>
      <c r="K158" s="16" t="s">
        <v>1774</v>
      </c>
      <c r="L158" s="16" t="s">
        <v>659</v>
      </c>
      <c r="M158" s="16"/>
      <c r="N158" s="16" t="s">
        <v>895</v>
      </c>
      <c r="O158" s="16" t="s">
        <v>1575</v>
      </c>
      <c r="P158" s="16" t="s">
        <v>797</v>
      </c>
      <c r="Q158" s="16" t="s">
        <v>1791</v>
      </c>
      <c r="R158" s="16" t="s">
        <v>868</v>
      </c>
      <c r="S158" s="16" t="s">
        <v>1817</v>
      </c>
      <c r="T158" s="16" t="s">
        <v>1832</v>
      </c>
      <c r="U158" s="16" t="s">
        <v>797</v>
      </c>
      <c r="V158" s="16" t="s">
        <v>2818</v>
      </c>
      <c r="W158" s="16">
        <v>80703</v>
      </c>
      <c r="X158" s="16" t="s">
        <v>997</v>
      </c>
      <c r="Y158" s="16" t="s">
        <v>842</v>
      </c>
      <c r="Z158" s="145"/>
      <c r="AA158" s="145"/>
      <c r="AB158" s="145"/>
      <c r="AC158" s="16"/>
      <c r="AD158" s="145"/>
      <c r="AE158" s="54" t="s">
        <v>617</v>
      </c>
      <c r="AF158" s="16" t="s">
        <v>666</v>
      </c>
      <c r="AG158" s="16" t="s">
        <v>666</v>
      </c>
      <c r="AH158" s="16" t="s">
        <v>666</v>
      </c>
      <c r="AI158" s="16" t="s">
        <v>666</v>
      </c>
      <c r="AJ158" s="16">
        <v>2</v>
      </c>
      <c r="AK158" s="16">
        <v>2</v>
      </c>
      <c r="AL158" s="16">
        <v>3</v>
      </c>
      <c r="AM158" s="16" t="s">
        <v>2313</v>
      </c>
      <c r="AN158" s="4" t="s">
        <v>2354</v>
      </c>
      <c r="AO158" s="16" t="s">
        <v>622</v>
      </c>
      <c r="AP158" s="16" t="s">
        <v>622</v>
      </c>
      <c r="AQ158" s="16" t="s">
        <v>622</v>
      </c>
      <c r="AR158" s="95" t="s">
        <v>2309</v>
      </c>
      <c r="AS158" s="16"/>
      <c r="AT158" s="16"/>
      <c r="AU158" s="16" t="s">
        <v>2207</v>
      </c>
      <c r="AV158" s="16">
        <v>15</v>
      </c>
      <c r="AW158" s="16">
        <v>20</v>
      </c>
      <c r="AX158" s="16" t="s">
        <v>2212</v>
      </c>
      <c r="AY158" s="16"/>
      <c r="AZ158" s="16">
        <v>12</v>
      </c>
      <c r="BA158" s="16">
        <v>50</v>
      </c>
      <c r="BB158" s="16" t="s">
        <v>732</v>
      </c>
      <c r="BC158" s="16" t="s">
        <v>732</v>
      </c>
      <c r="BD158" s="16" t="s">
        <v>732</v>
      </c>
      <c r="BE158" s="16" t="s">
        <v>732</v>
      </c>
      <c r="BF158" s="145"/>
      <c r="BG158" s="145"/>
      <c r="BH158" s="16" t="s">
        <v>3093</v>
      </c>
      <c r="BI158" s="146">
        <v>44981</v>
      </c>
      <c r="BJ158" s="145"/>
      <c r="BK158" s="145"/>
      <c r="BL158" s="145"/>
      <c r="BM158" s="145"/>
      <c r="BN158" s="145"/>
    </row>
    <row r="159" spans="1:66" ht="15.75" customHeight="1" x14ac:dyDescent="0.3">
      <c r="A159" s="16">
        <v>157</v>
      </c>
      <c r="B159" s="14" t="s">
        <v>1591</v>
      </c>
      <c r="C159" s="54">
        <v>33467953</v>
      </c>
      <c r="D159" s="54" t="s">
        <v>2894</v>
      </c>
      <c r="E159" s="16" t="s">
        <v>1596</v>
      </c>
      <c r="F159" s="16">
        <v>38</v>
      </c>
      <c r="G159" s="16">
        <v>173</v>
      </c>
      <c r="H159" s="16">
        <v>75.599999999999994</v>
      </c>
      <c r="I159" s="101">
        <f t="shared" si="2"/>
        <v>25.259781482842726</v>
      </c>
      <c r="J159" s="146">
        <v>30701</v>
      </c>
      <c r="K159" s="16" t="s">
        <v>1774</v>
      </c>
      <c r="L159" s="16" t="s">
        <v>660</v>
      </c>
      <c r="M159" s="16"/>
      <c r="N159" s="16" t="s">
        <v>885</v>
      </c>
      <c r="O159" s="16" t="s">
        <v>1605</v>
      </c>
      <c r="P159" s="16" t="s">
        <v>792</v>
      </c>
      <c r="Q159" s="16" t="s">
        <v>1792</v>
      </c>
      <c r="R159" s="16" t="s">
        <v>788</v>
      </c>
      <c r="S159" s="16" t="s">
        <v>1789</v>
      </c>
      <c r="T159" s="16" t="s">
        <v>1833</v>
      </c>
      <c r="U159" s="16" t="s">
        <v>792</v>
      </c>
      <c r="V159" s="16" t="s">
        <v>2818</v>
      </c>
      <c r="W159" s="16">
        <v>80703</v>
      </c>
      <c r="X159" s="16" t="s">
        <v>997</v>
      </c>
      <c r="Y159" s="16" t="s">
        <v>842</v>
      </c>
      <c r="Z159" s="145"/>
      <c r="AA159" s="145"/>
      <c r="AB159" s="145"/>
      <c r="AC159" s="16"/>
      <c r="AD159" s="145"/>
      <c r="AE159" s="95" t="s">
        <v>1333</v>
      </c>
      <c r="AF159" s="16">
        <v>2</v>
      </c>
      <c r="AG159" s="16" t="s">
        <v>2204</v>
      </c>
      <c r="AH159" s="16">
        <v>0</v>
      </c>
      <c r="AI159" s="4" t="s">
        <v>241</v>
      </c>
      <c r="AJ159" s="16">
        <v>2</v>
      </c>
      <c r="AK159" s="16">
        <v>2</v>
      </c>
      <c r="AL159" s="16">
        <v>8</v>
      </c>
      <c r="AM159" s="16">
        <v>0.6</v>
      </c>
      <c r="AN159" s="4" t="s">
        <v>2152</v>
      </c>
      <c r="AO159" s="16" t="s">
        <v>622</v>
      </c>
      <c r="AP159" s="16" t="s">
        <v>622</v>
      </c>
      <c r="AQ159" s="16" t="s">
        <v>622</v>
      </c>
      <c r="AR159" s="95" t="s">
        <v>2307</v>
      </c>
      <c r="AS159" s="16"/>
      <c r="AT159" s="16"/>
      <c r="AU159" s="16" t="s">
        <v>906</v>
      </c>
      <c r="AV159" s="147">
        <v>15</v>
      </c>
      <c r="AW159" s="16">
        <v>22</v>
      </c>
      <c r="AX159" s="16" t="s">
        <v>906</v>
      </c>
      <c r="AY159" s="16">
        <v>2</v>
      </c>
      <c r="AZ159" s="16">
        <v>15</v>
      </c>
      <c r="BA159" s="16">
        <v>21</v>
      </c>
      <c r="BB159" s="16" t="s">
        <v>732</v>
      </c>
      <c r="BC159" s="16" t="s">
        <v>732</v>
      </c>
      <c r="BD159" s="16" t="s">
        <v>732</v>
      </c>
      <c r="BE159" s="16" t="s">
        <v>732</v>
      </c>
      <c r="BF159" s="145"/>
      <c r="BG159" s="145"/>
      <c r="BH159" s="145"/>
      <c r="BI159" s="16"/>
      <c r="BJ159" s="145"/>
      <c r="BK159" s="145"/>
      <c r="BL159" s="145"/>
      <c r="BM159" s="145"/>
      <c r="BN159" s="145"/>
    </row>
    <row r="160" spans="1:66" x14ac:dyDescent="0.3">
      <c r="A160" s="16">
        <v>158</v>
      </c>
      <c r="B160" s="90" t="s">
        <v>1599</v>
      </c>
      <c r="C160" s="54">
        <v>33466733</v>
      </c>
      <c r="D160" s="54" t="s">
        <v>4128</v>
      </c>
      <c r="E160" s="4" t="s">
        <v>1604</v>
      </c>
      <c r="F160" s="4">
        <v>65</v>
      </c>
      <c r="G160" s="4">
        <v>153.19999999999999</v>
      </c>
      <c r="H160" s="4">
        <v>66</v>
      </c>
      <c r="I160" s="101">
        <f t="shared" si="2"/>
        <v>28.120717981580086</v>
      </c>
      <c r="J160" s="148">
        <v>20796</v>
      </c>
      <c r="K160" s="4" t="s">
        <v>1772</v>
      </c>
      <c r="L160" s="4" t="s">
        <v>661</v>
      </c>
      <c r="M160" s="4"/>
      <c r="N160" s="4" t="s">
        <v>885</v>
      </c>
      <c r="O160" s="4" t="s">
        <v>1605</v>
      </c>
      <c r="P160" s="4" t="s">
        <v>794</v>
      </c>
      <c r="Q160" s="4" t="s">
        <v>1792</v>
      </c>
      <c r="R160" s="4" t="s">
        <v>866</v>
      </c>
      <c r="S160" s="4" t="s">
        <v>1791</v>
      </c>
      <c r="T160" s="4" t="s">
        <v>1807</v>
      </c>
      <c r="U160" s="4" t="s">
        <v>794</v>
      </c>
      <c r="V160" s="16" t="s">
        <v>828</v>
      </c>
      <c r="W160" s="4">
        <v>80703</v>
      </c>
      <c r="X160" s="4" t="s">
        <v>997</v>
      </c>
      <c r="Y160" s="4" t="s">
        <v>842</v>
      </c>
      <c r="Z160" s="153"/>
      <c r="AA160" s="153"/>
      <c r="AB160" s="153"/>
      <c r="AC160" s="4"/>
      <c r="AD160" s="153"/>
      <c r="AE160" s="97" t="s">
        <v>1186</v>
      </c>
      <c r="AF160" s="4" t="s">
        <v>2197</v>
      </c>
      <c r="AG160" s="4" t="s">
        <v>2203</v>
      </c>
      <c r="AH160" s="4" t="s">
        <v>101</v>
      </c>
      <c r="AI160" s="4" t="s">
        <v>1183</v>
      </c>
      <c r="AJ160" s="4">
        <v>4</v>
      </c>
      <c r="AK160" s="16">
        <v>2</v>
      </c>
      <c r="AL160" s="16">
        <v>12</v>
      </c>
      <c r="AM160" s="16">
        <v>0.2</v>
      </c>
      <c r="AN160" s="4" t="s">
        <v>2152</v>
      </c>
      <c r="AO160" s="16" t="s">
        <v>352</v>
      </c>
      <c r="AP160" s="16" t="s">
        <v>622</v>
      </c>
      <c r="AQ160" s="16" t="s">
        <v>622</v>
      </c>
      <c r="AR160" s="95" t="s">
        <v>2310</v>
      </c>
      <c r="AS160" s="4"/>
      <c r="AT160" s="4"/>
      <c r="AU160" s="16" t="s">
        <v>732</v>
      </c>
      <c r="AV160" s="16" t="s">
        <v>1945</v>
      </c>
      <c r="AW160" s="16" t="s">
        <v>1945</v>
      </c>
      <c r="AX160" s="16" t="s">
        <v>732</v>
      </c>
      <c r="AY160" s="4"/>
      <c r="AZ160" s="4"/>
      <c r="BA160" s="4"/>
      <c r="BB160" s="16" t="s">
        <v>732</v>
      </c>
      <c r="BC160" s="16" t="s">
        <v>732</v>
      </c>
      <c r="BD160" s="16" t="s">
        <v>732</v>
      </c>
      <c r="BE160" s="16" t="s">
        <v>732</v>
      </c>
      <c r="BF160" s="153"/>
      <c r="BG160" s="153"/>
      <c r="BH160" s="153"/>
      <c r="BI160" s="4"/>
      <c r="BJ160" s="153"/>
      <c r="BK160" s="153"/>
      <c r="BL160" s="153"/>
      <c r="BM160" s="153"/>
      <c r="BN160" s="153"/>
    </row>
    <row r="161" spans="1:66" x14ac:dyDescent="0.3">
      <c r="A161" s="16">
        <v>159</v>
      </c>
      <c r="B161" s="14" t="s">
        <v>1607</v>
      </c>
      <c r="C161" s="54">
        <v>33469562</v>
      </c>
      <c r="D161" s="54" t="s">
        <v>2895</v>
      </c>
      <c r="E161" s="16" t="s">
        <v>1611</v>
      </c>
      <c r="F161" s="16">
        <v>45</v>
      </c>
      <c r="G161" s="16">
        <v>161.4</v>
      </c>
      <c r="H161" s="16">
        <v>49.9</v>
      </c>
      <c r="I161" s="101">
        <f t="shared" si="2"/>
        <v>19.155499662955332</v>
      </c>
      <c r="J161" s="146">
        <v>27816</v>
      </c>
      <c r="K161" s="16" t="s">
        <v>1774</v>
      </c>
      <c r="L161" s="16" t="s">
        <v>659</v>
      </c>
      <c r="M161" s="16"/>
      <c r="N161" s="16" t="s">
        <v>895</v>
      </c>
      <c r="O161" s="16" t="s">
        <v>1612</v>
      </c>
      <c r="P161" s="16" t="s">
        <v>792</v>
      </c>
      <c r="Q161" s="16" t="s">
        <v>1793</v>
      </c>
      <c r="R161" s="16" t="s">
        <v>788</v>
      </c>
      <c r="S161" s="16" t="s">
        <v>1818</v>
      </c>
      <c r="T161" s="16" t="s">
        <v>1834</v>
      </c>
      <c r="U161" s="16" t="s">
        <v>792</v>
      </c>
      <c r="V161" s="16" t="s">
        <v>2818</v>
      </c>
      <c r="W161" s="16">
        <v>80703</v>
      </c>
      <c r="X161" s="16" t="s">
        <v>997</v>
      </c>
      <c r="Y161" s="16" t="s">
        <v>842</v>
      </c>
      <c r="Z161" s="145"/>
      <c r="AA161" s="145"/>
      <c r="AB161" s="145"/>
      <c r="AC161" s="16"/>
      <c r="AD161" s="145"/>
      <c r="AE161" s="95" t="s">
        <v>1521</v>
      </c>
      <c r="AF161" s="17">
        <v>1</v>
      </c>
      <c r="AG161" s="16" t="s">
        <v>1985</v>
      </c>
      <c r="AH161" s="16">
        <v>0</v>
      </c>
      <c r="AI161" s="4" t="s">
        <v>241</v>
      </c>
      <c r="AJ161" s="16">
        <v>1</v>
      </c>
      <c r="AK161" s="16">
        <v>2</v>
      </c>
      <c r="AL161" s="16">
        <v>6</v>
      </c>
      <c r="AM161" s="16">
        <v>0.8</v>
      </c>
      <c r="AN161" s="4" t="s">
        <v>2345</v>
      </c>
      <c r="AO161" s="16" t="s">
        <v>622</v>
      </c>
      <c r="AP161" s="16" t="s">
        <v>622</v>
      </c>
      <c r="AQ161" s="16" t="s">
        <v>352</v>
      </c>
      <c r="AR161" s="95" t="s">
        <v>2307</v>
      </c>
      <c r="AS161" s="16"/>
      <c r="AT161" s="16"/>
      <c r="AU161" s="16" t="s">
        <v>732</v>
      </c>
      <c r="AV161" s="16" t="s">
        <v>1945</v>
      </c>
      <c r="AW161" s="16" t="s">
        <v>1945</v>
      </c>
      <c r="AX161" s="16" t="s">
        <v>732</v>
      </c>
      <c r="AY161" s="16"/>
      <c r="AZ161" s="16"/>
      <c r="BA161" s="16"/>
      <c r="BB161" s="16" t="s">
        <v>906</v>
      </c>
      <c r="BC161" s="16" t="s">
        <v>906</v>
      </c>
      <c r="BD161" s="16" t="s">
        <v>732</v>
      </c>
      <c r="BE161" s="16" t="s">
        <v>732</v>
      </c>
      <c r="BF161" s="145"/>
      <c r="BG161" s="145"/>
      <c r="BH161" s="145"/>
      <c r="BI161" s="16"/>
      <c r="BJ161" s="145"/>
      <c r="BK161" s="145"/>
      <c r="BL161" s="145"/>
      <c r="BM161" s="145"/>
      <c r="BN161" s="145"/>
    </row>
    <row r="162" spans="1:66" x14ac:dyDescent="0.3">
      <c r="A162" s="162">
        <v>160</v>
      </c>
      <c r="B162" s="163" t="s">
        <v>1616</v>
      </c>
      <c r="C162" s="171">
        <v>90056563</v>
      </c>
      <c r="D162" s="171" t="s">
        <v>4129</v>
      </c>
      <c r="E162" s="162" t="s">
        <v>1623</v>
      </c>
      <c r="F162" s="162">
        <v>57</v>
      </c>
      <c r="G162" s="162">
        <v>166</v>
      </c>
      <c r="H162" s="162">
        <v>74.400000000000006</v>
      </c>
      <c r="I162" s="192">
        <f t="shared" si="2"/>
        <v>26.999564523152856</v>
      </c>
      <c r="J162" s="200">
        <v>23543</v>
      </c>
      <c r="K162" s="162" t="s">
        <v>91</v>
      </c>
      <c r="L162" s="162" t="s">
        <v>659</v>
      </c>
      <c r="M162" s="162"/>
      <c r="N162" s="162" t="s">
        <v>885</v>
      </c>
      <c r="O162" s="162" t="s">
        <v>1624</v>
      </c>
      <c r="P162" s="162" t="s">
        <v>813</v>
      </c>
      <c r="Q162" s="162" t="s">
        <v>1794</v>
      </c>
      <c r="R162" s="162" t="s">
        <v>878</v>
      </c>
      <c r="S162" s="162" t="s">
        <v>1814</v>
      </c>
      <c r="T162" s="162" t="s">
        <v>1814</v>
      </c>
      <c r="U162" s="162" t="s">
        <v>813</v>
      </c>
      <c r="V162" s="162" t="s">
        <v>838</v>
      </c>
      <c r="W162" s="162">
        <v>84303</v>
      </c>
      <c r="X162" s="162" t="s">
        <v>845</v>
      </c>
      <c r="Y162" s="162" t="s">
        <v>845</v>
      </c>
      <c r="Z162" s="196"/>
      <c r="AA162" s="196"/>
      <c r="AB162" s="196"/>
      <c r="AC162" s="162"/>
      <c r="AD162" s="196"/>
      <c r="AE162" s="197" t="s">
        <v>1184</v>
      </c>
      <c r="AF162" s="172">
        <v>2</v>
      </c>
      <c r="AG162" s="162" t="s">
        <v>1985</v>
      </c>
      <c r="AH162" s="162">
        <v>0</v>
      </c>
      <c r="AI162" s="164" t="s">
        <v>241</v>
      </c>
      <c r="AJ162" s="162">
        <v>2</v>
      </c>
      <c r="AK162" s="162" t="s">
        <v>2313</v>
      </c>
      <c r="AL162" s="162">
        <v>9</v>
      </c>
      <c r="AM162" s="162">
        <v>0.6</v>
      </c>
      <c r="AN162" s="162" t="s">
        <v>2354</v>
      </c>
      <c r="AO162" s="162" t="s">
        <v>622</v>
      </c>
      <c r="AP162" s="162" t="s">
        <v>622</v>
      </c>
      <c r="AQ162" s="162" t="s">
        <v>622</v>
      </c>
      <c r="AR162" s="162" t="s">
        <v>2308</v>
      </c>
      <c r="AS162" s="162"/>
      <c r="AT162" s="162"/>
      <c r="AU162" s="162" t="s">
        <v>906</v>
      </c>
      <c r="AV162" s="162">
        <v>1</v>
      </c>
      <c r="AW162" s="162">
        <v>36</v>
      </c>
      <c r="AX162" s="162" t="s">
        <v>906</v>
      </c>
      <c r="AY162" s="162">
        <v>1</v>
      </c>
      <c r="AZ162" s="162">
        <v>2</v>
      </c>
      <c r="BA162" s="162">
        <v>36</v>
      </c>
      <c r="BB162" s="162" t="s">
        <v>732</v>
      </c>
      <c r="BC162" s="162" t="s">
        <v>732</v>
      </c>
      <c r="BD162" s="162" t="s">
        <v>732</v>
      </c>
      <c r="BE162" s="162" t="s">
        <v>732</v>
      </c>
      <c r="BF162" s="196"/>
      <c r="BG162" s="196"/>
      <c r="BH162" s="196"/>
      <c r="BI162" s="162"/>
      <c r="BJ162" s="196"/>
      <c r="BK162" s="196"/>
      <c r="BL162" s="196"/>
      <c r="BM162" s="196"/>
      <c r="BN162" s="196"/>
    </row>
    <row r="163" spans="1:66" x14ac:dyDescent="0.3">
      <c r="A163" s="16">
        <v>161</v>
      </c>
      <c r="B163" s="14" t="s">
        <v>1641</v>
      </c>
      <c r="C163" s="54">
        <v>33468134</v>
      </c>
      <c r="D163" s="54" t="s">
        <v>4130</v>
      </c>
      <c r="E163" s="16" t="s">
        <v>476</v>
      </c>
      <c r="F163" s="16">
        <v>64</v>
      </c>
      <c r="G163" s="16">
        <v>168.4</v>
      </c>
      <c r="H163" s="16">
        <v>52.9</v>
      </c>
      <c r="I163" s="101">
        <f t="shared" si="2"/>
        <v>18.653979609683986</v>
      </c>
      <c r="J163" s="146">
        <v>21095</v>
      </c>
      <c r="K163" s="16" t="s">
        <v>91</v>
      </c>
      <c r="L163" s="16" t="s">
        <v>661</v>
      </c>
      <c r="M163" s="16"/>
      <c r="N163" s="16" t="s">
        <v>883</v>
      </c>
      <c r="O163" s="16" t="s">
        <v>61</v>
      </c>
      <c r="P163" s="16" t="s">
        <v>798</v>
      </c>
      <c r="Q163" s="16" t="s">
        <v>1795</v>
      </c>
      <c r="R163" s="16" t="s">
        <v>869</v>
      </c>
      <c r="S163" s="16" t="s">
        <v>1790</v>
      </c>
      <c r="T163" s="16" t="s">
        <v>1835</v>
      </c>
      <c r="U163" s="16" t="s">
        <v>798</v>
      </c>
      <c r="V163" s="16" t="s">
        <v>831</v>
      </c>
      <c r="W163" s="16">
        <v>80703</v>
      </c>
      <c r="X163" s="16" t="s">
        <v>997</v>
      </c>
      <c r="Y163" s="16" t="s">
        <v>842</v>
      </c>
      <c r="Z163" s="145"/>
      <c r="AA163" s="145"/>
      <c r="AB163" s="145"/>
      <c r="AC163" s="16"/>
      <c r="AD163" s="145"/>
      <c r="AE163" s="95" t="s">
        <v>1185</v>
      </c>
      <c r="AF163" s="17">
        <v>1</v>
      </c>
      <c r="AG163" s="16" t="s">
        <v>1985</v>
      </c>
      <c r="AH163" s="16">
        <v>0</v>
      </c>
      <c r="AI163" s="4" t="s">
        <v>241</v>
      </c>
      <c r="AJ163" s="16">
        <v>1</v>
      </c>
      <c r="AK163" s="16">
        <v>2</v>
      </c>
      <c r="AL163" s="16">
        <v>8</v>
      </c>
      <c r="AM163" s="16">
        <v>0.5</v>
      </c>
      <c r="AN163" s="4" t="s">
        <v>2351</v>
      </c>
      <c r="AO163" s="16" t="s">
        <v>622</v>
      </c>
      <c r="AP163" s="16" t="s">
        <v>622</v>
      </c>
      <c r="AQ163" s="16" t="s">
        <v>622</v>
      </c>
      <c r="AR163" s="95" t="s">
        <v>2307</v>
      </c>
      <c r="AS163" s="16"/>
      <c r="AT163" s="16"/>
      <c r="AU163" s="16" t="s">
        <v>906</v>
      </c>
      <c r="AV163" s="16">
        <v>0.5</v>
      </c>
      <c r="AW163" s="16">
        <v>45</v>
      </c>
      <c r="AX163" s="16" t="s">
        <v>906</v>
      </c>
      <c r="AY163" s="16">
        <v>1</v>
      </c>
      <c r="AZ163" s="16">
        <v>7</v>
      </c>
      <c r="BA163" s="16">
        <v>45</v>
      </c>
      <c r="BB163" s="16" t="s">
        <v>732</v>
      </c>
      <c r="BC163" s="16" t="s">
        <v>732</v>
      </c>
      <c r="BD163" s="16" t="s">
        <v>906</v>
      </c>
      <c r="BE163" s="16" t="s">
        <v>732</v>
      </c>
      <c r="BF163" s="145"/>
      <c r="BG163" s="145"/>
      <c r="BH163" s="145"/>
      <c r="BI163" s="16"/>
      <c r="BJ163" s="145"/>
      <c r="BK163" s="145"/>
      <c r="BL163" s="145"/>
      <c r="BM163" s="145"/>
      <c r="BN163" s="145"/>
    </row>
    <row r="164" spans="1:66" ht="18.75" customHeight="1" x14ac:dyDescent="0.3">
      <c r="A164" s="16">
        <v>162</v>
      </c>
      <c r="B164" s="14" t="s">
        <v>1658</v>
      </c>
      <c r="C164" s="54">
        <v>33472329</v>
      </c>
      <c r="D164" s="54" t="s">
        <v>2896</v>
      </c>
      <c r="E164" s="16" t="s">
        <v>407</v>
      </c>
      <c r="F164" s="16">
        <v>27</v>
      </c>
      <c r="G164" s="16">
        <v>179.4</v>
      </c>
      <c r="H164" s="16">
        <v>81.2</v>
      </c>
      <c r="I164" s="101">
        <f t="shared" si="2"/>
        <v>25.22964570368962</v>
      </c>
      <c r="J164" s="146">
        <v>34498</v>
      </c>
      <c r="K164" s="16" t="s">
        <v>1772</v>
      </c>
      <c r="L164" s="16" t="s">
        <v>662</v>
      </c>
      <c r="M164" s="16"/>
      <c r="N164" s="16" t="s">
        <v>884</v>
      </c>
      <c r="O164" s="16" t="s">
        <v>61</v>
      </c>
      <c r="P164" s="16" t="s">
        <v>1806</v>
      </c>
      <c r="Q164" s="16" t="s">
        <v>1796</v>
      </c>
      <c r="R164" s="16" t="s">
        <v>1802</v>
      </c>
      <c r="S164" s="16" t="s">
        <v>1819</v>
      </c>
      <c r="T164" s="16" t="s">
        <v>1836</v>
      </c>
      <c r="U164" s="16" t="s">
        <v>1806</v>
      </c>
      <c r="V164" s="16" t="s">
        <v>2818</v>
      </c>
      <c r="W164" s="16">
        <v>80703</v>
      </c>
      <c r="X164" s="16" t="s">
        <v>997</v>
      </c>
      <c r="Y164" s="16" t="s">
        <v>842</v>
      </c>
      <c r="Z164" s="145"/>
      <c r="AA164" s="145"/>
      <c r="AB164" s="145"/>
      <c r="AC164" s="16"/>
      <c r="AD164" s="145"/>
      <c r="AE164" s="16" t="s">
        <v>3715</v>
      </c>
      <c r="AF164" s="17">
        <v>2</v>
      </c>
      <c r="AG164" s="16" t="s">
        <v>2200</v>
      </c>
      <c r="AH164" s="16">
        <v>1</v>
      </c>
      <c r="AI164" s="4" t="s">
        <v>389</v>
      </c>
      <c r="AJ164" s="16">
        <v>3</v>
      </c>
      <c r="AK164" s="16">
        <v>3</v>
      </c>
      <c r="AL164" s="16">
        <v>14</v>
      </c>
      <c r="AM164" s="16">
        <v>0.6</v>
      </c>
      <c r="AN164" s="4" t="s">
        <v>2352</v>
      </c>
      <c r="AO164" s="16" t="s">
        <v>622</v>
      </c>
      <c r="AP164" s="16" t="s">
        <v>622</v>
      </c>
      <c r="AQ164" s="16" t="s">
        <v>622</v>
      </c>
      <c r="AR164" s="95" t="s">
        <v>2311</v>
      </c>
      <c r="AS164" s="16"/>
      <c r="AT164" s="16"/>
      <c r="AU164" s="16" t="s">
        <v>732</v>
      </c>
      <c r="AV164" s="16" t="s">
        <v>1945</v>
      </c>
      <c r="AW164" s="16" t="s">
        <v>1945</v>
      </c>
      <c r="AX164" s="16" t="s">
        <v>906</v>
      </c>
      <c r="AY164" s="16">
        <v>2</v>
      </c>
      <c r="AZ164" s="16">
        <v>4</v>
      </c>
      <c r="BA164" s="16">
        <v>8</v>
      </c>
      <c r="BB164" s="16" t="s">
        <v>732</v>
      </c>
      <c r="BC164" s="16" t="s">
        <v>906</v>
      </c>
      <c r="BD164" s="16" t="s">
        <v>732</v>
      </c>
      <c r="BE164" s="16" t="s">
        <v>732</v>
      </c>
      <c r="BF164" s="145"/>
      <c r="BG164" s="145"/>
      <c r="BH164" s="145"/>
      <c r="BI164" s="16"/>
      <c r="BJ164" s="145"/>
      <c r="BK164" s="145"/>
      <c r="BL164" s="145"/>
      <c r="BM164" s="145"/>
      <c r="BN164" s="145"/>
    </row>
    <row r="165" spans="1:66" x14ac:dyDescent="0.3">
      <c r="A165" s="16">
        <v>163</v>
      </c>
      <c r="B165" s="14" t="s">
        <v>1665</v>
      </c>
      <c r="C165" s="54">
        <v>33227641</v>
      </c>
      <c r="D165" s="54" t="s">
        <v>2897</v>
      </c>
      <c r="E165" s="16" t="s">
        <v>385</v>
      </c>
      <c r="F165" s="16">
        <v>76</v>
      </c>
      <c r="G165" s="16">
        <v>158.9</v>
      </c>
      <c r="H165" s="16">
        <v>50.1</v>
      </c>
      <c r="I165" s="101">
        <f t="shared" si="2"/>
        <v>19.842204964036501</v>
      </c>
      <c r="J165" s="146">
        <v>16539</v>
      </c>
      <c r="K165" s="16" t="s">
        <v>1772</v>
      </c>
      <c r="L165" s="16" t="s">
        <v>660</v>
      </c>
      <c r="M165" s="16"/>
      <c r="N165" s="16" t="s">
        <v>883</v>
      </c>
      <c r="O165" s="16" t="s">
        <v>61</v>
      </c>
      <c r="P165" s="16" t="s">
        <v>810</v>
      </c>
      <c r="Q165" s="16" t="s">
        <v>1797</v>
      </c>
      <c r="R165" s="16" t="s">
        <v>877</v>
      </c>
      <c r="S165" s="16">
        <v>20210507</v>
      </c>
      <c r="T165" s="16">
        <v>20210507</v>
      </c>
      <c r="U165" s="16" t="s">
        <v>810</v>
      </c>
      <c r="V165" s="16" t="s">
        <v>2818</v>
      </c>
      <c r="W165" s="16">
        <v>80703</v>
      </c>
      <c r="X165" s="16" t="s">
        <v>997</v>
      </c>
      <c r="Y165" s="16" t="s">
        <v>842</v>
      </c>
      <c r="Z165" s="145"/>
      <c r="AA165" s="145"/>
      <c r="AB165" s="145"/>
      <c r="AC165" s="16"/>
      <c r="AD165" s="145"/>
      <c r="AE165" s="95" t="s">
        <v>1536</v>
      </c>
      <c r="AF165" s="17">
        <v>1</v>
      </c>
      <c r="AG165" s="16" t="s">
        <v>2200</v>
      </c>
      <c r="AH165" s="16">
        <v>1</v>
      </c>
      <c r="AI165" s="4" t="s">
        <v>389</v>
      </c>
      <c r="AJ165" s="16">
        <v>1</v>
      </c>
      <c r="AK165" s="16">
        <v>1</v>
      </c>
      <c r="AL165" s="16">
        <v>4</v>
      </c>
      <c r="AM165" s="16" t="s">
        <v>2313</v>
      </c>
      <c r="AN165" s="16" t="s">
        <v>2154</v>
      </c>
      <c r="AO165" s="16" t="s">
        <v>622</v>
      </c>
      <c r="AP165" s="16" t="s">
        <v>622</v>
      </c>
      <c r="AQ165" s="16" t="s">
        <v>622</v>
      </c>
      <c r="AR165" s="95" t="s">
        <v>2307</v>
      </c>
      <c r="AS165" s="16"/>
      <c r="AT165" s="16"/>
      <c r="AU165" s="16" t="s">
        <v>732</v>
      </c>
      <c r="AV165" s="16" t="s">
        <v>1945</v>
      </c>
      <c r="AW165" s="16" t="s">
        <v>1945</v>
      </c>
      <c r="AX165" s="16" t="s">
        <v>732</v>
      </c>
      <c r="AY165" s="16"/>
      <c r="AZ165" s="16"/>
      <c r="BA165" s="16"/>
      <c r="BB165" s="16" t="s">
        <v>732</v>
      </c>
      <c r="BC165" s="16" t="s">
        <v>906</v>
      </c>
      <c r="BD165" s="16" t="s">
        <v>732</v>
      </c>
      <c r="BE165" s="16" t="s">
        <v>732</v>
      </c>
      <c r="BF165" s="145"/>
      <c r="BG165" s="145"/>
      <c r="BH165" s="145"/>
      <c r="BI165" s="16"/>
      <c r="BJ165" s="145"/>
      <c r="BK165" s="145"/>
      <c r="BL165" s="145"/>
      <c r="BM165" s="145"/>
      <c r="BN165" s="145"/>
    </row>
    <row r="166" spans="1:66" x14ac:dyDescent="0.3">
      <c r="A166" s="16">
        <v>164</v>
      </c>
      <c r="B166" s="14" t="s">
        <v>1666</v>
      </c>
      <c r="C166" s="54">
        <v>33473345</v>
      </c>
      <c r="D166" s="54" t="s">
        <v>4131</v>
      </c>
      <c r="E166" s="16" t="s">
        <v>407</v>
      </c>
      <c r="F166" s="16">
        <v>62</v>
      </c>
      <c r="G166" s="16">
        <v>161.19999999999999</v>
      </c>
      <c r="H166" s="16">
        <v>53.7</v>
      </c>
      <c r="I166" s="101">
        <f t="shared" si="2"/>
        <v>20.665418788367646</v>
      </c>
      <c r="J166" s="146">
        <v>21713</v>
      </c>
      <c r="K166" s="16" t="s">
        <v>1773</v>
      </c>
      <c r="L166" s="16" t="s">
        <v>660</v>
      </c>
      <c r="M166" s="16"/>
      <c r="N166" s="16" t="s">
        <v>883</v>
      </c>
      <c r="O166" s="145"/>
      <c r="P166" s="16" t="s">
        <v>1776</v>
      </c>
      <c r="Q166" s="16" t="s">
        <v>2290</v>
      </c>
      <c r="R166" s="16" t="s">
        <v>1803</v>
      </c>
      <c r="S166" s="16" t="s">
        <v>1796</v>
      </c>
      <c r="T166" s="16" t="s">
        <v>1837</v>
      </c>
      <c r="U166" s="16" t="s">
        <v>1776</v>
      </c>
      <c r="V166" s="16" t="s">
        <v>1805</v>
      </c>
      <c r="W166" s="16">
        <v>80703</v>
      </c>
      <c r="X166" s="16" t="s">
        <v>997</v>
      </c>
      <c r="Y166" s="16" t="s">
        <v>842</v>
      </c>
      <c r="Z166" s="145"/>
      <c r="AA166" s="145"/>
      <c r="AB166" s="145"/>
      <c r="AC166" s="16"/>
      <c r="AD166" s="145"/>
      <c r="AE166" s="54" t="s">
        <v>617</v>
      </c>
      <c r="AF166" s="16" t="s">
        <v>666</v>
      </c>
      <c r="AG166" s="16" t="s">
        <v>666</v>
      </c>
      <c r="AH166" s="16" t="s">
        <v>666</v>
      </c>
      <c r="AI166" s="16" t="s">
        <v>666</v>
      </c>
      <c r="AJ166" s="16">
        <v>4</v>
      </c>
      <c r="AK166" s="16">
        <v>1</v>
      </c>
      <c r="AL166" s="16">
        <v>18</v>
      </c>
      <c r="AM166" s="16">
        <v>0.4</v>
      </c>
      <c r="AN166" s="4" t="s">
        <v>2152</v>
      </c>
      <c r="AO166" s="16" t="s">
        <v>622</v>
      </c>
      <c r="AP166" s="16" t="s">
        <v>622</v>
      </c>
      <c r="AQ166" s="16" t="s">
        <v>622</v>
      </c>
      <c r="AR166" s="95" t="s">
        <v>2312</v>
      </c>
      <c r="AS166" s="16"/>
      <c r="AT166" s="16"/>
      <c r="AU166" s="16" t="s">
        <v>906</v>
      </c>
      <c r="AV166" s="16">
        <v>1</v>
      </c>
      <c r="AW166" s="16">
        <v>33</v>
      </c>
      <c r="AX166" s="16" t="s">
        <v>906</v>
      </c>
      <c r="AY166" s="16">
        <v>1</v>
      </c>
      <c r="AZ166" s="16">
        <v>20</v>
      </c>
      <c r="BA166" s="16">
        <v>33</v>
      </c>
      <c r="BB166" s="16" t="s">
        <v>732</v>
      </c>
      <c r="BC166" s="16" t="s">
        <v>732</v>
      </c>
      <c r="BD166" s="16" t="s">
        <v>732</v>
      </c>
      <c r="BE166" s="16" t="s">
        <v>732</v>
      </c>
      <c r="BF166" s="145"/>
      <c r="BG166" s="145"/>
      <c r="BH166" s="145"/>
      <c r="BI166" s="16"/>
      <c r="BJ166" s="145"/>
      <c r="BK166" s="145"/>
      <c r="BL166" s="145"/>
      <c r="BM166" s="145"/>
      <c r="BN166" s="145"/>
    </row>
    <row r="167" spans="1:66" x14ac:dyDescent="0.3">
      <c r="A167" s="16">
        <v>165</v>
      </c>
      <c r="B167" s="14" t="s">
        <v>1677</v>
      </c>
      <c r="C167" s="54">
        <v>33474891</v>
      </c>
      <c r="D167" s="54" t="s">
        <v>4132</v>
      </c>
      <c r="E167" s="16" t="s">
        <v>407</v>
      </c>
      <c r="F167" s="16">
        <v>64</v>
      </c>
      <c r="G167" s="16">
        <v>171.6</v>
      </c>
      <c r="H167" s="16">
        <v>74.849999999999994</v>
      </c>
      <c r="I167" s="101">
        <f t="shared" si="2"/>
        <v>25.418928390956363</v>
      </c>
      <c r="J167" s="146">
        <v>20915</v>
      </c>
      <c r="K167" s="16" t="s">
        <v>91</v>
      </c>
      <c r="L167" s="16" t="s">
        <v>660</v>
      </c>
      <c r="M167" s="16"/>
      <c r="N167" s="16" t="s">
        <v>883</v>
      </c>
      <c r="O167" s="16" t="s">
        <v>61</v>
      </c>
      <c r="P167" s="16" t="s">
        <v>795</v>
      </c>
      <c r="Q167" s="16" t="s">
        <v>1798</v>
      </c>
      <c r="R167" s="16" t="s">
        <v>867</v>
      </c>
      <c r="S167" s="16" t="s">
        <v>1820</v>
      </c>
      <c r="T167" s="16" t="s">
        <v>2217</v>
      </c>
      <c r="U167" s="16" t="s">
        <v>795</v>
      </c>
      <c r="V167" s="16" t="s">
        <v>829</v>
      </c>
      <c r="W167" s="16">
        <v>80703</v>
      </c>
      <c r="X167" s="16" t="s">
        <v>997</v>
      </c>
      <c r="Y167" s="16" t="s">
        <v>842</v>
      </c>
      <c r="Z167" s="145"/>
      <c r="AA167" s="145"/>
      <c r="AB167" s="145"/>
      <c r="AC167" s="16"/>
      <c r="AD167" s="145"/>
      <c r="AE167" s="95" t="s">
        <v>2188</v>
      </c>
      <c r="AF167" s="16" t="s">
        <v>2197</v>
      </c>
      <c r="AG167" s="16" t="s">
        <v>1985</v>
      </c>
      <c r="AH167" s="16">
        <v>0</v>
      </c>
      <c r="AI167" s="4" t="s">
        <v>241</v>
      </c>
      <c r="AJ167" s="16">
        <v>1</v>
      </c>
      <c r="AK167" s="16">
        <v>1</v>
      </c>
      <c r="AL167" s="16">
        <v>16</v>
      </c>
      <c r="AM167" s="16">
        <v>0.3</v>
      </c>
      <c r="AN167" s="16" t="s">
        <v>2354</v>
      </c>
      <c r="AO167" s="16" t="s">
        <v>352</v>
      </c>
      <c r="AP167" s="16" t="s">
        <v>622</v>
      </c>
      <c r="AQ167" s="16" t="s">
        <v>622</v>
      </c>
      <c r="AR167" s="95" t="s">
        <v>2307</v>
      </c>
      <c r="AS167" s="16" t="s">
        <v>1944</v>
      </c>
      <c r="AT167" s="16" t="s">
        <v>1944</v>
      </c>
      <c r="AU167" s="16" t="s">
        <v>732</v>
      </c>
      <c r="AV167" s="16" t="s">
        <v>1945</v>
      </c>
      <c r="AW167" s="16" t="s">
        <v>1946</v>
      </c>
      <c r="AX167" s="16" t="s">
        <v>732</v>
      </c>
      <c r="AY167" s="16" t="s">
        <v>1945</v>
      </c>
      <c r="AZ167" s="16" t="s">
        <v>1946</v>
      </c>
      <c r="BA167" s="16" t="s">
        <v>1946</v>
      </c>
      <c r="BB167" s="16" t="s">
        <v>906</v>
      </c>
      <c r="BC167" s="16" t="s">
        <v>906</v>
      </c>
      <c r="BD167" s="16" t="s">
        <v>732</v>
      </c>
      <c r="BE167" s="16" t="s">
        <v>732</v>
      </c>
      <c r="BF167" s="145"/>
      <c r="BG167" s="145"/>
      <c r="BH167" s="145"/>
      <c r="BI167" s="16"/>
      <c r="BJ167" s="145"/>
      <c r="BK167" s="145"/>
      <c r="BL167" s="145"/>
      <c r="BM167" s="145"/>
      <c r="BN167" s="145"/>
    </row>
    <row r="168" spans="1:66" x14ac:dyDescent="0.3">
      <c r="A168" s="162">
        <v>166</v>
      </c>
      <c r="B168" s="163" t="s">
        <v>1684</v>
      </c>
      <c r="C168" s="171">
        <v>33475198</v>
      </c>
      <c r="D168" s="171" t="s">
        <v>4133</v>
      </c>
      <c r="E168" s="162" t="s">
        <v>1686</v>
      </c>
      <c r="F168" s="162">
        <v>57</v>
      </c>
      <c r="G168" s="162">
        <v>174</v>
      </c>
      <c r="H168" s="162">
        <v>68.900000000000006</v>
      </c>
      <c r="I168" s="192">
        <f t="shared" si="2"/>
        <v>22.757299511163961</v>
      </c>
      <c r="J168" s="200">
        <v>23498</v>
      </c>
      <c r="K168" s="162" t="s">
        <v>1772</v>
      </c>
      <c r="L168" s="162" t="s">
        <v>660</v>
      </c>
      <c r="M168" s="162"/>
      <c r="N168" s="162" t="s">
        <v>884</v>
      </c>
      <c r="O168" s="162" t="s">
        <v>61</v>
      </c>
      <c r="P168" s="162" t="s">
        <v>1873</v>
      </c>
      <c r="Q168" s="162" t="s">
        <v>1799</v>
      </c>
      <c r="R168" s="162" t="s">
        <v>2226</v>
      </c>
      <c r="S168" s="162" t="s">
        <v>1798</v>
      </c>
      <c r="T168" s="162" t="s">
        <v>1871</v>
      </c>
      <c r="U168" s="162" t="s">
        <v>1873</v>
      </c>
      <c r="V168" s="162" t="s">
        <v>1874</v>
      </c>
      <c r="W168" s="162">
        <v>80853</v>
      </c>
      <c r="X168" s="162" t="s">
        <v>997</v>
      </c>
      <c r="Y168" s="162" t="s">
        <v>842</v>
      </c>
      <c r="Z168" s="196"/>
      <c r="AA168" s="196"/>
      <c r="AB168" s="196"/>
      <c r="AC168" s="162"/>
      <c r="AD168" s="196"/>
      <c r="AE168" s="171" t="s">
        <v>617</v>
      </c>
      <c r="AF168" s="162" t="s">
        <v>666</v>
      </c>
      <c r="AG168" s="162" t="s">
        <v>666</v>
      </c>
      <c r="AH168" s="162" t="s">
        <v>666</v>
      </c>
      <c r="AI168" s="162" t="s">
        <v>666</v>
      </c>
      <c r="AJ168" s="162">
        <v>1</v>
      </c>
      <c r="AK168" s="162" t="s">
        <v>2313</v>
      </c>
      <c r="AL168" s="162" t="s">
        <v>2313</v>
      </c>
      <c r="AM168" s="162" t="s">
        <v>2313</v>
      </c>
      <c r="AN168" s="162" t="s">
        <v>2354</v>
      </c>
      <c r="AO168" s="162" t="s">
        <v>2313</v>
      </c>
      <c r="AP168" s="162" t="s">
        <v>2313</v>
      </c>
      <c r="AQ168" s="162" t="s">
        <v>2313</v>
      </c>
      <c r="AR168" s="197" t="s">
        <v>2311</v>
      </c>
      <c r="AS168" s="162" t="s">
        <v>1944</v>
      </c>
      <c r="AT168" s="162" t="s">
        <v>1944</v>
      </c>
      <c r="AU168" s="162" t="s">
        <v>906</v>
      </c>
      <c r="AV168" s="162">
        <v>1</v>
      </c>
      <c r="AW168" s="162">
        <v>40</v>
      </c>
      <c r="AX168" s="162" t="s">
        <v>906</v>
      </c>
      <c r="AY168" s="162">
        <v>2</v>
      </c>
      <c r="AZ168" s="162">
        <v>4</v>
      </c>
      <c r="BA168" s="162">
        <v>40</v>
      </c>
      <c r="BB168" s="162" t="s">
        <v>906</v>
      </c>
      <c r="BC168" s="162" t="s">
        <v>732</v>
      </c>
      <c r="BD168" s="162" t="s">
        <v>732</v>
      </c>
      <c r="BE168" s="162" t="s">
        <v>732</v>
      </c>
      <c r="BF168" s="196"/>
      <c r="BG168" s="196"/>
      <c r="BH168" s="196"/>
      <c r="BI168" s="162"/>
      <c r="BJ168" s="196"/>
      <c r="BK168" s="196"/>
      <c r="BL168" s="196"/>
      <c r="BM168" s="196"/>
      <c r="BN168" s="196"/>
    </row>
    <row r="169" spans="1:66" x14ac:dyDescent="0.3">
      <c r="A169" s="16">
        <v>167</v>
      </c>
      <c r="B169" s="14" t="s">
        <v>1693</v>
      </c>
      <c r="C169" s="54">
        <v>33475519</v>
      </c>
      <c r="D169" s="54" t="s">
        <v>2898</v>
      </c>
      <c r="E169" s="16" t="s">
        <v>407</v>
      </c>
      <c r="F169" s="16">
        <v>55</v>
      </c>
      <c r="G169" s="16">
        <v>157</v>
      </c>
      <c r="H169" s="16">
        <v>59</v>
      </c>
      <c r="I169" s="101">
        <f t="shared" si="2"/>
        <v>23.936062314901211</v>
      </c>
      <c r="J169" s="146">
        <v>24471</v>
      </c>
      <c r="K169" s="16" t="s">
        <v>1773</v>
      </c>
      <c r="L169" s="16" t="s">
        <v>659</v>
      </c>
      <c r="M169" s="16"/>
      <c r="N169" s="16" t="s">
        <v>2224</v>
      </c>
      <c r="O169" s="16" t="s">
        <v>20</v>
      </c>
      <c r="P169" s="16" t="s">
        <v>797</v>
      </c>
      <c r="Q169" s="16" t="s">
        <v>1800</v>
      </c>
      <c r="R169" s="16" t="s">
        <v>868</v>
      </c>
      <c r="S169" s="16" t="s">
        <v>1821</v>
      </c>
      <c r="T169" s="16" t="s">
        <v>1872</v>
      </c>
      <c r="U169" s="16" t="s">
        <v>797</v>
      </c>
      <c r="V169" s="16" t="s">
        <v>2818</v>
      </c>
      <c r="W169" s="16">
        <v>80703</v>
      </c>
      <c r="X169" s="16" t="s">
        <v>997</v>
      </c>
      <c r="Y169" s="16" t="s">
        <v>842</v>
      </c>
      <c r="Z169" s="145"/>
      <c r="AA169" s="145"/>
      <c r="AB169" s="145"/>
      <c r="AC169" s="16"/>
      <c r="AD169" s="145"/>
      <c r="AE169" s="95" t="s">
        <v>1333</v>
      </c>
      <c r="AF169" s="17">
        <v>2</v>
      </c>
      <c r="AG169" s="16" t="s">
        <v>1985</v>
      </c>
      <c r="AH169" s="16">
        <v>0</v>
      </c>
      <c r="AI169" s="4" t="s">
        <v>241</v>
      </c>
      <c r="AJ169" s="16">
        <v>2</v>
      </c>
      <c r="AK169" s="16">
        <v>1</v>
      </c>
      <c r="AL169" s="16">
        <v>4</v>
      </c>
      <c r="AM169" s="16">
        <v>0.6</v>
      </c>
      <c r="AN169" s="4" t="s">
        <v>2345</v>
      </c>
      <c r="AO169" s="16" t="s">
        <v>622</v>
      </c>
      <c r="AP169" s="16" t="s">
        <v>622</v>
      </c>
      <c r="AQ169" s="16" t="s">
        <v>622</v>
      </c>
      <c r="AR169" s="95" t="s">
        <v>2307</v>
      </c>
      <c r="AS169" s="16" t="s">
        <v>732</v>
      </c>
      <c r="AT169" s="16" t="s">
        <v>732</v>
      </c>
      <c r="AU169" s="16" t="s">
        <v>2210</v>
      </c>
      <c r="AV169" s="16">
        <v>20</v>
      </c>
      <c r="AW169" s="16">
        <v>35.5</v>
      </c>
      <c r="AX169" s="16" t="s">
        <v>2212</v>
      </c>
      <c r="AY169" s="16" t="s">
        <v>1945</v>
      </c>
      <c r="AZ169" s="16">
        <v>12</v>
      </c>
      <c r="BA169" s="16">
        <v>13</v>
      </c>
      <c r="BB169" s="16" t="s">
        <v>906</v>
      </c>
      <c r="BC169" s="16" t="s">
        <v>732</v>
      </c>
      <c r="BD169" s="16" t="s">
        <v>906</v>
      </c>
      <c r="BE169" s="16" t="s">
        <v>732</v>
      </c>
      <c r="BF169" s="145"/>
      <c r="BG169" s="145"/>
      <c r="BH169" s="145"/>
      <c r="BI169" s="16"/>
      <c r="BJ169" s="145"/>
      <c r="BK169" s="145"/>
      <c r="BL169" s="145"/>
      <c r="BM169" s="145"/>
      <c r="BN169" s="145"/>
    </row>
    <row r="170" spans="1:66" ht="17.25" customHeight="1" x14ac:dyDescent="0.3">
      <c r="A170" s="16">
        <v>168</v>
      </c>
      <c r="B170" s="14" t="s">
        <v>1699</v>
      </c>
      <c r="C170" s="54">
        <v>33476095</v>
      </c>
      <c r="D170" s="54" t="s">
        <v>4134</v>
      </c>
      <c r="E170" s="16" t="s">
        <v>407</v>
      </c>
      <c r="F170" s="16">
        <v>72</v>
      </c>
      <c r="G170" s="16">
        <v>166</v>
      </c>
      <c r="H170" s="16">
        <v>69</v>
      </c>
      <c r="I170" s="101">
        <f t="shared" si="2"/>
        <v>25.039918710988534</v>
      </c>
      <c r="J170" s="146">
        <v>18150</v>
      </c>
      <c r="K170" s="16" t="s">
        <v>91</v>
      </c>
      <c r="L170" s="16" t="s">
        <v>660</v>
      </c>
      <c r="M170" s="16"/>
      <c r="N170" s="16" t="s">
        <v>883</v>
      </c>
      <c r="O170" s="16" t="s">
        <v>20</v>
      </c>
      <c r="P170" s="16" t="s">
        <v>793</v>
      </c>
      <c r="Q170" s="16" t="s">
        <v>2291</v>
      </c>
      <c r="R170" s="16" t="s">
        <v>865</v>
      </c>
      <c r="S170" s="16" t="s">
        <v>1822</v>
      </c>
      <c r="T170" s="16" t="s">
        <v>1872</v>
      </c>
      <c r="U170" s="16" t="s">
        <v>793</v>
      </c>
      <c r="V170" s="16" t="s">
        <v>827</v>
      </c>
      <c r="W170" s="16">
        <v>80703</v>
      </c>
      <c r="X170" s="16" t="s">
        <v>997</v>
      </c>
      <c r="Y170" s="16" t="s">
        <v>842</v>
      </c>
      <c r="Z170" s="145"/>
      <c r="AA170" s="145"/>
      <c r="AB170" s="145"/>
      <c r="AC170" s="16" t="s">
        <v>1170</v>
      </c>
      <c r="AD170" s="145"/>
      <c r="AE170" s="95" t="s">
        <v>2192</v>
      </c>
      <c r="AF170" s="16" t="s">
        <v>2197</v>
      </c>
      <c r="AG170" s="16" t="s">
        <v>2201</v>
      </c>
      <c r="AH170" s="4">
        <v>2</v>
      </c>
      <c r="AI170" s="4" t="s">
        <v>389</v>
      </c>
      <c r="AJ170" s="16">
        <v>4</v>
      </c>
      <c r="AK170" s="16">
        <v>2</v>
      </c>
      <c r="AL170" s="16">
        <v>30</v>
      </c>
      <c r="AM170" s="16">
        <v>0.6</v>
      </c>
      <c r="AN170" s="4" t="s">
        <v>2154</v>
      </c>
      <c r="AO170" s="16" t="s">
        <v>352</v>
      </c>
      <c r="AP170" s="16" t="s">
        <v>622</v>
      </c>
      <c r="AQ170" s="16" t="s">
        <v>622</v>
      </c>
      <c r="AR170" s="95" t="s">
        <v>2312</v>
      </c>
      <c r="AS170" s="16" t="s">
        <v>1944</v>
      </c>
      <c r="AT170" s="16" t="s">
        <v>1944</v>
      </c>
      <c r="AU170" s="16" t="s">
        <v>732</v>
      </c>
      <c r="AV170" s="16" t="s">
        <v>1945</v>
      </c>
      <c r="AW170" s="16" t="s">
        <v>1946</v>
      </c>
      <c r="AX170" s="16" t="s">
        <v>2212</v>
      </c>
      <c r="AY170" s="16" t="s">
        <v>1945</v>
      </c>
      <c r="AZ170" s="16">
        <v>8</v>
      </c>
      <c r="BA170" s="16">
        <v>35</v>
      </c>
      <c r="BB170" s="16" t="s">
        <v>732</v>
      </c>
      <c r="BC170" s="16" t="s">
        <v>732</v>
      </c>
      <c r="BD170" s="16" t="s">
        <v>732</v>
      </c>
      <c r="BE170" s="16" t="s">
        <v>732</v>
      </c>
      <c r="BF170" s="145"/>
      <c r="BG170" s="145"/>
      <c r="BH170" s="16" t="s">
        <v>1267</v>
      </c>
      <c r="BI170" s="146">
        <v>44875</v>
      </c>
      <c r="BJ170" s="146">
        <v>44929</v>
      </c>
      <c r="BK170" s="145"/>
      <c r="BL170" s="145"/>
      <c r="BM170" s="145"/>
      <c r="BN170" s="145"/>
    </row>
    <row r="171" spans="1:66" x14ac:dyDescent="0.3">
      <c r="A171" s="16">
        <v>169</v>
      </c>
      <c r="B171" s="14" t="s">
        <v>1716</v>
      </c>
      <c r="C171" s="54">
        <v>33476653</v>
      </c>
      <c r="D171" s="54" t="s">
        <v>4135</v>
      </c>
      <c r="E171" s="16" t="s">
        <v>385</v>
      </c>
      <c r="F171" s="16">
        <v>33</v>
      </c>
      <c r="G171" s="16">
        <v>159.1</v>
      </c>
      <c r="H171" s="16">
        <v>49.6</v>
      </c>
      <c r="I171" s="101">
        <f t="shared" si="2"/>
        <v>19.594821752306441</v>
      </c>
      <c r="J171" s="146">
        <v>32281</v>
      </c>
      <c r="K171" s="16" t="s">
        <v>1774</v>
      </c>
      <c r="L171" s="16" t="s">
        <v>662</v>
      </c>
      <c r="M171" s="16"/>
      <c r="N171" s="16" t="s">
        <v>883</v>
      </c>
      <c r="O171" s="16" t="s">
        <v>61</v>
      </c>
      <c r="P171" s="16" t="s">
        <v>793</v>
      </c>
      <c r="Q171" s="16" t="s">
        <v>1882</v>
      </c>
      <c r="R171" s="16" t="s">
        <v>865</v>
      </c>
      <c r="S171" s="16" t="s">
        <v>1823</v>
      </c>
      <c r="T171" s="16" t="s">
        <v>1820</v>
      </c>
      <c r="U171" s="16" t="s">
        <v>793</v>
      </c>
      <c r="V171" s="16" t="s">
        <v>827</v>
      </c>
      <c r="W171" s="16">
        <v>80703</v>
      </c>
      <c r="X171" s="16" t="s">
        <v>997</v>
      </c>
      <c r="Y171" s="16" t="s">
        <v>842</v>
      </c>
      <c r="Z171" s="145"/>
      <c r="AA171" s="145"/>
      <c r="AB171" s="145"/>
      <c r="AC171" s="16"/>
      <c r="AD171" s="145"/>
      <c r="AE171" s="95" t="s">
        <v>2192</v>
      </c>
      <c r="AF171" s="16" t="s">
        <v>2197</v>
      </c>
      <c r="AG171" s="16" t="s">
        <v>2201</v>
      </c>
      <c r="AH171" s="4">
        <v>2</v>
      </c>
      <c r="AI171" s="4" t="s">
        <v>389</v>
      </c>
      <c r="AJ171" s="16">
        <v>4</v>
      </c>
      <c r="AK171" s="16">
        <v>1</v>
      </c>
      <c r="AL171" s="16">
        <v>6</v>
      </c>
      <c r="AM171" s="16">
        <v>0.7</v>
      </c>
      <c r="AN171" s="4" t="s">
        <v>2152</v>
      </c>
      <c r="AO171" s="16" t="s">
        <v>352</v>
      </c>
      <c r="AP171" s="16" t="s">
        <v>622</v>
      </c>
      <c r="AQ171" s="16" t="s">
        <v>622</v>
      </c>
      <c r="AR171" s="95" t="s">
        <v>2307</v>
      </c>
      <c r="AS171" s="16" t="s">
        <v>1944</v>
      </c>
      <c r="AT171" s="16" t="s">
        <v>1944</v>
      </c>
      <c r="AU171" s="16" t="s">
        <v>732</v>
      </c>
      <c r="AV171" s="16" t="s">
        <v>1945</v>
      </c>
      <c r="AW171" s="16" t="s">
        <v>1946</v>
      </c>
      <c r="AX171" s="16" t="s">
        <v>2212</v>
      </c>
      <c r="AY171" s="16" t="s">
        <v>1945</v>
      </c>
      <c r="AZ171" s="16">
        <v>1</v>
      </c>
      <c r="BA171" s="16" t="s">
        <v>1946</v>
      </c>
      <c r="BB171" s="16" t="s">
        <v>732</v>
      </c>
      <c r="BC171" s="16" t="s">
        <v>732</v>
      </c>
      <c r="BD171" s="16" t="s">
        <v>732</v>
      </c>
      <c r="BE171" s="16" t="s">
        <v>732</v>
      </c>
      <c r="BF171" s="145"/>
      <c r="BG171" s="145"/>
      <c r="BH171" s="145"/>
      <c r="BI171" s="16"/>
      <c r="BJ171" s="145"/>
      <c r="BK171" s="145"/>
      <c r="BL171" s="145"/>
      <c r="BM171" s="145"/>
      <c r="BN171" s="145"/>
    </row>
    <row r="172" spans="1:66" x14ac:dyDescent="0.3">
      <c r="A172" s="162">
        <v>170</v>
      </c>
      <c r="B172" s="163" t="s">
        <v>1726</v>
      </c>
      <c r="C172" s="171">
        <v>33477758</v>
      </c>
      <c r="D172" s="171" t="s">
        <v>2899</v>
      </c>
      <c r="E172" s="162" t="s">
        <v>407</v>
      </c>
      <c r="F172" s="162">
        <v>60</v>
      </c>
      <c r="G172" s="162">
        <v>160.4</v>
      </c>
      <c r="H172" s="162">
        <v>45.8</v>
      </c>
      <c r="I172" s="192">
        <f t="shared" si="2"/>
        <v>17.801506209538495</v>
      </c>
      <c r="J172" s="200">
        <v>22722</v>
      </c>
      <c r="K172" s="162" t="s">
        <v>1772</v>
      </c>
      <c r="L172" s="162" t="s">
        <v>659</v>
      </c>
      <c r="M172" s="162"/>
      <c r="N172" s="162" t="s">
        <v>884</v>
      </c>
      <c r="O172" s="162" t="s">
        <v>1728</v>
      </c>
      <c r="P172" s="162" t="s">
        <v>792</v>
      </c>
      <c r="Q172" s="162" t="s">
        <v>1883</v>
      </c>
      <c r="R172" s="162" t="s">
        <v>788</v>
      </c>
      <c r="S172" s="162" t="s">
        <v>1879</v>
      </c>
      <c r="T172" s="162" t="s">
        <v>2218</v>
      </c>
      <c r="U172" s="162" t="s">
        <v>792</v>
      </c>
      <c r="V172" s="162" t="s">
        <v>2818</v>
      </c>
      <c r="W172" s="162">
        <v>80703</v>
      </c>
      <c r="X172" s="162" t="s">
        <v>997</v>
      </c>
      <c r="Y172" s="162" t="s">
        <v>842</v>
      </c>
      <c r="Z172" s="196"/>
      <c r="AA172" s="196"/>
      <c r="AB172" s="196"/>
      <c r="AC172" s="162" t="s">
        <v>1170</v>
      </c>
      <c r="AD172" s="196"/>
      <c r="AE172" s="197" t="s">
        <v>1333</v>
      </c>
      <c r="AF172" s="172">
        <v>2</v>
      </c>
      <c r="AG172" s="162" t="s">
        <v>1985</v>
      </c>
      <c r="AH172" s="162">
        <v>0</v>
      </c>
      <c r="AI172" s="164" t="s">
        <v>241</v>
      </c>
      <c r="AJ172" s="162">
        <v>1</v>
      </c>
      <c r="AK172" s="162">
        <v>2</v>
      </c>
      <c r="AL172" s="162">
        <v>7</v>
      </c>
      <c r="AM172" s="162">
        <v>0.7</v>
      </c>
      <c r="AN172" s="164" t="s">
        <v>2152</v>
      </c>
      <c r="AO172" s="162" t="s">
        <v>622</v>
      </c>
      <c r="AP172" s="162" t="s">
        <v>622</v>
      </c>
      <c r="AQ172" s="162" t="s">
        <v>622</v>
      </c>
      <c r="AR172" s="197" t="s">
        <v>2307</v>
      </c>
      <c r="AS172" s="162" t="s">
        <v>1944</v>
      </c>
      <c r="AT172" s="162" t="s">
        <v>1944</v>
      </c>
      <c r="AU172" s="162" t="s">
        <v>2211</v>
      </c>
      <c r="AV172" s="162">
        <v>20</v>
      </c>
      <c r="AW172" s="162">
        <v>35</v>
      </c>
      <c r="AX172" s="162" t="s">
        <v>906</v>
      </c>
      <c r="AY172" s="162">
        <v>1</v>
      </c>
      <c r="AZ172" s="162">
        <v>2</v>
      </c>
      <c r="BA172" s="162">
        <v>41</v>
      </c>
      <c r="BB172" s="162" t="s">
        <v>906</v>
      </c>
      <c r="BC172" s="162" t="s">
        <v>732</v>
      </c>
      <c r="BD172" s="162" t="s">
        <v>906</v>
      </c>
      <c r="BE172" s="162" t="s">
        <v>732</v>
      </c>
      <c r="BF172" s="196"/>
      <c r="BG172" s="196"/>
      <c r="BH172" s="196"/>
      <c r="BI172" s="162"/>
      <c r="BJ172" s="196"/>
      <c r="BK172" s="196"/>
      <c r="BL172" s="196"/>
      <c r="BM172" s="196"/>
      <c r="BN172" s="196"/>
    </row>
    <row r="173" spans="1:66" x14ac:dyDescent="0.3">
      <c r="A173" s="16">
        <v>171</v>
      </c>
      <c r="B173" s="14" t="s">
        <v>1733</v>
      </c>
      <c r="C173" s="54">
        <v>33478053</v>
      </c>
      <c r="D173" s="54" t="s">
        <v>4136</v>
      </c>
      <c r="E173" s="16" t="s">
        <v>385</v>
      </c>
      <c r="F173" s="16">
        <v>67</v>
      </c>
      <c r="G173" s="16">
        <v>164</v>
      </c>
      <c r="H173" s="16">
        <v>57</v>
      </c>
      <c r="I173" s="101">
        <f t="shared" si="2"/>
        <v>21.192742415229034</v>
      </c>
      <c r="J173" s="146">
        <v>19944</v>
      </c>
      <c r="K173" s="16" t="s">
        <v>1774</v>
      </c>
      <c r="L173" s="16" t="s">
        <v>660</v>
      </c>
      <c r="M173" s="16"/>
      <c r="N173" s="16" t="s">
        <v>886</v>
      </c>
      <c r="O173" s="16" t="s">
        <v>61</v>
      </c>
      <c r="P173" s="16" t="s">
        <v>794</v>
      </c>
      <c r="Q173" s="16" t="s">
        <v>1884</v>
      </c>
      <c r="R173" s="16" t="s">
        <v>866</v>
      </c>
      <c r="S173" s="16" t="s">
        <v>1880</v>
      </c>
      <c r="T173" s="16" t="s">
        <v>1799</v>
      </c>
      <c r="U173" s="16" t="s">
        <v>794</v>
      </c>
      <c r="V173" s="16" t="s">
        <v>828</v>
      </c>
      <c r="W173" s="16">
        <v>80703</v>
      </c>
      <c r="X173" s="16" t="s">
        <v>997</v>
      </c>
      <c r="Y173" s="16" t="s">
        <v>842</v>
      </c>
      <c r="Z173" s="145"/>
      <c r="AA173" s="145"/>
      <c r="AB173" s="145"/>
      <c r="AC173" s="16"/>
      <c r="AD173" s="145"/>
      <c r="AE173" s="95" t="s">
        <v>2193</v>
      </c>
      <c r="AF173" s="17">
        <v>1</v>
      </c>
      <c r="AG173" s="16" t="s">
        <v>2201</v>
      </c>
      <c r="AH173" s="4">
        <v>2</v>
      </c>
      <c r="AI173" s="4" t="s">
        <v>389</v>
      </c>
      <c r="AJ173" s="16">
        <v>4</v>
      </c>
      <c r="AK173" s="16">
        <v>3</v>
      </c>
      <c r="AL173" s="16">
        <v>4.5</v>
      </c>
      <c r="AM173" s="16">
        <v>0.6</v>
      </c>
      <c r="AN173" s="4" t="s">
        <v>2352</v>
      </c>
      <c r="AO173" s="16" t="s">
        <v>622</v>
      </c>
      <c r="AP173" s="16" t="s">
        <v>622</v>
      </c>
      <c r="AQ173" s="16" t="s">
        <v>622</v>
      </c>
      <c r="AR173" s="95" t="s">
        <v>2307</v>
      </c>
      <c r="AS173" s="16" t="s">
        <v>1944</v>
      </c>
      <c r="AT173" s="16" t="s">
        <v>1944</v>
      </c>
      <c r="AU173" s="16" t="s">
        <v>732</v>
      </c>
      <c r="AV173" s="16" t="s">
        <v>1945</v>
      </c>
      <c r="AW173" s="16" t="s">
        <v>1946</v>
      </c>
      <c r="AX173" s="16" t="s">
        <v>732</v>
      </c>
      <c r="AY173" s="16" t="s">
        <v>1945</v>
      </c>
      <c r="AZ173" s="16" t="s">
        <v>1946</v>
      </c>
      <c r="BA173" s="16" t="s">
        <v>1945</v>
      </c>
      <c r="BB173" s="16" t="s">
        <v>732</v>
      </c>
      <c r="BC173" s="16" t="s">
        <v>732</v>
      </c>
      <c r="BD173" s="16" t="s">
        <v>906</v>
      </c>
      <c r="BE173" s="16" t="s">
        <v>732</v>
      </c>
      <c r="BF173" s="145"/>
      <c r="BG173" s="145"/>
      <c r="BH173" s="145"/>
      <c r="BI173" s="16"/>
      <c r="BJ173" s="145"/>
      <c r="BK173" s="145"/>
      <c r="BL173" s="145"/>
      <c r="BM173" s="145"/>
      <c r="BN173" s="145"/>
    </row>
    <row r="174" spans="1:66" x14ac:dyDescent="0.3">
      <c r="A174" s="16">
        <v>172</v>
      </c>
      <c r="B174" s="90" t="s">
        <v>1741</v>
      </c>
      <c r="C174" s="54">
        <v>20475545</v>
      </c>
      <c r="D174" s="54" t="s">
        <v>4137</v>
      </c>
      <c r="E174" s="4" t="s">
        <v>385</v>
      </c>
      <c r="F174" s="4">
        <v>58</v>
      </c>
      <c r="G174" s="4">
        <v>160.69999999999999</v>
      </c>
      <c r="H174" s="4">
        <v>47.5</v>
      </c>
      <c r="I174" s="101">
        <f t="shared" si="2"/>
        <v>18.393393248037039</v>
      </c>
      <c r="J174" s="148">
        <v>23124</v>
      </c>
      <c r="K174" s="4" t="s">
        <v>91</v>
      </c>
      <c r="L174" s="4" t="s">
        <v>660</v>
      </c>
      <c r="M174" s="4"/>
      <c r="N174" s="4" t="s">
        <v>886</v>
      </c>
      <c r="O174" s="4" t="s">
        <v>61</v>
      </c>
      <c r="P174" s="4" t="s">
        <v>1886</v>
      </c>
      <c r="Q174" s="4" t="s">
        <v>1885</v>
      </c>
      <c r="R174" s="4" t="s">
        <v>2227</v>
      </c>
      <c r="S174" s="4">
        <v>20220419</v>
      </c>
      <c r="T174" s="4" t="s">
        <v>1881</v>
      </c>
      <c r="U174" s="4" t="s">
        <v>1886</v>
      </c>
      <c r="V174" s="16" t="s">
        <v>1887</v>
      </c>
      <c r="W174" s="4">
        <v>85003</v>
      </c>
      <c r="X174" s="4" t="s">
        <v>997</v>
      </c>
      <c r="Y174" s="4" t="s">
        <v>849</v>
      </c>
      <c r="Z174" s="153"/>
      <c r="AA174" s="153"/>
      <c r="AB174" s="153"/>
      <c r="AC174" s="4"/>
      <c r="AD174" s="153"/>
      <c r="AE174" s="97" t="s">
        <v>2194</v>
      </c>
      <c r="AF174" s="161">
        <v>1</v>
      </c>
      <c r="AG174" s="4" t="s">
        <v>1985</v>
      </c>
      <c r="AH174" s="4">
        <v>0</v>
      </c>
      <c r="AI174" s="4" t="s">
        <v>241</v>
      </c>
      <c r="AJ174" s="4">
        <v>1</v>
      </c>
      <c r="AK174" s="16">
        <v>1</v>
      </c>
      <c r="AL174" s="16">
        <v>1</v>
      </c>
      <c r="AM174" s="16">
        <v>0.8</v>
      </c>
      <c r="AN174" s="4" t="s">
        <v>2152</v>
      </c>
      <c r="AO174" s="16" t="s">
        <v>622</v>
      </c>
      <c r="AP174" s="16" t="s">
        <v>622</v>
      </c>
      <c r="AQ174" s="16" t="s">
        <v>622</v>
      </c>
      <c r="AR174" s="95" t="s">
        <v>2312</v>
      </c>
      <c r="AS174" s="4" t="s">
        <v>1944</v>
      </c>
      <c r="AT174" s="4" t="s">
        <v>1944</v>
      </c>
      <c r="AU174" s="16" t="s">
        <v>906</v>
      </c>
      <c r="AV174" s="17">
        <v>0.25</v>
      </c>
      <c r="AW174" s="16">
        <v>32</v>
      </c>
      <c r="AX174" s="16" t="s">
        <v>906</v>
      </c>
      <c r="AY174" s="4" t="s">
        <v>1945</v>
      </c>
      <c r="AZ174" s="4">
        <v>1</v>
      </c>
      <c r="BA174" s="4" t="s">
        <v>1945</v>
      </c>
      <c r="BB174" s="16" t="s">
        <v>732</v>
      </c>
      <c r="BC174" s="16" t="s">
        <v>732</v>
      </c>
      <c r="BD174" s="16" t="s">
        <v>732</v>
      </c>
      <c r="BE174" s="16" t="s">
        <v>732</v>
      </c>
      <c r="BF174" s="153"/>
      <c r="BG174" s="153"/>
      <c r="BH174" s="153"/>
      <c r="BI174" s="4"/>
      <c r="BJ174" s="153"/>
      <c r="BK174" s="153"/>
      <c r="BL174" s="153"/>
      <c r="BM174" s="153"/>
      <c r="BN174" s="153"/>
    </row>
    <row r="175" spans="1:66" x14ac:dyDescent="0.3">
      <c r="A175" s="16">
        <v>173</v>
      </c>
      <c r="B175" s="14" t="s">
        <v>1752</v>
      </c>
      <c r="C175" s="54">
        <v>33479640</v>
      </c>
      <c r="D175" s="54" t="s">
        <v>2900</v>
      </c>
      <c r="E175" s="16" t="s">
        <v>407</v>
      </c>
      <c r="F175" s="16">
        <v>54</v>
      </c>
      <c r="G175" s="16">
        <v>168.2</v>
      </c>
      <c r="H175" s="16">
        <v>68.3</v>
      </c>
      <c r="I175" s="101">
        <f t="shared" si="2"/>
        <v>24.14174847055131</v>
      </c>
      <c r="J175" s="146">
        <v>24940</v>
      </c>
      <c r="K175" s="16" t="s">
        <v>91</v>
      </c>
      <c r="L175" s="16" t="s">
        <v>659</v>
      </c>
      <c r="M175" s="16"/>
      <c r="N175" s="16" t="s">
        <v>884</v>
      </c>
      <c r="O175" s="16" t="s">
        <v>61</v>
      </c>
      <c r="P175" s="16" t="s">
        <v>792</v>
      </c>
      <c r="Q175" s="16" t="s">
        <v>2292</v>
      </c>
      <c r="R175" s="16" t="s">
        <v>788</v>
      </c>
      <c r="S175" s="16">
        <v>20220425</v>
      </c>
      <c r="T175" s="16" t="s">
        <v>1800</v>
      </c>
      <c r="U175" s="16" t="s">
        <v>792</v>
      </c>
      <c r="V175" s="16" t="s">
        <v>2818</v>
      </c>
      <c r="W175" s="16">
        <v>80863</v>
      </c>
      <c r="X175" s="16" t="s">
        <v>997</v>
      </c>
      <c r="Y175" s="16" t="s">
        <v>842</v>
      </c>
      <c r="Z175" s="145"/>
      <c r="AA175" s="145"/>
      <c r="AB175" s="145"/>
      <c r="AC175" s="16"/>
      <c r="AD175" s="145"/>
      <c r="AE175" s="95" t="s">
        <v>1185</v>
      </c>
      <c r="AF175" s="17">
        <v>1</v>
      </c>
      <c r="AG175" s="16" t="s">
        <v>1985</v>
      </c>
      <c r="AH175" s="16">
        <v>0</v>
      </c>
      <c r="AI175" s="4" t="s">
        <v>241</v>
      </c>
      <c r="AJ175" s="16">
        <v>1</v>
      </c>
      <c r="AK175" s="16">
        <v>1</v>
      </c>
      <c r="AL175" s="16">
        <v>3</v>
      </c>
      <c r="AM175" s="16">
        <v>0.7</v>
      </c>
      <c r="AN175" s="4" t="s">
        <v>2345</v>
      </c>
      <c r="AO175" s="16" t="s">
        <v>622</v>
      </c>
      <c r="AP175" s="16" t="s">
        <v>622</v>
      </c>
      <c r="AQ175" s="16" t="s">
        <v>622</v>
      </c>
      <c r="AR175" s="95" t="s">
        <v>2312</v>
      </c>
      <c r="AS175" s="16" t="s">
        <v>1944</v>
      </c>
      <c r="AT175" s="16" t="s">
        <v>1944</v>
      </c>
      <c r="AU175" s="16" t="s">
        <v>906</v>
      </c>
      <c r="AV175" s="16">
        <v>0.5</v>
      </c>
      <c r="AW175" s="16">
        <v>38</v>
      </c>
      <c r="AX175" s="16" t="s">
        <v>906</v>
      </c>
      <c r="AY175" s="16">
        <v>1</v>
      </c>
      <c r="AZ175" s="16">
        <v>12</v>
      </c>
      <c r="BA175" s="16">
        <v>38</v>
      </c>
      <c r="BB175" s="16" t="s">
        <v>732</v>
      </c>
      <c r="BC175" s="16" t="s">
        <v>906</v>
      </c>
      <c r="BD175" s="16" t="s">
        <v>732</v>
      </c>
      <c r="BE175" s="16" t="s">
        <v>732</v>
      </c>
      <c r="BF175" s="145"/>
      <c r="BG175" s="145"/>
      <c r="BH175" s="145"/>
      <c r="BI175" s="16"/>
      <c r="BJ175" s="145"/>
      <c r="BK175" s="145"/>
      <c r="BL175" s="145"/>
      <c r="BM175" s="145"/>
      <c r="BN175" s="145"/>
    </row>
    <row r="176" spans="1:66" x14ac:dyDescent="0.3">
      <c r="A176" s="16">
        <v>174</v>
      </c>
      <c r="B176" s="90" t="s">
        <v>1763</v>
      </c>
      <c r="C176" s="54">
        <v>33480118</v>
      </c>
      <c r="D176" s="54" t="s">
        <v>2901</v>
      </c>
      <c r="E176" s="4" t="s">
        <v>385</v>
      </c>
      <c r="F176" s="4">
        <v>47</v>
      </c>
      <c r="G176" s="4">
        <v>162.6</v>
      </c>
      <c r="H176" s="4">
        <v>58.5</v>
      </c>
      <c r="I176" s="101">
        <f t="shared" si="2"/>
        <v>22.126605029887941</v>
      </c>
      <c r="J176" s="148">
        <v>27231</v>
      </c>
      <c r="K176" s="4" t="s">
        <v>1773</v>
      </c>
      <c r="L176" s="4" t="s">
        <v>660</v>
      </c>
      <c r="M176" s="4"/>
      <c r="N176" s="4" t="s">
        <v>886</v>
      </c>
      <c r="O176" s="4" t="s">
        <v>61</v>
      </c>
      <c r="P176" s="4" t="s">
        <v>792</v>
      </c>
      <c r="Q176" s="4" t="s">
        <v>2293</v>
      </c>
      <c r="R176" s="4" t="s">
        <v>788</v>
      </c>
      <c r="S176" s="4">
        <v>20220427</v>
      </c>
      <c r="T176" s="4" t="s">
        <v>2219</v>
      </c>
      <c r="U176" s="4" t="s">
        <v>792</v>
      </c>
      <c r="V176" s="16" t="s">
        <v>2818</v>
      </c>
      <c r="W176" s="4">
        <v>80703</v>
      </c>
      <c r="X176" s="4" t="s">
        <v>997</v>
      </c>
      <c r="Y176" s="4" t="s">
        <v>842</v>
      </c>
      <c r="Z176" s="153"/>
      <c r="AA176" s="153"/>
      <c r="AB176" s="153"/>
      <c r="AC176" s="4"/>
      <c r="AD176" s="153"/>
      <c r="AE176" s="95" t="s">
        <v>1333</v>
      </c>
      <c r="AF176" s="161">
        <v>2</v>
      </c>
      <c r="AG176" s="4" t="s">
        <v>1985</v>
      </c>
      <c r="AH176" s="4">
        <v>0</v>
      </c>
      <c r="AI176" s="4" t="s">
        <v>241</v>
      </c>
      <c r="AJ176" s="4">
        <v>2</v>
      </c>
      <c r="AK176" s="16">
        <v>3</v>
      </c>
      <c r="AL176" s="16">
        <v>9</v>
      </c>
      <c r="AM176" s="16">
        <v>0.5</v>
      </c>
      <c r="AN176" s="4" t="s">
        <v>2152</v>
      </c>
      <c r="AO176" s="16" t="s">
        <v>622</v>
      </c>
      <c r="AP176" s="16" t="s">
        <v>622</v>
      </c>
      <c r="AQ176" s="16" t="s">
        <v>622</v>
      </c>
      <c r="AR176" s="95" t="s">
        <v>2312</v>
      </c>
      <c r="AS176" s="4" t="s">
        <v>1944</v>
      </c>
      <c r="AT176" s="4" t="s">
        <v>1944</v>
      </c>
      <c r="AU176" s="16" t="s">
        <v>732</v>
      </c>
      <c r="AV176" s="16" t="s">
        <v>1945</v>
      </c>
      <c r="AW176" s="16" t="s">
        <v>1946</v>
      </c>
      <c r="AX176" s="16" t="s">
        <v>732</v>
      </c>
      <c r="AY176" s="4" t="s">
        <v>1945</v>
      </c>
      <c r="AZ176" s="4" t="s">
        <v>1945</v>
      </c>
      <c r="BA176" s="4" t="s">
        <v>1945</v>
      </c>
      <c r="BB176" s="16" t="s">
        <v>732</v>
      </c>
      <c r="BC176" s="16" t="s">
        <v>906</v>
      </c>
      <c r="BD176" s="16" t="s">
        <v>732</v>
      </c>
      <c r="BE176" s="16" t="s">
        <v>732</v>
      </c>
      <c r="BF176" s="153"/>
      <c r="BG176" s="153"/>
      <c r="BH176" s="153"/>
      <c r="BI176" s="4"/>
      <c r="BJ176" s="153"/>
      <c r="BK176" s="153"/>
      <c r="BL176" s="153"/>
      <c r="BM176" s="153"/>
      <c r="BN176" s="153"/>
    </row>
    <row r="177" spans="1:66" x14ac:dyDescent="0.3">
      <c r="A177" s="16">
        <v>175</v>
      </c>
      <c r="B177" s="90" t="s">
        <v>1767</v>
      </c>
      <c r="C177" s="54">
        <v>33479071</v>
      </c>
      <c r="D177" s="54" t="s">
        <v>2902</v>
      </c>
      <c r="E177" s="4" t="s">
        <v>407</v>
      </c>
      <c r="F177" s="4">
        <v>58</v>
      </c>
      <c r="G177" s="4">
        <v>173</v>
      </c>
      <c r="H177" s="4">
        <v>74</v>
      </c>
      <c r="I177" s="101">
        <f t="shared" si="2"/>
        <v>24.725182932941294</v>
      </c>
      <c r="J177" s="148">
        <v>23379</v>
      </c>
      <c r="K177" s="4" t="s">
        <v>1774</v>
      </c>
      <c r="L177" s="4" t="s">
        <v>659</v>
      </c>
      <c r="M177" s="4"/>
      <c r="N177" s="4" t="s">
        <v>883</v>
      </c>
      <c r="O177" s="4" t="s">
        <v>20</v>
      </c>
      <c r="P177" s="4" t="s">
        <v>810</v>
      </c>
      <c r="Q177" s="4" t="s">
        <v>2294</v>
      </c>
      <c r="R177" s="4" t="s">
        <v>877</v>
      </c>
      <c r="S177" s="4">
        <v>20220426</v>
      </c>
      <c r="T177" s="4" t="s">
        <v>2220</v>
      </c>
      <c r="U177" s="4" t="s">
        <v>810</v>
      </c>
      <c r="V177" s="16" t="s">
        <v>2818</v>
      </c>
      <c r="W177" s="4">
        <v>80703</v>
      </c>
      <c r="X177" s="4" t="s">
        <v>997</v>
      </c>
      <c r="Y177" s="4" t="s">
        <v>842</v>
      </c>
      <c r="Z177" s="153"/>
      <c r="AA177" s="153"/>
      <c r="AB177" s="153"/>
      <c r="AC177" s="4"/>
      <c r="AD177" s="153"/>
      <c r="AE177" s="95" t="s">
        <v>1185</v>
      </c>
      <c r="AF177" s="161">
        <v>1</v>
      </c>
      <c r="AG177" s="4" t="s">
        <v>1985</v>
      </c>
      <c r="AH177" s="4">
        <v>0</v>
      </c>
      <c r="AI177" s="4" t="s">
        <v>241</v>
      </c>
      <c r="AJ177" s="4">
        <v>1</v>
      </c>
      <c r="AK177" s="16">
        <v>2</v>
      </c>
      <c r="AL177" s="16">
        <v>3</v>
      </c>
      <c r="AM177" s="16">
        <v>0.5</v>
      </c>
      <c r="AN177" s="4" t="s">
        <v>2152</v>
      </c>
      <c r="AO177" s="16" t="s">
        <v>622</v>
      </c>
      <c r="AP177" s="16" t="s">
        <v>622</v>
      </c>
      <c r="AQ177" s="16" t="s">
        <v>622</v>
      </c>
      <c r="AR177" s="95" t="s">
        <v>1200</v>
      </c>
      <c r="AS177" s="4" t="s">
        <v>1944</v>
      </c>
      <c r="AT177" s="4" t="s">
        <v>1944</v>
      </c>
      <c r="AU177" s="16" t="s">
        <v>906</v>
      </c>
      <c r="AV177" s="16">
        <v>1</v>
      </c>
      <c r="AW177" s="16">
        <v>39</v>
      </c>
      <c r="AX177" s="16" t="s">
        <v>906</v>
      </c>
      <c r="AY177" s="4">
        <v>2</v>
      </c>
      <c r="AZ177" s="4">
        <v>15</v>
      </c>
      <c r="BA177" s="4">
        <v>39</v>
      </c>
      <c r="BB177" s="16" t="s">
        <v>906</v>
      </c>
      <c r="BC177" s="16" t="s">
        <v>732</v>
      </c>
      <c r="BD177" s="16" t="s">
        <v>732</v>
      </c>
      <c r="BE177" s="16" t="s">
        <v>732</v>
      </c>
      <c r="BF177" s="153"/>
      <c r="BG177" s="153"/>
      <c r="BH177" s="153"/>
      <c r="BI177" s="4"/>
      <c r="BJ177" s="153"/>
      <c r="BK177" s="153"/>
      <c r="BL177" s="153"/>
      <c r="BM177" s="153"/>
      <c r="BN177" s="153"/>
    </row>
    <row r="178" spans="1:66" x14ac:dyDescent="0.3">
      <c r="A178" s="16">
        <v>176</v>
      </c>
      <c r="B178" s="14" t="s">
        <v>1843</v>
      </c>
      <c r="C178" s="54">
        <v>33454697</v>
      </c>
      <c r="D178" s="54" t="s">
        <v>2903</v>
      </c>
      <c r="E178" s="16" t="s">
        <v>407</v>
      </c>
      <c r="F178" s="16">
        <v>77</v>
      </c>
      <c r="G178" s="16">
        <v>156</v>
      </c>
      <c r="H178" s="16">
        <v>53</v>
      </c>
      <c r="I178" s="101">
        <f t="shared" si="2"/>
        <v>21.7784352399737</v>
      </c>
      <c r="J178" s="146">
        <v>16259</v>
      </c>
      <c r="K178" s="16" t="s">
        <v>3647</v>
      </c>
      <c r="L178" s="16"/>
      <c r="M178" s="16"/>
      <c r="N178" s="16"/>
      <c r="O178" s="13" t="s">
        <v>20</v>
      </c>
      <c r="P178" s="16"/>
      <c r="Q178" s="9" t="s">
        <v>4358</v>
      </c>
      <c r="R178" s="16" t="s">
        <v>1801</v>
      </c>
      <c r="S178" s="16">
        <v>20220118</v>
      </c>
      <c r="T178" s="16">
        <v>20220118</v>
      </c>
      <c r="U178" s="16" t="s">
        <v>792</v>
      </c>
      <c r="V178" s="16" t="s">
        <v>2818</v>
      </c>
      <c r="W178" s="16"/>
      <c r="X178" s="16" t="s">
        <v>997</v>
      </c>
      <c r="Y178" s="16" t="s">
        <v>842</v>
      </c>
      <c r="Z178" s="145"/>
      <c r="AA178" s="145"/>
      <c r="AB178" s="145"/>
      <c r="AC178" s="16"/>
      <c r="AD178" s="145"/>
      <c r="AE178" s="54" t="s">
        <v>617</v>
      </c>
      <c r="AF178" s="16" t="s">
        <v>666</v>
      </c>
      <c r="AG178" s="16" t="s">
        <v>666</v>
      </c>
      <c r="AH178" s="16" t="s">
        <v>666</v>
      </c>
      <c r="AI178" s="16" t="s">
        <v>666</v>
      </c>
      <c r="AJ178" s="16"/>
      <c r="AK178" s="16" t="s">
        <v>2313</v>
      </c>
      <c r="AL178" s="16" t="s">
        <v>2313</v>
      </c>
      <c r="AM178" s="16" t="s">
        <v>2313</v>
      </c>
      <c r="AN178" s="16" t="s">
        <v>666</v>
      </c>
      <c r="AO178" s="16" t="s">
        <v>2313</v>
      </c>
      <c r="AP178" s="16" t="s">
        <v>2313</v>
      </c>
      <c r="AQ178" s="16" t="s">
        <v>2313</v>
      </c>
      <c r="AR178" s="16" t="s">
        <v>2308</v>
      </c>
      <c r="AS178" s="16" t="s">
        <v>1945</v>
      </c>
      <c r="AT178" s="16" t="s">
        <v>1945</v>
      </c>
      <c r="AU178" s="16" t="s">
        <v>2152</v>
      </c>
      <c r="AV178" s="16" t="s">
        <v>1945</v>
      </c>
      <c r="AW178" s="16" t="s">
        <v>1945</v>
      </c>
      <c r="AX178" s="16" t="s">
        <v>2214</v>
      </c>
      <c r="AY178" s="16" t="s">
        <v>1945</v>
      </c>
      <c r="AZ178" s="16"/>
      <c r="BA178" s="16" t="s">
        <v>1945</v>
      </c>
      <c r="BB178" s="16" t="s">
        <v>1945</v>
      </c>
      <c r="BC178" s="16" t="s">
        <v>1945</v>
      </c>
      <c r="BD178" s="16" t="s">
        <v>1945</v>
      </c>
      <c r="BE178" s="16" t="s">
        <v>1945</v>
      </c>
      <c r="BF178" s="145"/>
      <c r="BG178" s="145"/>
      <c r="BH178" s="145"/>
      <c r="BI178" s="16"/>
      <c r="BJ178" s="145"/>
      <c r="BK178" s="145"/>
      <c r="BL178" s="145"/>
      <c r="BM178" s="145"/>
      <c r="BN178" s="145"/>
    </row>
    <row r="179" spans="1:66" x14ac:dyDescent="0.3">
      <c r="A179" s="16">
        <v>177</v>
      </c>
      <c r="B179" s="90" t="s">
        <v>1851</v>
      </c>
      <c r="C179" s="54">
        <v>33481550</v>
      </c>
      <c r="D179" s="54" t="s">
        <v>4138</v>
      </c>
      <c r="E179" s="4" t="s">
        <v>407</v>
      </c>
      <c r="F179" s="4">
        <v>69</v>
      </c>
      <c r="G179" s="4">
        <v>164.7</v>
      </c>
      <c r="H179" s="4">
        <v>66.8</v>
      </c>
      <c r="I179" s="101">
        <f t="shared" si="2"/>
        <v>24.625738541750771</v>
      </c>
      <c r="J179" s="148">
        <v>19158</v>
      </c>
      <c r="K179" s="4" t="s">
        <v>1773</v>
      </c>
      <c r="L179" s="4" t="s">
        <v>661</v>
      </c>
      <c r="M179" s="4"/>
      <c r="N179" s="4" t="s">
        <v>883</v>
      </c>
      <c r="O179" s="4" t="s">
        <v>27</v>
      </c>
      <c r="P179" s="4" t="s">
        <v>794</v>
      </c>
      <c r="Q179" s="4" t="s">
        <v>2295</v>
      </c>
      <c r="R179" s="4" t="s">
        <v>866</v>
      </c>
      <c r="S179" s="4">
        <v>20220509</v>
      </c>
      <c r="T179" s="4" t="s">
        <v>2219</v>
      </c>
      <c r="U179" s="4" t="s">
        <v>794</v>
      </c>
      <c r="V179" s="16" t="s">
        <v>828</v>
      </c>
      <c r="W179" s="4">
        <v>80703</v>
      </c>
      <c r="X179" s="4" t="s">
        <v>997</v>
      </c>
      <c r="Y179" s="4" t="s">
        <v>842</v>
      </c>
      <c r="Z179" s="153"/>
      <c r="AA179" s="153"/>
      <c r="AB179" s="153"/>
      <c r="AC179" s="4"/>
      <c r="AD179" s="153"/>
      <c r="AE179" s="97" t="s">
        <v>2195</v>
      </c>
      <c r="AF179" s="4" t="s">
        <v>2197</v>
      </c>
      <c r="AG179" s="4" t="s">
        <v>1985</v>
      </c>
      <c r="AH179" s="4">
        <v>0</v>
      </c>
      <c r="AI179" s="4" t="s">
        <v>241</v>
      </c>
      <c r="AJ179" s="4">
        <v>4</v>
      </c>
      <c r="AK179" s="16">
        <v>2</v>
      </c>
      <c r="AL179" s="16">
        <v>7</v>
      </c>
      <c r="AM179" s="16">
        <v>0.7</v>
      </c>
      <c r="AN179" s="4" t="s">
        <v>2345</v>
      </c>
      <c r="AO179" s="16" t="s">
        <v>352</v>
      </c>
      <c r="AP179" s="16" t="s">
        <v>622</v>
      </c>
      <c r="AQ179" s="16" t="s">
        <v>622</v>
      </c>
      <c r="AR179" s="95" t="s">
        <v>2307</v>
      </c>
      <c r="AS179" s="4" t="s">
        <v>1944</v>
      </c>
      <c r="AT179" s="4" t="s">
        <v>1944</v>
      </c>
      <c r="AU179" s="16" t="s">
        <v>732</v>
      </c>
      <c r="AV179" s="16" t="s">
        <v>1945</v>
      </c>
      <c r="AW179" s="16" t="s">
        <v>1946</v>
      </c>
      <c r="AX179" s="16" t="s">
        <v>732</v>
      </c>
      <c r="AY179" s="4" t="s">
        <v>1945</v>
      </c>
      <c r="AZ179" s="4" t="s">
        <v>1945</v>
      </c>
      <c r="BA179" s="4" t="s">
        <v>1945</v>
      </c>
      <c r="BB179" s="16" t="s">
        <v>732</v>
      </c>
      <c r="BC179" s="16" t="s">
        <v>732</v>
      </c>
      <c r="BD179" s="16" t="s">
        <v>732</v>
      </c>
      <c r="BE179" s="16" t="s">
        <v>732</v>
      </c>
      <c r="BF179" s="153"/>
      <c r="BG179" s="153"/>
      <c r="BH179" s="153"/>
      <c r="BI179" s="4"/>
      <c r="BJ179" s="153"/>
      <c r="BK179" s="153"/>
      <c r="BL179" s="153"/>
      <c r="BM179" s="153"/>
      <c r="BN179" s="153"/>
    </row>
    <row r="180" spans="1:66" x14ac:dyDescent="0.3">
      <c r="A180" s="16">
        <v>178</v>
      </c>
      <c r="B180" s="14" t="s">
        <v>1866</v>
      </c>
      <c r="C180" s="54">
        <v>33482162</v>
      </c>
      <c r="D180" s="54" t="s">
        <v>4139</v>
      </c>
      <c r="E180" s="16" t="s">
        <v>407</v>
      </c>
      <c r="F180" s="16">
        <v>57</v>
      </c>
      <c r="G180" s="16">
        <v>154.19999999999999</v>
      </c>
      <c r="H180" s="16">
        <v>50</v>
      </c>
      <c r="I180" s="101">
        <f t="shared" si="2"/>
        <v>21.028159228586187</v>
      </c>
      <c r="J180" s="146">
        <v>23703</v>
      </c>
      <c r="K180" s="16" t="s">
        <v>91</v>
      </c>
      <c r="L180" s="16" t="s">
        <v>661</v>
      </c>
      <c r="M180" s="16"/>
      <c r="N180" s="16" t="s">
        <v>2225</v>
      </c>
      <c r="O180" s="16" t="s">
        <v>20</v>
      </c>
      <c r="P180" s="16" t="s">
        <v>795</v>
      </c>
      <c r="Q180" s="16" t="s">
        <v>2296</v>
      </c>
      <c r="R180" s="16" t="s">
        <v>867</v>
      </c>
      <c r="S180" s="4">
        <v>20220517</v>
      </c>
      <c r="T180" s="16" t="s">
        <v>2221</v>
      </c>
      <c r="U180" s="16" t="s">
        <v>795</v>
      </c>
      <c r="V180" s="16" t="s">
        <v>829</v>
      </c>
      <c r="W180" s="16">
        <v>80703</v>
      </c>
      <c r="X180" s="16" t="s">
        <v>997</v>
      </c>
      <c r="Y180" s="16" t="s">
        <v>842</v>
      </c>
      <c r="Z180" s="145"/>
      <c r="AA180" s="145"/>
      <c r="AB180" s="145"/>
      <c r="AC180" s="16"/>
      <c r="AD180" s="145"/>
      <c r="AE180" s="95" t="s">
        <v>2188</v>
      </c>
      <c r="AF180" s="16" t="s">
        <v>2197</v>
      </c>
      <c r="AG180" s="16" t="s">
        <v>1985</v>
      </c>
      <c r="AH180" s="16">
        <v>0</v>
      </c>
      <c r="AI180" s="4" t="s">
        <v>241</v>
      </c>
      <c r="AJ180" s="16">
        <v>4</v>
      </c>
      <c r="AK180" s="16">
        <v>1</v>
      </c>
      <c r="AL180" s="16">
        <v>14</v>
      </c>
      <c r="AM180" s="16">
        <v>0.4</v>
      </c>
      <c r="AN180" s="4" t="s">
        <v>2345</v>
      </c>
      <c r="AO180" s="16" t="s">
        <v>352</v>
      </c>
      <c r="AP180" s="16" t="s">
        <v>622</v>
      </c>
      <c r="AQ180" s="16" t="s">
        <v>622</v>
      </c>
      <c r="AR180" s="95" t="s">
        <v>2312</v>
      </c>
      <c r="AS180" s="16" t="s">
        <v>732</v>
      </c>
      <c r="AT180" s="16" t="s">
        <v>732</v>
      </c>
      <c r="AU180" s="16" t="s">
        <v>906</v>
      </c>
      <c r="AV180" s="16">
        <v>1</v>
      </c>
      <c r="AW180" s="16">
        <v>34</v>
      </c>
      <c r="AX180" s="16" t="s">
        <v>906</v>
      </c>
      <c r="AY180" s="16">
        <v>1</v>
      </c>
      <c r="AZ180" s="16">
        <v>8</v>
      </c>
      <c r="BA180" s="16">
        <v>34</v>
      </c>
      <c r="BB180" s="16" t="s">
        <v>732</v>
      </c>
      <c r="BC180" s="16" t="s">
        <v>732</v>
      </c>
      <c r="BD180" s="16" t="s">
        <v>732</v>
      </c>
      <c r="BE180" s="16" t="s">
        <v>732</v>
      </c>
      <c r="BF180" s="145"/>
      <c r="BG180" s="145"/>
      <c r="BH180" s="145"/>
      <c r="BI180" s="16"/>
      <c r="BJ180" s="145"/>
      <c r="BK180" s="145"/>
      <c r="BL180" s="145"/>
      <c r="BM180" s="145"/>
      <c r="BN180" s="145"/>
    </row>
    <row r="181" spans="1:66" x14ac:dyDescent="0.3">
      <c r="A181" s="16">
        <v>179</v>
      </c>
      <c r="B181" s="14" t="s">
        <v>1894</v>
      </c>
      <c r="C181" s="54">
        <v>30521313</v>
      </c>
      <c r="D181" s="54" t="s">
        <v>4140</v>
      </c>
      <c r="E181" s="16" t="s">
        <v>407</v>
      </c>
      <c r="F181" s="16">
        <v>45</v>
      </c>
      <c r="G181" s="16">
        <v>173.4</v>
      </c>
      <c r="H181" s="16">
        <v>76.5</v>
      </c>
      <c r="I181" s="101">
        <f t="shared" si="2"/>
        <v>25.442703032770204</v>
      </c>
      <c r="J181" s="146">
        <v>28093</v>
      </c>
      <c r="K181" s="16" t="s">
        <v>1773</v>
      </c>
      <c r="L181" s="16" t="s">
        <v>660</v>
      </c>
      <c r="M181" s="16"/>
      <c r="N181" s="16" t="s">
        <v>883</v>
      </c>
      <c r="O181" s="16" t="s">
        <v>20</v>
      </c>
      <c r="P181" s="16" t="s">
        <v>798</v>
      </c>
      <c r="Q181" s="16" t="s">
        <v>2297</v>
      </c>
      <c r="R181" s="16" t="s">
        <v>869</v>
      </c>
      <c r="S181" s="4">
        <v>20220517</v>
      </c>
      <c r="T181" s="16" t="s">
        <v>2221</v>
      </c>
      <c r="U181" s="16" t="s">
        <v>798</v>
      </c>
      <c r="V181" s="16" t="s">
        <v>831</v>
      </c>
      <c r="W181" s="16">
        <v>80703</v>
      </c>
      <c r="X181" s="16" t="s">
        <v>997</v>
      </c>
      <c r="Y181" s="16" t="s">
        <v>842</v>
      </c>
      <c r="Z181" s="145"/>
      <c r="AA181" s="145"/>
      <c r="AB181" s="145"/>
      <c r="AC181" s="16"/>
      <c r="AD181" s="145"/>
      <c r="AE181" s="54" t="s">
        <v>617</v>
      </c>
      <c r="AF181" s="16" t="s">
        <v>666</v>
      </c>
      <c r="AG181" s="16" t="s">
        <v>666</v>
      </c>
      <c r="AH181" s="16" t="s">
        <v>666</v>
      </c>
      <c r="AI181" s="16" t="s">
        <v>666</v>
      </c>
      <c r="AJ181" s="16">
        <v>3</v>
      </c>
      <c r="AK181" s="16">
        <v>1</v>
      </c>
      <c r="AL181" s="16">
        <v>4</v>
      </c>
      <c r="AM181" s="16">
        <v>0.7</v>
      </c>
      <c r="AN181" s="4" t="s">
        <v>2152</v>
      </c>
      <c r="AO181" s="16" t="s">
        <v>622</v>
      </c>
      <c r="AP181" s="16" t="s">
        <v>622</v>
      </c>
      <c r="AQ181" s="16" t="s">
        <v>622</v>
      </c>
      <c r="AR181" s="95" t="s">
        <v>2312</v>
      </c>
      <c r="AS181" s="16" t="s">
        <v>1944</v>
      </c>
      <c r="AT181" s="16" t="s">
        <v>1944</v>
      </c>
      <c r="AU181" s="16" t="s">
        <v>906</v>
      </c>
      <c r="AV181" s="16">
        <v>0.5</v>
      </c>
      <c r="AW181" s="16">
        <v>26</v>
      </c>
      <c r="AX181" s="16" t="s">
        <v>906</v>
      </c>
      <c r="AY181" s="16" t="s">
        <v>1945</v>
      </c>
      <c r="AZ181" s="16">
        <v>8</v>
      </c>
      <c r="BA181" s="16">
        <v>27</v>
      </c>
      <c r="BB181" s="16" t="s">
        <v>906</v>
      </c>
      <c r="BC181" s="16" t="s">
        <v>732</v>
      </c>
      <c r="BD181" s="16" t="s">
        <v>906</v>
      </c>
      <c r="BE181" s="16" t="s">
        <v>732</v>
      </c>
      <c r="BF181" s="145"/>
      <c r="BG181" s="145"/>
      <c r="BH181" s="145"/>
      <c r="BI181" s="16"/>
      <c r="BJ181" s="145"/>
      <c r="BK181" s="145"/>
      <c r="BL181" s="145"/>
      <c r="BM181" s="145"/>
      <c r="BN181" s="145"/>
    </row>
    <row r="182" spans="1:66" x14ac:dyDescent="0.3">
      <c r="A182" s="16">
        <v>180</v>
      </c>
      <c r="B182" s="14" t="s">
        <v>1908</v>
      </c>
      <c r="C182" s="54">
        <v>33485037</v>
      </c>
      <c r="D182" s="54" t="s">
        <v>4141</v>
      </c>
      <c r="E182" s="16" t="s">
        <v>407</v>
      </c>
      <c r="F182" s="16">
        <v>63</v>
      </c>
      <c r="G182" s="16">
        <v>170.5</v>
      </c>
      <c r="H182" s="16">
        <v>72.099999999999994</v>
      </c>
      <c r="I182" s="101">
        <f t="shared" si="2"/>
        <v>24.80198828699443</v>
      </c>
      <c r="J182" s="146">
        <v>21430</v>
      </c>
      <c r="K182" s="16" t="s">
        <v>91</v>
      </c>
      <c r="L182" s="16" t="s">
        <v>659</v>
      </c>
      <c r="M182" s="16" t="s">
        <v>2315</v>
      </c>
      <c r="N182" s="16" t="s">
        <v>895</v>
      </c>
      <c r="O182" s="16" t="s">
        <v>1912</v>
      </c>
      <c r="P182" s="16" t="s">
        <v>811</v>
      </c>
      <c r="Q182" s="16" t="s">
        <v>2298</v>
      </c>
      <c r="R182" s="14" t="s">
        <v>393</v>
      </c>
      <c r="S182" s="16">
        <v>20220606</v>
      </c>
      <c r="T182" s="16">
        <v>20220606</v>
      </c>
      <c r="U182" s="4" t="s">
        <v>794</v>
      </c>
      <c r="V182" s="16" t="s">
        <v>2824</v>
      </c>
      <c r="W182" s="16"/>
      <c r="X182" s="16" t="s">
        <v>997</v>
      </c>
      <c r="Y182" s="16" t="s">
        <v>842</v>
      </c>
      <c r="Z182" s="145"/>
      <c r="AA182" s="145"/>
      <c r="AB182" s="145"/>
      <c r="AC182" s="16"/>
      <c r="AD182" s="145"/>
      <c r="AE182" s="95" t="s">
        <v>1340</v>
      </c>
      <c r="AF182" s="16" t="s">
        <v>2197</v>
      </c>
      <c r="AG182" s="16" t="s">
        <v>1985</v>
      </c>
      <c r="AH182" s="16">
        <v>0</v>
      </c>
      <c r="AI182" s="4" t="s">
        <v>241</v>
      </c>
      <c r="AJ182" s="16">
        <v>4</v>
      </c>
      <c r="AK182" s="16">
        <v>1</v>
      </c>
      <c r="AL182" s="16">
        <v>9</v>
      </c>
      <c r="AM182" s="16">
        <v>0.4</v>
      </c>
      <c r="AN182" s="4" t="s">
        <v>2345</v>
      </c>
      <c r="AO182" s="16" t="s">
        <v>352</v>
      </c>
      <c r="AP182" s="16" t="s">
        <v>622</v>
      </c>
      <c r="AQ182" s="16" t="s">
        <v>622</v>
      </c>
      <c r="AR182" s="95" t="s">
        <v>2307</v>
      </c>
      <c r="AS182" s="16" t="s">
        <v>1944</v>
      </c>
      <c r="AT182" s="16" t="s">
        <v>1944</v>
      </c>
      <c r="AU182" s="16" t="s">
        <v>2207</v>
      </c>
      <c r="AV182" s="16">
        <v>20</v>
      </c>
      <c r="AW182" s="16">
        <v>20</v>
      </c>
      <c r="AX182" s="16" t="s">
        <v>2212</v>
      </c>
      <c r="AY182" s="16" t="s">
        <v>1945</v>
      </c>
      <c r="AZ182" s="16">
        <v>1</v>
      </c>
      <c r="BA182" s="16">
        <v>30</v>
      </c>
      <c r="BB182" s="16" t="s">
        <v>732</v>
      </c>
      <c r="BC182" s="16" t="s">
        <v>732</v>
      </c>
      <c r="BD182" s="16" t="s">
        <v>732</v>
      </c>
      <c r="BE182" s="16" t="s">
        <v>732</v>
      </c>
      <c r="BF182" s="145"/>
      <c r="BG182" s="145"/>
      <c r="BH182" s="145"/>
      <c r="BI182" s="16"/>
      <c r="BJ182" s="145"/>
      <c r="BK182" s="145"/>
      <c r="BL182" s="145"/>
      <c r="BM182" s="145"/>
      <c r="BN182" s="145"/>
    </row>
    <row r="183" spans="1:66" x14ac:dyDescent="0.3">
      <c r="A183" s="16">
        <v>181</v>
      </c>
      <c r="B183" s="14" t="s">
        <v>1919</v>
      </c>
      <c r="C183" s="54">
        <v>33486023</v>
      </c>
      <c r="D183" s="54" t="s">
        <v>4142</v>
      </c>
      <c r="E183" s="16" t="s">
        <v>407</v>
      </c>
      <c r="F183" s="16">
        <v>62</v>
      </c>
      <c r="G183" s="16">
        <v>173.5</v>
      </c>
      <c r="H183" s="16">
        <v>63.7</v>
      </c>
      <c r="I183" s="101">
        <f t="shared" si="2"/>
        <v>21.161208879734904</v>
      </c>
      <c r="J183" s="146">
        <v>21870</v>
      </c>
      <c r="K183" s="16" t="s">
        <v>1772</v>
      </c>
      <c r="L183" s="16" t="s">
        <v>660</v>
      </c>
      <c r="M183" s="16"/>
      <c r="N183" s="16" t="s">
        <v>883</v>
      </c>
      <c r="O183" s="16" t="s">
        <v>61</v>
      </c>
      <c r="P183" s="16" t="s">
        <v>804</v>
      </c>
      <c r="Q183" s="16" t="s">
        <v>2299</v>
      </c>
      <c r="R183" s="14" t="s">
        <v>2383</v>
      </c>
      <c r="S183" s="16">
        <v>20220613</v>
      </c>
      <c r="T183" s="16" t="s">
        <v>3306</v>
      </c>
      <c r="U183" s="16" t="s">
        <v>804</v>
      </c>
      <c r="V183" s="16" t="s">
        <v>835</v>
      </c>
      <c r="W183" s="16">
        <v>80703</v>
      </c>
      <c r="X183" s="16" t="s">
        <v>997</v>
      </c>
      <c r="Y183" s="16" t="s">
        <v>842</v>
      </c>
      <c r="Z183" s="145"/>
      <c r="AA183" s="145"/>
      <c r="AB183" s="145"/>
      <c r="AC183" s="16"/>
      <c r="AD183" s="145"/>
      <c r="AE183" s="95" t="s">
        <v>1333</v>
      </c>
      <c r="AF183" s="17">
        <v>2</v>
      </c>
      <c r="AG183" s="16" t="s">
        <v>1985</v>
      </c>
      <c r="AH183" s="16">
        <v>0</v>
      </c>
      <c r="AI183" s="4" t="s">
        <v>241</v>
      </c>
      <c r="AJ183" s="16">
        <v>2</v>
      </c>
      <c r="AK183" s="16">
        <v>3</v>
      </c>
      <c r="AL183" s="16">
        <v>7</v>
      </c>
      <c r="AM183" s="16">
        <v>0.3</v>
      </c>
      <c r="AN183" s="4" t="s">
        <v>2152</v>
      </c>
      <c r="AO183" s="16" t="s">
        <v>622</v>
      </c>
      <c r="AP183" s="16" t="s">
        <v>622</v>
      </c>
      <c r="AQ183" s="16" t="s">
        <v>622</v>
      </c>
      <c r="AR183" s="95" t="s">
        <v>2312</v>
      </c>
      <c r="AS183" s="16" t="s">
        <v>732</v>
      </c>
      <c r="AT183" s="16" t="s">
        <v>732</v>
      </c>
      <c r="AU183" s="16" t="s">
        <v>906</v>
      </c>
      <c r="AV183" s="16">
        <v>0.5</v>
      </c>
      <c r="AW183" s="16">
        <v>38</v>
      </c>
      <c r="AX183" s="16" t="s">
        <v>906</v>
      </c>
      <c r="AY183" s="16">
        <v>1</v>
      </c>
      <c r="AZ183" s="16">
        <v>12</v>
      </c>
      <c r="BA183" s="16">
        <v>38</v>
      </c>
      <c r="BB183" s="16" t="s">
        <v>906</v>
      </c>
      <c r="BC183" s="16" t="s">
        <v>906</v>
      </c>
      <c r="BD183" s="16" t="s">
        <v>732</v>
      </c>
      <c r="BE183" s="16" t="s">
        <v>732</v>
      </c>
      <c r="BF183" s="145"/>
      <c r="BG183" s="145"/>
      <c r="BH183" s="145"/>
      <c r="BI183" s="16"/>
      <c r="BJ183" s="145"/>
      <c r="BK183" s="145"/>
      <c r="BL183" s="145"/>
      <c r="BM183" s="145"/>
      <c r="BN183" s="145"/>
    </row>
    <row r="184" spans="1:66" ht="17.25" x14ac:dyDescent="0.3">
      <c r="A184" s="162">
        <v>182</v>
      </c>
      <c r="B184" s="163" t="s">
        <v>1928</v>
      </c>
      <c r="C184" s="171">
        <v>33486461</v>
      </c>
      <c r="D184" s="171" t="s">
        <v>4143</v>
      </c>
      <c r="E184" s="162" t="s">
        <v>385</v>
      </c>
      <c r="F184" s="162">
        <v>60</v>
      </c>
      <c r="G184" s="162">
        <v>158</v>
      </c>
      <c r="H184" s="162">
        <v>53</v>
      </c>
      <c r="I184" s="192">
        <f t="shared" si="2"/>
        <v>21.230572023714146</v>
      </c>
      <c r="J184" s="200">
        <v>22584</v>
      </c>
      <c r="K184" s="162" t="s">
        <v>1773</v>
      </c>
      <c r="L184" s="162" t="s">
        <v>660</v>
      </c>
      <c r="M184" s="162"/>
      <c r="N184" s="162"/>
      <c r="O184" s="162" t="s">
        <v>61</v>
      </c>
      <c r="P184" s="162" t="s">
        <v>805</v>
      </c>
      <c r="Q184" s="162" t="s">
        <v>3774</v>
      </c>
      <c r="R184" s="163" t="s">
        <v>2437</v>
      </c>
      <c r="S184" s="162">
        <v>20220616</v>
      </c>
      <c r="T184" s="162" t="s">
        <v>3307</v>
      </c>
      <c r="U184" s="191" t="s">
        <v>823</v>
      </c>
      <c r="V184" s="162" t="s">
        <v>3349</v>
      </c>
      <c r="W184" s="162" t="s">
        <v>3353</v>
      </c>
      <c r="X184" s="204" t="s">
        <v>1953</v>
      </c>
      <c r="Y184" s="162" t="s">
        <v>2828</v>
      </c>
      <c r="Z184" s="196"/>
      <c r="AA184" s="196"/>
      <c r="AB184" s="196"/>
      <c r="AC184" s="162"/>
      <c r="AD184" s="196"/>
      <c r="AE184" s="171" t="s">
        <v>617</v>
      </c>
      <c r="AF184" s="162" t="s">
        <v>666</v>
      </c>
      <c r="AG184" s="162" t="s">
        <v>666</v>
      </c>
      <c r="AH184" s="162" t="s">
        <v>666</v>
      </c>
      <c r="AI184" s="162" t="s">
        <v>666</v>
      </c>
      <c r="AJ184" s="162"/>
      <c r="AK184" s="162" t="s">
        <v>2313</v>
      </c>
      <c r="AL184" s="162" t="s">
        <v>2313</v>
      </c>
      <c r="AM184" s="162" t="s">
        <v>2313</v>
      </c>
      <c r="AN184" s="162" t="s">
        <v>666</v>
      </c>
      <c r="AO184" s="162" t="s">
        <v>2313</v>
      </c>
      <c r="AP184" s="162" t="s">
        <v>2313</v>
      </c>
      <c r="AQ184" s="162" t="s">
        <v>2313</v>
      </c>
      <c r="AR184" s="162" t="s">
        <v>2308</v>
      </c>
      <c r="AS184" s="162" t="s">
        <v>1944</v>
      </c>
      <c r="AT184" s="162" t="s">
        <v>1944</v>
      </c>
      <c r="AU184" s="162" t="s">
        <v>732</v>
      </c>
      <c r="AV184" s="162" t="s">
        <v>1945</v>
      </c>
      <c r="AW184" s="162" t="s">
        <v>1946</v>
      </c>
      <c r="AX184" s="162" t="s">
        <v>2212</v>
      </c>
      <c r="AY184" s="162" t="s">
        <v>1945</v>
      </c>
      <c r="AZ184" s="162">
        <v>4</v>
      </c>
      <c r="BA184" s="162" t="s">
        <v>1945</v>
      </c>
      <c r="BB184" s="162" t="s">
        <v>732</v>
      </c>
      <c r="BC184" s="162" t="s">
        <v>732</v>
      </c>
      <c r="BD184" s="162" t="s">
        <v>732</v>
      </c>
      <c r="BE184" s="162" t="s">
        <v>732</v>
      </c>
      <c r="BF184" s="196"/>
      <c r="BG184" s="196"/>
      <c r="BH184" s="196"/>
      <c r="BI184" s="162"/>
      <c r="BJ184" s="196"/>
      <c r="BK184" s="196"/>
      <c r="BL184" s="196"/>
      <c r="BM184" s="196"/>
      <c r="BN184" s="196"/>
    </row>
    <row r="185" spans="1:66" x14ac:dyDescent="0.3">
      <c r="A185" s="16">
        <v>183</v>
      </c>
      <c r="B185" s="14" t="s">
        <v>1931</v>
      </c>
      <c r="C185" s="54">
        <v>33219317</v>
      </c>
      <c r="D185" s="54" t="s">
        <v>2904</v>
      </c>
      <c r="E185" s="16" t="s">
        <v>385</v>
      </c>
      <c r="F185" s="16">
        <v>54</v>
      </c>
      <c r="G185" s="16">
        <v>156.5</v>
      </c>
      <c r="H185" s="16">
        <v>60.6</v>
      </c>
      <c r="I185" s="101">
        <f t="shared" si="2"/>
        <v>24.742520593248887</v>
      </c>
      <c r="J185" s="146">
        <v>24869</v>
      </c>
      <c r="K185" s="16" t="s">
        <v>1772</v>
      </c>
      <c r="L185" s="16" t="s">
        <v>660</v>
      </c>
      <c r="M185" s="16"/>
      <c r="N185" s="16" t="s">
        <v>884</v>
      </c>
      <c r="O185" s="16" t="s">
        <v>20</v>
      </c>
      <c r="P185" s="16" t="s">
        <v>3347</v>
      </c>
      <c r="Q185" s="16" t="s">
        <v>3310</v>
      </c>
      <c r="R185" s="16" t="s">
        <v>2228</v>
      </c>
      <c r="S185" s="16">
        <v>20220617</v>
      </c>
      <c r="T185" s="16" t="s">
        <v>2222</v>
      </c>
      <c r="U185" s="16" t="s">
        <v>1886</v>
      </c>
      <c r="V185" s="16" t="s">
        <v>1887</v>
      </c>
      <c r="W185" s="16">
        <v>85003</v>
      </c>
      <c r="X185" s="16" t="s">
        <v>997</v>
      </c>
      <c r="Y185" s="16" t="s">
        <v>842</v>
      </c>
      <c r="Z185" s="145"/>
      <c r="AA185" s="145"/>
      <c r="AB185" s="145"/>
      <c r="AC185" s="16"/>
      <c r="AD185" s="145"/>
      <c r="AE185" s="95" t="s">
        <v>2196</v>
      </c>
      <c r="AF185" s="17">
        <v>1</v>
      </c>
      <c r="AG185" s="16" t="s">
        <v>2202</v>
      </c>
      <c r="AH185" s="4" t="s">
        <v>101</v>
      </c>
      <c r="AI185" s="4" t="s">
        <v>1183</v>
      </c>
      <c r="AJ185" s="16">
        <v>1</v>
      </c>
      <c r="AK185" s="16">
        <v>1</v>
      </c>
      <c r="AL185" s="16">
        <v>3</v>
      </c>
      <c r="AM185" s="16">
        <v>0.7</v>
      </c>
      <c r="AN185" s="16" t="s">
        <v>2353</v>
      </c>
      <c r="AO185" s="16" t="s">
        <v>622</v>
      </c>
      <c r="AP185" s="16" t="s">
        <v>622</v>
      </c>
      <c r="AQ185" s="16" t="s">
        <v>622</v>
      </c>
      <c r="AR185" s="95" t="s">
        <v>2307</v>
      </c>
      <c r="AS185" s="16" t="s">
        <v>1944</v>
      </c>
      <c r="AT185" s="16" t="s">
        <v>1944</v>
      </c>
      <c r="AU185" s="16" t="s">
        <v>732</v>
      </c>
      <c r="AV185" s="16" t="s">
        <v>1945</v>
      </c>
      <c r="AW185" s="16" t="s">
        <v>1946</v>
      </c>
      <c r="AX185" s="16" t="s">
        <v>2212</v>
      </c>
      <c r="AY185" s="16" t="s">
        <v>1945</v>
      </c>
      <c r="AZ185" s="16">
        <v>12</v>
      </c>
      <c r="BA185" s="16">
        <v>25</v>
      </c>
      <c r="BB185" s="16" t="s">
        <v>732</v>
      </c>
      <c r="BC185" s="16" t="s">
        <v>906</v>
      </c>
      <c r="BD185" s="16" t="s">
        <v>732</v>
      </c>
      <c r="BE185" s="16" t="s">
        <v>732</v>
      </c>
      <c r="BF185" s="145"/>
      <c r="BG185" s="145"/>
      <c r="BH185" s="145"/>
      <c r="BI185" s="16"/>
      <c r="BJ185" s="145"/>
      <c r="BK185" s="145"/>
      <c r="BL185" s="145"/>
      <c r="BM185" s="145"/>
      <c r="BN185" s="145"/>
    </row>
    <row r="186" spans="1:66" x14ac:dyDescent="0.3">
      <c r="A186" s="16">
        <v>184</v>
      </c>
      <c r="B186" s="14" t="s">
        <v>2067</v>
      </c>
      <c r="C186" s="54">
        <v>33488040</v>
      </c>
      <c r="D186" s="54" t="s">
        <v>4144</v>
      </c>
      <c r="E186" s="16" t="s">
        <v>407</v>
      </c>
      <c r="F186" s="16">
        <v>51</v>
      </c>
      <c r="G186" s="16">
        <v>168</v>
      </c>
      <c r="H186" s="16">
        <v>74</v>
      </c>
      <c r="I186" s="101">
        <f t="shared" si="2"/>
        <v>26.218820861678008</v>
      </c>
      <c r="J186" s="146">
        <v>26002</v>
      </c>
      <c r="K186" s="16" t="s">
        <v>91</v>
      </c>
      <c r="L186" s="16" t="s">
        <v>2166</v>
      </c>
      <c r="M186" s="16"/>
      <c r="N186" s="16" t="s">
        <v>2165</v>
      </c>
      <c r="O186" s="16" t="s">
        <v>61</v>
      </c>
      <c r="P186" s="16" t="s">
        <v>794</v>
      </c>
      <c r="Q186" s="16" t="s">
        <v>3775</v>
      </c>
      <c r="R186" s="4" t="s">
        <v>866</v>
      </c>
      <c r="S186" s="16">
        <v>20220630</v>
      </c>
      <c r="T186" s="16" t="s">
        <v>3308</v>
      </c>
      <c r="U186" s="4" t="s">
        <v>794</v>
      </c>
      <c r="V186" s="16" t="s">
        <v>828</v>
      </c>
      <c r="W186" s="16">
        <v>80703</v>
      </c>
      <c r="X186" s="16" t="s">
        <v>997</v>
      </c>
      <c r="Y186" s="16" t="s">
        <v>842</v>
      </c>
      <c r="Z186" s="145"/>
      <c r="AA186" s="145"/>
      <c r="AB186" s="145"/>
      <c r="AC186" s="145"/>
      <c r="AD186" s="145"/>
      <c r="AE186" s="14" t="s">
        <v>2070</v>
      </c>
      <c r="AF186" s="17">
        <v>4</v>
      </c>
      <c r="AG186" s="16" t="s">
        <v>2205</v>
      </c>
      <c r="AH186" s="4">
        <v>2</v>
      </c>
      <c r="AI186" s="4" t="s">
        <v>389</v>
      </c>
      <c r="AJ186" s="16">
        <v>4</v>
      </c>
      <c r="AK186" s="16">
        <v>2</v>
      </c>
      <c r="AL186" s="16">
        <v>15</v>
      </c>
      <c r="AM186" s="16">
        <v>0.5</v>
      </c>
      <c r="AN186" s="4" t="s">
        <v>2350</v>
      </c>
      <c r="AO186" s="16" t="s">
        <v>352</v>
      </c>
      <c r="AP186" s="16" t="s">
        <v>622</v>
      </c>
      <c r="AQ186" s="16" t="s">
        <v>622</v>
      </c>
      <c r="AR186" s="95" t="s">
        <v>2307</v>
      </c>
      <c r="AS186" s="16" t="s">
        <v>732</v>
      </c>
      <c r="AT186" s="16" t="s">
        <v>732</v>
      </c>
      <c r="AU186" s="16" t="s">
        <v>906</v>
      </c>
      <c r="AV186" s="16">
        <v>20</v>
      </c>
      <c r="AW186" s="16">
        <v>20</v>
      </c>
      <c r="AX186" s="16" t="s">
        <v>906</v>
      </c>
      <c r="AY186" s="16"/>
      <c r="AZ186" s="16">
        <v>12</v>
      </c>
      <c r="BA186" s="16">
        <v>30</v>
      </c>
      <c r="BB186" s="16" t="s">
        <v>732</v>
      </c>
      <c r="BC186" s="16" t="s">
        <v>732</v>
      </c>
      <c r="BD186" s="16" t="s">
        <v>732</v>
      </c>
      <c r="BE186" s="16" t="s">
        <v>732</v>
      </c>
      <c r="BF186" s="145"/>
      <c r="BG186" s="145"/>
      <c r="BH186" s="145"/>
      <c r="BI186" s="16"/>
      <c r="BJ186" s="145"/>
      <c r="BK186" s="145"/>
      <c r="BL186" s="145"/>
      <c r="BM186" s="145"/>
      <c r="BN186" s="145"/>
    </row>
    <row r="187" spans="1:66" x14ac:dyDescent="0.3">
      <c r="A187" s="16">
        <v>185</v>
      </c>
      <c r="B187" s="14" t="s">
        <v>2073</v>
      </c>
      <c r="C187" s="54">
        <v>33487426</v>
      </c>
      <c r="D187" s="54" t="s">
        <v>4145</v>
      </c>
      <c r="E187" s="16" t="s">
        <v>407</v>
      </c>
      <c r="F187" s="16">
        <v>59</v>
      </c>
      <c r="G187" s="16">
        <v>169.6</v>
      </c>
      <c r="H187" s="16">
        <v>84.4</v>
      </c>
      <c r="I187" s="101">
        <f t="shared" si="2"/>
        <v>29.342070131719478</v>
      </c>
      <c r="J187" s="146">
        <v>23122</v>
      </c>
      <c r="K187" s="16" t="s">
        <v>91</v>
      </c>
      <c r="L187" s="16" t="s">
        <v>2168</v>
      </c>
      <c r="M187" s="16" t="s">
        <v>2169</v>
      </c>
      <c r="N187" s="16" t="s">
        <v>2170</v>
      </c>
      <c r="O187" s="16" t="s">
        <v>61</v>
      </c>
      <c r="P187" s="16" t="s">
        <v>1776</v>
      </c>
      <c r="Q187" s="16" t="s">
        <v>3775</v>
      </c>
      <c r="R187" s="14" t="s">
        <v>2383</v>
      </c>
      <c r="S187" s="16">
        <v>20220630</v>
      </c>
      <c r="T187" s="16" t="s">
        <v>2296</v>
      </c>
      <c r="U187" s="16" t="s">
        <v>1776</v>
      </c>
      <c r="V187" s="16" t="s">
        <v>1805</v>
      </c>
      <c r="W187" s="16">
        <v>80703</v>
      </c>
      <c r="X187" s="16" t="s">
        <v>997</v>
      </c>
      <c r="Y187" s="16" t="s">
        <v>842</v>
      </c>
      <c r="Z187" s="145"/>
      <c r="AA187" s="145"/>
      <c r="AB187" s="145"/>
      <c r="AC187" s="145"/>
      <c r="AD187" s="145"/>
      <c r="AE187" s="14" t="s">
        <v>2414</v>
      </c>
      <c r="AF187" s="17">
        <v>1</v>
      </c>
      <c r="AG187" s="16" t="s">
        <v>1985</v>
      </c>
      <c r="AH187" s="16">
        <v>0</v>
      </c>
      <c r="AI187" s="4" t="s">
        <v>241</v>
      </c>
      <c r="AJ187" s="16">
        <v>1</v>
      </c>
      <c r="AK187" s="16">
        <v>3</v>
      </c>
      <c r="AL187" s="16">
        <v>7</v>
      </c>
      <c r="AM187" s="16">
        <v>0.5</v>
      </c>
      <c r="AN187" s="4" t="s">
        <v>2152</v>
      </c>
      <c r="AO187" s="16" t="s">
        <v>622</v>
      </c>
      <c r="AP187" s="16" t="s">
        <v>622</v>
      </c>
      <c r="AQ187" s="16" t="s">
        <v>622</v>
      </c>
      <c r="AR187" s="95" t="s">
        <v>2312</v>
      </c>
      <c r="AS187" s="16" t="s">
        <v>732</v>
      </c>
      <c r="AT187" s="16" t="s">
        <v>732</v>
      </c>
      <c r="AU187" s="16" t="s">
        <v>906</v>
      </c>
      <c r="AV187" s="16">
        <v>1.5</v>
      </c>
      <c r="AW187" s="16">
        <v>38</v>
      </c>
      <c r="AX187" s="16" t="s">
        <v>906</v>
      </c>
      <c r="AY187" s="16">
        <v>1</v>
      </c>
      <c r="AZ187" s="16">
        <v>20</v>
      </c>
      <c r="BA187" s="16">
        <v>40</v>
      </c>
      <c r="BB187" s="16" t="s">
        <v>2076</v>
      </c>
      <c r="BC187" s="16" t="s">
        <v>2076</v>
      </c>
      <c r="BD187" s="16" t="s">
        <v>2076</v>
      </c>
      <c r="BE187" s="16" t="s">
        <v>2076</v>
      </c>
      <c r="BF187" s="145"/>
      <c r="BG187" s="145"/>
      <c r="BH187" s="145"/>
      <c r="BI187" s="16"/>
      <c r="BJ187" s="145"/>
      <c r="BK187" s="145"/>
      <c r="BL187" s="145"/>
      <c r="BM187" s="145"/>
      <c r="BN187" s="145"/>
    </row>
    <row r="188" spans="1:66" x14ac:dyDescent="0.3">
      <c r="A188" s="16">
        <v>186</v>
      </c>
      <c r="B188" s="14" t="s">
        <v>2179</v>
      </c>
      <c r="C188" s="54">
        <v>33487088</v>
      </c>
      <c r="D188" s="54" t="s">
        <v>4146</v>
      </c>
      <c r="E188" s="16" t="s">
        <v>407</v>
      </c>
      <c r="F188" s="16">
        <v>78</v>
      </c>
      <c r="G188" s="16">
        <v>162.4</v>
      </c>
      <c r="H188" s="16">
        <v>58.3</v>
      </c>
      <c r="I188" s="101">
        <f t="shared" si="2"/>
        <v>22.105304666456355</v>
      </c>
      <c r="J188" s="146">
        <v>16108</v>
      </c>
      <c r="K188" s="16" t="s">
        <v>1772</v>
      </c>
      <c r="L188" s="16" t="s">
        <v>2168</v>
      </c>
      <c r="M188" s="16" t="s">
        <v>2184</v>
      </c>
      <c r="N188" s="16" t="s">
        <v>2185</v>
      </c>
      <c r="O188" s="16" t="s">
        <v>20</v>
      </c>
      <c r="P188" s="16" t="s">
        <v>804</v>
      </c>
      <c r="Q188" s="16" t="s">
        <v>3776</v>
      </c>
      <c r="R188" s="14" t="s">
        <v>2383</v>
      </c>
      <c r="S188" s="16">
        <v>20220628</v>
      </c>
      <c r="T188" s="16" t="s">
        <v>3309</v>
      </c>
      <c r="U188" s="16" t="s">
        <v>804</v>
      </c>
      <c r="V188" s="16" t="s">
        <v>835</v>
      </c>
      <c r="W188" s="16">
        <v>80703</v>
      </c>
      <c r="X188" s="16" t="s">
        <v>997</v>
      </c>
      <c r="Y188" s="16" t="s">
        <v>842</v>
      </c>
      <c r="Z188" s="145"/>
      <c r="AA188" s="145"/>
      <c r="AB188" s="145"/>
      <c r="AC188" s="145"/>
      <c r="AD188" s="145"/>
      <c r="AE188" s="54" t="s">
        <v>617</v>
      </c>
      <c r="AF188" s="16" t="s">
        <v>666</v>
      </c>
      <c r="AG188" s="16" t="s">
        <v>666</v>
      </c>
      <c r="AH188" s="16" t="s">
        <v>666</v>
      </c>
      <c r="AI188" s="16" t="s">
        <v>666</v>
      </c>
      <c r="AJ188" s="145"/>
      <c r="AK188" s="16">
        <v>2</v>
      </c>
      <c r="AL188" s="16">
        <v>5</v>
      </c>
      <c r="AM188" s="16">
        <v>0.3</v>
      </c>
      <c r="AN188" s="4" t="s">
        <v>2154</v>
      </c>
      <c r="AO188" s="16" t="s">
        <v>622</v>
      </c>
      <c r="AP188" s="16" t="s">
        <v>622</v>
      </c>
      <c r="AQ188" s="16" t="s">
        <v>622</v>
      </c>
      <c r="AR188" s="95" t="s">
        <v>2307</v>
      </c>
      <c r="AS188" s="16" t="s">
        <v>1944</v>
      </c>
      <c r="AT188" s="16" t="s">
        <v>1944</v>
      </c>
      <c r="AU188" s="16" t="s">
        <v>1944</v>
      </c>
      <c r="AV188" s="16">
        <v>0.5</v>
      </c>
      <c r="AW188" s="16">
        <v>49</v>
      </c>
      <c r="AX188" s="16" t="s">
        <v>906</v>
      </c>
      <c r="AY188" s="16">
        <v>0.5</v>
      </c>
      <c r="AZ188" s="16">
        <v>30</v>
      </c>
      <c r="BA188" s="16">
        <v>49</v>
      </c>
      <c r="BB188" s="16" t="s">
        <v>2076</v>
      </c>
      <c r="BC188" s="16" t="s">
        <v>2076</v>
      </c>
      <c r="BD188" s="16" t="s">
        <v>906</v>
      </c>
      <c r="BE188" s="16" t="s">
        <v>2076</v>
      </c>
      <c r="BF188" s="145"/>
      <c r="BG188" s="145"/>
      <c r="BH188" s="145"/>
      <c r="BI188" s="16"/>
      <c r="BJ188" s="145"/>
      <c r="BK188" s="145"/>
      <c r="BL188" s="145"/>
      <c r="BM188" s="145"/>
      <c r="BN188" s="145"/>
    </row>
    <row r="189" spans="1:66" x14ac:dyDescent="0.3">
      <c r="A189" s="16">
        <v>187</v>
      </c>
      <c r="B189" s="14" t="s">
        <v>2237</v>
      </c>
      <c r="C189" s="54">
        <v>33491358</v>
      </c>
      <c r="D189" s="54" t="s">
        <v>4147</v>
      </c>
      <c r="E189" s="16" t="s">
        <v>2241</v>
      </c>
      <c r="F189" s="16">
        <v>62</v>
      </c>
      <c r="G189" s="16">
        <v>154.5</v>
      </c>
      <c r="H189" s="16">
        <v>57.6</v>
      </c>
      <c r="I189" s="101">
        <f t="shared" si="2"/>
        <v>24.130455273824111</v>
      </c>
      <c r="J189" s="146">
        <v>21885</v>
      </c>
      <c r="K189" s="16" t="s">
        <v>91</v>
      </c>
      <c r="L189" s="16" t="s">
        <v>2251</v>
      </c>
      <c r="M189" s="16"/>
      <c r="N189" s="16" t="s">
        <v>2252</v>
      </c>
      <c r="O189" s="16" t="s">
        <v>2243</v>
      </c>
      <c r="P189" s="16" t="s">
        <v>795</v>
      </c>
      <c r="Q189" s="16" t="s">
        <v>3777</v>
      </c>
      <c r="R189" s="4" t="s">
        <v>866</v>
      </c>
      <c r="S189" s="16">
        <v>20220725</v>
      </c>
      <c r="T189" s="16" t="s">
        <v>3310</v>
      </c>
      <c r="U189" s="4" t="s">
        <v>795</v>
      </c>
      <c r="V189" s="16" t="s">
        <v>829</v>
      </c>
      <c r="W189" s="16">
        <v>80703</v>
      </c>
      <c r="X189" s="16" t="s">
        <v>997</v>
      </c>
      <c r="Y189" s="16" t="s">
        <v>842</v>
      </c>
      <c r="Z189" s="145"/>
      <c r="AA189" s="145"/>
      <c r="AB189" s="145"/>
      <c r="AC189" s="145"/>
      <c r="AD189" s="145"/>
      <c r="AE189" s="14" t="s">
        <v>2414</v>
      </c>
      <c r="AF189" s="16">
        <v>1</v>
      </c>
      <c r="AG189" s="16" t="s">
        <v>1985</v>
      </c>
      <c r="AH189" s="16">
        <v>0</v>
      </c>
      <c r="AI189" s="4" t="s">
        <v>241</v>
      </c>
      <c r="AJ189" s="16">
        <v>1</v>
      </c>
      <c r="AK189" s="16"/>
      <c r="AL189" s="16"/>
      <c r="AM189" s="145"/>
      <c r="AN189" s="4" t="s">
        <v>2152</v>
      </c>
      <c r="AO189" s="16"/>
      <c r="AP189" s="16"/>
      <c r="AQ189" s="16"/>
      <c r="AR189" s="16" t="s">
        <v>2308</v>
      </c>
      <c r="AS189" s="16" t="s">
        <v>352</v>
      </c>
      <c r="AT189" s="16" t="s">
        <v>352</v>
      </c>
      <c r="AU189" s="16" t="s">
        <v>732</v>
      </c>
      <c r="AV189" s="16" t="s">
        <v>102</v>
      </c>
      <c r="AW189" s="16" t="s">
        <v>102</v>
      </c>
      <c r="AX189" s="16" t="s">
        <v>2212</v>
      </c>
      <c r="AY189" s="16">
        <v>1</v>
      </c>
      <c r="AZ189" s="16">
        <v>4</v>
      </c>
      <c r="BA189" s="16">
        <v>30</v>
      </c>
      <c r="BB189" s="16" t="s">
        <v>350</v>
      </c>
      <c r="BC189" s="16" t="s">
        <v>350</v>
      </c>
      <c r="BD189" s="16" t="s">
        <v>350</v>
      </c>
      <c r="BE189" s="16" t="s">
        <v>350</v>
      </c>
      <c r="BF189" s="145"/>
      <c r="BG189" s="145"/>
      <c r="BH189" s="145"/>
      <c r="BI189" s="16"/>
      <c r="BJ189" s="145"/>
      <c r="BK189" s="145"/>
      <c r="BL189" s="145"/>
      <c r="BM189" s="145"/>
      <c r="BN189" s="145"/>
    </row>
    <row r="190" spans="1:66" x14ac:dyDescent="0.3">
      <c r="A190" s="162">
        <v>188</v>
      </c>
      <c r="B190" s="163" t="s">
        <v>2245</v>
      </c>
      <c r="C190" s="171">
        <v>33490677</v>
      </c>
      <c r="D190" s="171" t="s">
        <v>4148</v>
      </c>
      <c r="E190" s="162" t="s">
        <v>407</v>
      </c>
      <c r="F190" s="162">
        <v>62</v>
      </c>
      <c r="G190" s="162">
        <v>162</v>
      </c>
      <c r="H190" s="162">
        <v>67</v>
      </c>
      <c r="I190" s="192">
        <f t="shared" si="2"/>
        <v>25.529644871208653</v>
      </c>
      <c r="J190" s="200">
        <v>22049</v>
      </c>
      <c r="K190" s="162" t="s">
        <v>227</v>
      </c>
      <c r="L190" s="162" t="s">
        <v>2303</v>
      </c>
      <c r="M190" s="162" t="s">
        <v>358</v>
      </c>
      <c r="N190" s="162" t="s">
        <v>2304</v>
      </c>
      <c r="O190" s="162" t="s">
        <v>2248</v>
      </c>
      <c r="P190" s="162" t="s">
        <v>805</v>
      </c>
      <c r="Q190" s="162" t="s">
        <v>2932</v>
      </c>
      <c r="R190" s="162" t="s">
        <v>869</v>
      </c>
      <c r="S190" s="162">
        <v>20220722</v>
      </c>
      <c r="T190" s="162" t="s">
        <v>3311</v>
      </c>
      <c r="U190" s="162" t="s">
        <v>823</v>
      </c>
      <c r="V190" s="162" t="s">
        <v>3349</v>
      </c>
      <c r="W190" s="162">
        <v>80703</v>
      </c>
      <c r="X190" s="162" t="s">
        <v>997</v>
      </c>
      <c r="Y190" s="162" t="s">
        <v>842</v>
      </c>
      <c r="Z190" s="196"/>
      <c r="AA190" s="196"/>
      <c r="AB190" s="196"/>
      <c r="AC190" s="196"/>
      <c r="AD190" s="196"/>
      <c r="AE190" s="171" t="s">
        <v>617</v>
      </c>
      <c r="AF190" s="162" t="s">
        <v>666</v>
      </c>
      <c r="AG190" s="162" t="s">
        <v>666</v>
      </c>
      <c r="AH190" s="162" t="s">
        <v>666</v>
      </c>
      <c r="AI190" s="162" t="s">
        <v>666</v>
      </c>
      <c r="AJ190" s="196"/>
      <c r="AK190" s="162" t="s">
        <v>666</v>
      </c>
      <c r="AL190" s="162"/>
      <c r="AM190" s="196"/>
      <c r="AN190" s="162" t="s">
        <v>666</v>
      </c>
      <c r="AO190" s="162"/>
      <c r="AP190" s="162"/>
      <c r="AQ190" s="162"/>
      <c r="AR190" s="162" t="s">
        <v>2308</v>
      </c>
      <c r="AS190" s="162" t="s">
        <v>732</v>
      </c>
      <c r="AT190" s="162" t="s">
        <v>732</v>
      </c>
      <c r="AU190" s="162" t="s">
        <v>352</v>
      </c>
      <c r="AV190" s="162">
        <v>0.5</v>
      </c>
      <c r="AW190" s="162">
        <v>43</v>
      </c>
      <c r="AX190" s="162" t="s">
        <v>352</v>
      </c>
      <c r="AY190" s="162">
        <v>2</v>
      </c>
      <c r="AZ190" s="162">
        <v>2</v>
      </c>
      <c r="BA190" s="162">
        <v>43</v>
      </c>
      <c r="BB190" s="162" t="s">
        <v>350</v>
      </c>
      <c r="BC190" s="162" t="s">
        <v>350</v>
      </c>
      <c r="BD190" s="162" t="s">
        <v>350</v>
      </c>
      <c r="BE190" s="162" t="s">
        <v>350</v>
      </c>
      <c r="BF190" s="196"/>
      <c r="BG190" s="196"/>
      <c r="BH190" s="196"/>
      <c r="BI190" s="162"/>
      <c r="BJ190" s="196"/>
      <c r="BK190" s="196"/>
      <c r="BL190" s="196"/>
      <c r="BM190" s="196"/>
      <c r="BN190" s="196"/>
    </row>
    <row r="191" spans="1:66" x14ac:dyDescent="0.3">
      <c r="A191" s="16">
        <v>189</v>
      </c>
      <c r="B191" s="14" t="s">
        <v>2258</v>
      </c>
      <c r="C191" s="54">
        <v>33491718</v>
      </c>
      <c r="D191" s="54" t="s">
        <v>4149</v>
      </c>
      <c r="E191" s="16" t="s">
        <v>407</v>
      </c>
      <c r="F191" s="16">
        <v>66</v>
      </c>
      <c r="G191" s="16">
        <v>161.5</v>
      </c>
      <c r="H191" s="16">
        <v>52.1</v>
      </c>
      <c r="I191" s="101">
        <f t="shared" si="2"/>
        <v>19.975270538392969</v>
      </c>
      <c r="J191" s="146">
        <v>20666</v>
      </c>
      <c r="K191" s="16" t="s">
        <v>91</v>
      </c>
      <c r="L191" s="16" t="s">
        <v>2305</v>
      </c>
      <c r="M191" s="16" t="s">
        <v>2268</v>
      </c>
      <c r="N191" s="16" t="s">
        <v>2306</v>
      </c>
      <c r="O191" s="16" t="s">
        <v>1572</v>
      </c>
      <c r="P191" s="16" t="s">
        <v>794</v>
      </c>
      <c r="Q191" s="16" t="s">
        <v>3778</v>
      </c>
      <c r="R191" s="4" t="s">
        <v>866</v>
      </c>
      <c r="S191" s="16">
        <v>20220727</v>
      </c>
      <c r="T191" s="16" t="s">
        <v>2219</v>
      </c>
      <c r="U191" s="4" t="s">
        <v>794</v>
      </c>
      <c r="V191" s="16" t="s">
        <v>828</v>
      </c>
      <c r="W191" s="16">
        <v>80703</v>
      </c>
      <c r="X191" s="16" t="s">
        <v>2838</v>
      </c>
      <c r="Y191" s="16" t="s">
        <v>842</v>
      </c>
      <c r="Z191" s="145"/>
      <c r="AA191" s="145"/>
      <c r="AB191" s="145"/>
      <c r="AC191" s="145"/>
      <c r="AD191" s="145"/>
      <c r="AE191" s="14" t="s">
        <v>2413</v>
      </c>
      <c r="AF191" s="16" t="s">
        <v>242</v>
      </c>
      <c r="AG191" s="16" t="s">
        <v>2201</v>
      </c>
      <c r="AH191" s="4">
        <v>2</v>
      </c>
      <c r="AI191" s="4" t="s">
        <v>389</v>
      </c>
      <c r="AJ191" s="16">
        <v>4</v>
      </c>
      <c r="AK191" s="16">
        <v>3</v>
      </c>
      <c r="AL191" s="16">
        <v>14</v>
      </c>
      <c r="AM191" s="16">
        <v>0.5</v>
      </c>
      <c r="AN191" s="4" t="s">
        <v>2152</v>
      </c>
      <c r="AO191" s="16" t="s">
        <v>352</v>
      </c>
      <c r="AP191" s="16" t="s">
        <v>352</v>
      </c>
      <c r="AQ191" s="16" t="s">
        <v>622</v>
      </c>
      <c r="AR191" s="16" t="s">
        <v>2308</v>
      </c>
      <c r="AS191" s="16" t="s">
        <v>352</v>
      </c>
      <c r="AT191" s="16" t="s">
        <v>352</v>
      </c>
      <c r="AU191" s="16" t="s">
        <v>2265</v>
      </c>
      <c r="AV191" s="16">
        <v>1</v>
      </c>
      <c r="AW191" s="16">
        <v>47</v>
      </c>
      <c r="AX191" s="16" t="s">
        <v>2266</v>
      </c>
      <c r="AY191" s="16" t="s">
        <v>2267</v>
      </c>
      <c r="AZ191" s="16" t="s">
        <v>2267</v>
      </c>
      <c r="BA191" s="16" t="s">
        <v>2267</v>
      </c>
      <c r="BB191" s="16" t="s">
        <v>350</v>
      </c>
      <c r="BC191" s="16" t="s">
        <v>350</v>
      </c>
      <c r="BD191" s="16" t="s">
        <v>350</v>
      </c>
      <c r="BE191" s="16" t="s">
        <v>350</v>
      </c>
      <c r="BF191" s="145"/>
      <c r="BG191" s="145"/>
      <c r="BH191" s="145"/>
      <c r="BI191" s="16"/>
      <c r="BJ191" s="145"/>
      <c r="BK191" s="145"/>
      <c r="BL191" s="145"/>
      <c r="BM191" s="145"/>
      <c r="BN191" s="145"/>
    </row>
    <row r="192" spans="1:66" x14ac:dyDescent="0.3">
      <c r="A192" s="16">
        <v>190</v>
      </c>
      <c r="B192" s="14" t="s">
        <v>2275</v>
      </c>
      <c r="C192" s="54">
        <v>33484208</v>
      </c>
      <c r="D192" s="54" t="s">
        <v>4150</v>
      </c>
      <c r="E192" s="16" t="s">
        <v>1090</v>
      </c>
      <c r="F192" s="16">
        <v>44</v>
      </c>
      <c r="G192" s="16">
        <v>180.8</v>
      </c>
      <c r="H192" s="16">
        <v>89.3</v>
      </c>
      <c r="I192" s="101">
        <f t="shared" si="2"/>
        <v>27.318358916124989</v>
      </c>
      <c r="J192" s="146">
        <v>28424</v>
      </c>
      <c r="K192" s="16" t="s">
        <v>3647</v>
      </c>
      <c r="L192" s="16"/>
      <c r="M192" s="16"/>
      <c r="N192" s="145"/>
      <c r="O192" s="16" t="s">
        <v>2933</v>
      </c>
      <c r="P192" s="16" t="s">
        <v>800</v>
      </c>
      <c r="Q192" s="16" t="s">
        <v>2932</v>
      </c>
      <c r="R192" s="2" t="s">
        <v>4225</v>
      </c>
      <c r="S192" s="16">
        <v>20220807</v>
      </c>
      <c r="T192" s="16" t="s">
        <v>1884</v>
      </c>
      <c r="U192" s="54" t="s">
        <v>800</v>
      </c>
      <c r="V192" s="16" t="s">
        <v>833</v>
      </c>
      <c r="W192" s="16">
        <v>84303</v>
      </c>
      <c r="X192" s="16" t="s">
        <v>2839</v>
      </c>
      <c r="Y192" s="16" t="s">
        <v>2829</v>
      </c>
      <c r="Z192" s="145"/>
      <c r="AA192" s="145"/>
      <c r="AB192" s="145"/>
      <c r="AC192" s="145"/>
      <c r="AD192" s="145"/>
      <c r="AE192" s="16" t="s">
        <v>2121</v>
      </c>
      <c r="AF192" s="16" t="s">
        <v>666</v>
      </c>
      <c r="AG192" s="16" t="s">
        <v>666</v>
      </c>
      <c r="AH192" s="16" t="s">
        <v>666</v>
      </c>
      <c r="AI192" s="16" t="s">
        <v>666</v>
      </c>
      <c r="AJ192" s="145"/>
      <c r="AK192" s="16" t="s">
        <v>666</v>
      </c>
      <c r="AL192" s="16"/>
      <c r="AM192" s="145"/>
      <c r="AN192" s="16" t="s">
        <v>2360</v>
      </c>
      <c r="AO192" s="16"/>
      <c r="AP192" s="16"/>
      <c r="AQ192" s="16"/>
      <c r="AR192" s="16"/>
      <c r="AS192" s="16" t="s">
        <v>352</v>
      </c>
      <c r="AT192" s="16" t="s">
        <v>352</v>
      </c>
      <c r="AU192" s="16" t="s">
        <v>2278</v>
      </c>
      <c r="AV192" s="16" t="s">
        <v>2279</v>
      </c>
      <c r="AW192" s="16" t="s">
        <v>2279</v>
      </c>
      <c r="AX192" s="16" t="s">
        <v>350</v>
      </c>
      <c r="AY192" s="16" t="s">
        <v>73</v>
      </c>
      <c r="AZ192" s="16" t="s">
        <v>73</v>
      </c>
      <c r="BA192" s="16" t="s">
        <v>73</v>
      </c>
      <c r="BB192" s="16" t="s">
        <v>350</v>
      </c>
      <c r="BC192" s="16" t="s">
        <v>2280</v>
      </c>
      <c r="BD192" s="16" t="s">
        <v>350</v>
      </c>
      <c r="BE192" s="16" t="s">
        <v>350</v>
      </c>
      <c r="BF192" s="145"/>
      <c r="BG192" s="145"/>
      <c r="BH192" s="145"/>
      <c r="BI192" s="16"/>
      <c r="BJ192" s="145"/>
      <c r="BK192" s="145"/>
      <c r="BL192" s="145"/>
      <c r="BM192" s="145"/>
      <c r="BN192" s="145"/>
    </row>
    <row r="193" spans="1:66" ht="15.75" customHeight="1" x14ac:dyDescent="0.3">
      <c r="A193" s="16">
        <v>191</v>
      </c>
      <c r="B193" s="14" t="s">
        <v>2320</v>
      </c>
      <c r="C193" s="54">
        <v>33494979</v>
      </c>
      <c r="D193" s="54" t="s">
        <v>4151</v>
      </c>
      <c r="E193" s="16" t="s">
        <v>385</v>
      </c>
      <c r="F193" s="16">
        <v>58</v>
      </c>
      <c r="G193" s="16">
        <v>152.4</v>
      </c>
      <c r="H193" s="16">
        <v>47.3</v>
      </c>
      <c r="I193" s="101">
        <f t="shared" si="2"/>
        <v>20.365318508414791</v>
      </c>
      <c r="J193" s="146">
        <v>23387</v>
      </c>
      <c r="K193" s="16" t="s">
        <v>1772</v>
      </c>
      <c r="L193" s="16" t="s">
        <v>2325</v>
      </c>
      <c r="M193" s="16" t="s">
        <v>2326</v>
      </c>
      <c r="N193" s="16" t="s">
        <v>2327</v>
      </c>
      <c r="O193" s="16" t="s">
        <v>61</v>
      </c>
      <c r="P193" s="16" t="s">
        <v>798</v>
      </c>
      <c r="Q193" s="16" t="s">
        <v>3779</v>
      </c>
      <c r="R193" s="14" t="s">
        <v>1339</v>
      </c>
      <c r="S193" s="16">
        <v>20220822</v>
      </c>
      <c r="T193" s="16" t="s">
        <v>3312</v>
      </c>
      <c r="U193" s="16" t="s">
        <v>798</v>
      </c>
      <c r="V193" s="16" t="s">
        <v>831</v>
      </c>
      <c r="W193" s="16">
        <v>80703</v>
      </c>
      <c r="X193" s="16" t="s">
        <v>2838</v>
      </c>
      <c r="Y193" s="16" t="s">
        <v>842</v>
      </c>
      <c r="Z193" s="145"/>
      <c r="AA193" s="145"/>
      <c r="AB193" s="145"/>
      <c r="AC193" s="145"/>
      <c r="AD193" s="145"/>
      <c r="AE193" s="14" t="s">
        <v>2414</v>
      </c>
      <c r="AF193" s="16">
        <v>1</v>
      </c>
      <c r="AG193" s="16" t="s">
        <v>1985</v>
      </c>
      <c r="AH193" s="16">
        <v>0</v>
      </c>
      <c r="AI193" s="4" t="s">
        <v>241</v>
      </c>
      <c r="AJ193" s="16">
        <v>1</v>
      </c>
      <c r="AK193" s="16">
        <v>2</v>
      </c>
      <c r="AL193" s="16">
        <v>6.5</v>
      </c>
      <c r="AM193" s="16">
        <v>0.3</v>
      </c>
      <c r="AN193" s="4" t="s">
        <v>2350</v>
      </c>
      <c r="AO193" s="16" t="s">
        <v>350</v>
      </c>
      <c r="AP193" s="16" t="s">
        <v>350</v>
      </c>
      <c r="AQ193" s="16" t="s">
        <v>350</v>
      </c>
      <c r="AR193" s="16"/>
      <c r="AS193" s="16" t="s">
        <v>352</v>
      </c>
      <c r="AT193" s="16" t="s">
        <v>352</v>
      </c>
      <c r="AU193" s="16" t="s">
        <v>732</v>
      </c>
      <c r="AV193" s="16" t="s">
        <v>2328</v>
      </c>
      <c r="AW193" s="16" t="s">
        <v>2328</v>
      </c>
      <c r="AX193" s="16" t="s">
        <v>350</v>
      </c>
      <c r="AY193" s="16" t="s">
        <v>73</v>
      </c>
      <c r="AZ193" s="16" t="s">
        <v>73</v>
      </c>
      <c r="BA193" s="16" t="s">
        <v>73</v>
      </c>
      <c r="BB193" s="16" t="s">
        <v>2329</v>
      </c>
      <c r="BC193" s="16" t="s">
        <v>2329</v>
      </c>
      <c r="BD193" s="16" t="s">
        <v>2329</v>
      </c>
      <c r="BE193" s="16" t="s">
        <v>350</v>
      </c>
      <c r="BF193" s="145"/>
      <c r="BG193" s="145"/>
      <c r="BH193" s="145"/>
      <c r="BI193" s="16"/>
      <c r="BJ193" s="145"/>
      <c r="BK193" s="145"/>
      <c r="BL193" s="145"/>
      <c r="BM193" s="145"/>
      <c r="BN193" s="145"/>
    </row>
    <row r="194" spans="1:66" x14ac:dyDescent="0.3">
      <c r="A194" s="16">
        <v>192</v>
      </c>
      <c r="B194" s="14" t="s">
        <v>2321</v>
      </c>
      <c r="C194" s="54">
        <v>33495098</v>
      </c>
      <c r="D194" s="54" t="s">
        <v>4152</v>
      </c>
      <c r="E194" s="16" t="s">
        <v>385</v>
      </c>
      <c r="F194" s="16">
        <v>58</v>
      </c>
      <c r="G194" s="16">
        <v>156.6</v>
      </c>
      <c r="H194" s="16">
        <v>59.6</v>
      </c>
      <c r="I194" s="101">
        <f t="shared" si="2"/>
        <v>24.303159900112387</v>
      </c>
      <c r="J194" s="146">
        <v>23553</v>
      </c>
      <c r="K194" s="16" t="s">
        <v>1772</v>
      </c>
      <c r="L194" s="16" t="s">
        <v>2331</v>
      </c>
      <c r="M194" s="16" t="s">
        <v>2326</v>
      </c>
      <c r="N194" s="16" t="s">
        <v>2327</v>
      </c>
      <c r="O194" s="16" t="s">
        <v>61</v>
      </c>
      <c r="P194" s="16" t="s">
        <v>1776</v>
      </c>
      <c r="Q194" s="16" t="s">
        <v>3779</v>
      </c>
      <c r="R194" s="14" t="s">
        <v>2383</v>
      </c>
      <c r="S194" s="16">
        <v>20220822</v>
      </c>
      <c r="T194" s="16" t="s">
        <v>3313</v>
      </c>
      <c r="U194" s="16" t="s">
        <v>1776</v>
      </c>
      <c r="V194" s="16" t="s">
        <v>1805</v>
      </c>
      <c r="W194" s="16">
        <v>80703</v>
      </c>
      <c r="X194" s="16" t="s">
        <v>2838</v>
      </c>
      <c r="Y194" s="16" t="s">
        <v>842</v>
      </c>
      <c r="Z194" s="145"/>
      <c r="AA194" s="145"/>
      <c r="AB194" s="145"/>
      <c r="AC194" s="145"/>
      <c r="AD194" s="145"/>
      <c r="AE194" s="54" t="s">
        <v>617</v>
      </c>
      <c r="AF194" s="16" t="s">
        <v>666</v>
      </c>
      <c r="AG194" s="16" t="s">
        <v>666</v>
      </c>
      <c r="AH194" s="16" t="s">
        <v>666</v>
      </c>
      <c r="AI194" s="16" t="s">
        <v>666</v>
      </c>
      <c r="AJ194" s="145"/>
      <c r="AK194" s="16" t="s">
        <v>666</v>
      </c>
      <c r="AL194" s="16"/>
      <c r="AM194" s="145"/>
      <c r="AN194" s="4" t="s">
        <v>2152</v>
      </c>
      <c r="AO194" s="16"/>
      <c r="AP194" s="16"/>
      <c r="AQ194" s="16"/>
      <c r="AR194" s="16"/>
      <c r="AS194" s="16" t="s">
        <v>352</v>
      </c>
      <c r="AT194" s="16" t="s">
        <v>352</v>
      </c>
      <c r="AU194" s="16" t="s">
        <v>352</v>
      </c>
      <c r="AV194" s="16">
        <v>0.5</v>
      </c>
      <c r="AW194" s="16">
        <v>11</v>
      </c>
      <c r="AX194" s="16" t="s">
        <v>350</v>
      </c>
      <c r="AY194" s="16" t="s">
        <v>73</v>
      </c>
      <c r="AZ194" s="16" t="s">
        <v>73</v>
      </c>
      <c r="BA194" s="16" t="s">
        <v>73</v>
      </c>
      <c r="BB194" s="16" t="s">
        <v>350</v>
      </c>
      <c r="BC194" s="16" t="s">
        <v>2329</v>
      </c>
      <c r="BD194" s="16" t="s">
        <v>350</v>
      </c>
      <c r="BE194" s="16" t="s">
        <v>350</v>
      </c>
      <c r="BF194" s="145"/>
      <c r="BG194" s="145"/>
      <c r="BH194" s="145"/>
      <c r="BI194" s="16"/>
      <c r="BJ194" s="145"/>
      <c r="BK194" s="145"/>
      <c r="BL194" s="145"/>
      <c r="BM194" s="145"/>
      <c r="BN194" s="145"/>
    </row>
    <row r="195" spans="1:66" x14ac:dyDescent="0.3">
      <c r="A195" s="16">
        <v>193</v>
      </c>
      <c r="B195" s="14" t="s">
        <v>2370</v>
      </c>
      <c r="C195" s="54">
        <v>33496330</v>
      </c>
      <c r="D195" s="54" t="s">
        <v>4153</v>
      </c>
      <c r="E195" s="16" t="s">
        <v>407</v>
      </c>
      <c r="F195" s="16">
        <v>77</v>
      </c>
      <c r="G195" s="16">
        <v>167</v>
      </c>
      <c r="H195" s="16">
        <v>71</v>
      </c>
      <c r="I195" s="101">
        <f t="shared" ref="I195:I209" si="3">H195/((G195/100)*(G195/100))</f>
        <v>25.458065904119906</v>
      </c>
      <c r="J195" s="146">
        <v>16394</v>
      </c>
      <c r="K195" s="4" t="s">
        <v>2375</v>
      </c>
      <c r="L195" s="16" t="s">
        <v>2585</v>
      </c>
      <c r="M195" s="16" t="s">
        <v>2586</v>
      </c>
      <c r="N195" s="16" t="s">
        <v>2587</v>
      </c>
      <c r="O195" s="16" t="s">
        <v>61</v>
      </c>
      <c r="P195" s="16" t="s">
        <v>794</v>
      </c>
      <c r="Q195" s="16" t="s">
        <v>3330</v>
      </c>
      <c r="R195" s="14" t="s">
        <v>2389</v>
      </c>
      <c r="S195" s="16">
        <v>20220902</v>
      </c>
      <c r="T195" s="16" t="s">
        <v>3314</v>
      </c>
      <c r="U195" s="4" t="s">
        <v>794</v>
      </c>
      <c r="V195" s="16" t="s">
        <v>828</v>
      </c>
      <c r="W195" s="16">
        <v>80703</v>
      </c>
      <c r="X195" s="16" t="s">
        <v>2844</v>
      </c>
      <c r="Y195" s="16" t="s">
        <v>842</v>
      </c>
      <c r="Z195" s="145"/>
      <c r="AA195" s="145"/>
      <c r="AB195" s="145"/>
      <c r="AC195" s="145"/>
      <c r="AD195" s="145"/>
      <c r="AE195" s="14" t="s">
        <v>2414</v>
      </c>
      <c r="AF195" s="16">
        <v>1</v>
      </c>
      <c r="AG195" s="16" t="s">
        <v>1985</v>
      </c>
      <c r="AH195" s="16">
        <v>0</v>
      </c>
      <c r="AI195" s="4" t="s">
        <v>241</v>
      </c>
      <c r="AJ195" s="16">
        <v>1</v>
      </c>
      <c r="AK195" s="16">
        <v>2</v>
      </c>
      <c r="AL195" s="16">
        <v>4</v>
      </c>
      <c r="AM195" s="16">
        <v>0.4</v>
      </c>
      <c r="AN195" s="16" t="s">
        <v>2584</v>
      </c>
      <c r="AO195" s="16" t="s">
        <v>2584</v>
      </c>
      <c r="AP195" s="16" t="s">
        <v>2584</v>
      </c>
      <c r="AQ195" s="16" t="s">
        <v>2584</v>
      </c>
      <c r="AR195" s="95" t="s">
        <v>2307</v>
      </c>
      <c r="AS195" s="16" t="s">
        <v>352</v>
      </c>
      <c r="AT195" s="16" t="s">
        <v>352</v>
      </c>
      <c r="AU195" s="16" t="s">
        <v>3104</v>
      </c>
      <c r="AV195" s="16" t="s">
        <v>3105</v>
      </c>
      <c r="AW195" s="16" t="s">
        <v>3105</v>
      </c>
      <c r="AX195" s="16" t="s">
        <v>3107</v>
      </c>
      <c r="AY195" s="16">
        <v>0.5</v>
      </c>
      <c r="AZ195" s="16">
        <v>12</v>
      </c>
      <c r="BA195" s="16">
        <v>58</v>
      </c>
      <c r="BB195" s="16" t="s">
        <v>352</v>
      </c>
      <c r="BC195" s="16" t="s">
        <v>350</v>
      </c>
      <c r="BD195" s="16" t="s">
        <v>350</v>
      </c>
      <c r="BE195" s="16" t="s">
        <v>350</v>
      </c>
      <c r="BF195" s="145"/>
      <c r="BG195" s="145"/>
      <c r="BH195" s="145"/>
      <c r="BI195" s="16"/>
      <c r="BJ195" s="145"/>
      <c r="BK195" s="145"/>
      <c r="BL195" s="145"/>
      <c r="BM195" s="145"/>
      <c r="BN195" s="145"/>
    </row>
    <row r="196" spans="1:66" x14ac:dyDescent="0.3">
      <c r="A196" s="16">
        <v>194</v>
      </c>
      <c r="B196" s="14" t="s">
        <v>2371</v>
      </c>
      <c r="C196" s="54">
        <v>33496207</v>
      </c>
      <c r="D196" s="54" t="s">
        <v>4154</v>
      </c>
      <c r="E196" s="16" t="s">
        <v>385</v>
      </c>
      <c r="F196" s="16">
        <v>65</v>
      </c>
      <c r="G196" s="16">
        <v>147</v>
      </c>
      <c r="H196" s="16">
        <v>35</v>
      </c>
      <c r="I196" s="101">
        <f t="shared" si="3"/>
        <v>16.196954972465178</v>
      </c>
      <c r="J196" s="146">
        <v>20840</v>
      </c>
      <c r="K196" s="16" t="s">
        <v>91</v>
      </c>
      <c r="L196" s="16" t="s">
        <v>3650</v>
      </c>
      <c r="M196" s="16" t="s">
        <v>2326</v>
      </c>
      <c r="N196" s="16" t="s">
        <v>3651</v>
      </c>
      <c r="O196" s="16" t="s">
        <v>61</v>
      </c>
      <c r="P196" s="16" t="s">
        <v>794</v>
      </c>
      <c r="Q196" s="16" t="s">
        <v>3330</v>
      </c>
      <c r="R196" s="4" t="s">
        <v>866</v>
      </c>
      <c r="S196" s="16">
        <v>20220902</v>
      </c>
      <c r="T196" s="16" t="s">
        <v>3315</v>
      </c>
      <c r="U196" s="4" t="s">
        <v>794</v>
      </c>
      <c r="V196" s="16" t="s">
        <v>828</v>
      </c>
      <c r="W196" s="16">
        <v>80703</v>
      </c>
      <c r="X196" s="16" t="s">
        <v>2838</v>
      </c>
      <c r="Y196" s="16" t="s">
        <v>842</v>
      </c>
      <c r="Z196" s="145"/>
      <c r="AA196" s="145"/>
      <c r="AB196" s="145"/>
      <c r="AC196" s="145"/>
      <c r="AD196" s="145"/>
      <c r="AE196" s="95" t="s">
        <v>1340</v>
      </c>
      <c r="AF196" s="16" t="s">
        <v>242</v>
      </c>
      <c r="AG196" s="16" t="s">
        <v>1985</v>
      </c>
      <c r="AH196" s="16">
        <v>0</v>
      </c>
      <c r="AI196" s="4" t="s">
        <v>241</v>
      </c>
      <c r="AJ196" s="16">
        <v>4</v>
      </c>
      <c r="AK196" s="16">
        <v>2</v>
      </c>
      <c r="AL196" s="16">
        <v>9</v>
      </c>
      <c r="AM196" s="16">
        <v>0.5</v>
      </c>
      <c r="AN196" s="16" t="s">
        <v>2584</v>
      </c>
      <c r="AO196" s="16" t="s">
        <v>2583</v>
      </c>
      <c r="AP196" s="16" t="s">
        <v>2584</v>
      </c>
      <c r="AQ196" s="16" t="s">
        <v>2584</v>
      </c>
      <c r="AR196" s="95" t="s">
        <v>2307</v>
      </c>
      <c r="AS196" s="16" t="s">
        <v>3104</v>
      </c>
      <c r="AT196" s="16" t="s">
        <v>3104</v>
      </c>
      <c r="AU196" s="16" t="s">
        <v>732</v>
      </c>
      <c r="AV196" s="16" t="s">
        <v>73</v>
      </c>
      <c r="AW196" s="16" t="s">
        <v>73</v>
      </c>
      <c r="AX196" s="16" t="s">
        <v>350</v>
      </c>
      <c r="AY196" s="16" t="s">
        <v>73</v>
      </c>
      <c r="AZ196" s="16" t="s">
        <v>73</v>
      </c>
      <c r="BA196" s="16" t="s">
        <v>73</v>
      </c>
      <c r="BB196" s="16" t="s">
        <v>350</v>
      </c>
      <c r="BC196" s="16" t="s">
        <v>350</v>
      </c>
      <c r="BD196" s="16" t="s">
        <v>350</v>
      </c>
      <c r="BE196" s="16" t="s">
        <v>350</v>
      </c>
      <c r="BF196" s="145"/>
      <c r="BG196" s="145"/>
      <c r="BH196" s="145"/>
      <c r="BI196" s="16"/>
      <c r="BJ196" s="145"/>
      <c r="BK196" s="145"/>
      <c r="BL196" s="145"/>
      <c r="BM196" s="145"/>
      <c r="BN196" s="145"/>
    </row>
    <row r="197" spans="1:66" x14ac:dyDescent="0.3">
      <c r="A197" s="16">
        <v>195</v>
      </c>
      <c r="B197" s="90" t="s">
        <v>2384</v>
      </c>
      <c r="C197" s="54">
        <v>33496208</v>
      </c>
      <c r="D197" s="54" t="s">
        <v>4155</v>
      </c>
      <c r="E197" s="4" t="s">
        <v>407</v>
      </c>
      <c r="F197" s="4">
        <v>45</v>
      </c>
      <c r="G197" s="4">
        <v>178.6</v>
      </c>
      <c r="H197" s="4">
        <v>93.6</v>
      </c>
      <c r="I197" s="101">
        <f t="shared" si="3"/>
        <v>29.343569306626502</v>
      </c>
      <c r="J197" s="148">
        <v>28020</v>
      </c>
      <c r="K197" s="4" t="s">
        <v>2375</v>
      </c>
      <c r="L197" s="4" t="s">
        <v>357</v>
      </c>
      <c r="M197" s="4" t="s">
        <v>2376</v>
      </c>
      <c r="N197" s="4" t="s">
        <v>2377</v>
      </c>
      <c r="O197" s="4" t="s">
        <v>61</v>
      </c>
      <c r="P197" s="4" t="s">
        <v>1776</v>
      </c>
      <c r="Q197" s="4" t="s">
        <v>3326</v>
      </c>
      <c r="R197" s="90" t="s">
        <v>2383</v>
      </c>
      <c r="S197" s="4">
        <v>20220907</v>
      </c>
      <c r="T197" s="16" t="s">
        <v>3316</v>
      </c>
      <c r="U197" s="4" t="s">
        <v>1776</v>
      </c>
      <c r="V197" s="16" t="s">
        <v>1805</v>
      </c>
      <c r="W197" s="4">
        <v>80703</v>
      </c>
      <c r="X197" s="4" t="s">
        <v>2838</v>
      </c>
      <c r="Y197" s="4" t="s">
        <v>842</v>
      </c>
      <c r="Z197" s="153"/>
      <c r="AA197" s="153"/>
      <c r="AB197" s="153"/>
      <c r="AC197" s="153"/>
      <c r="AD197" s="153"/>
      <c r="AE197" s="97" t="s">
        <v>2196</v>
      </c>
      <c r="AF197" s="161">
        <v>1</v>
      </c>
      <c r="AG197" s="4" t="s">
        <v>2202</v>
      </c>
      <c r="AH197" s="4" t="s">
        <v>101</v>
      </c>
      <c r="AI197" s="4" t="s">
        <v>1183</v>
      </c>
      <c r="AJ197" s="4">
        <v>1</v>
      </c>
      <c r="AK197" s="16">
        <v>1</v>
      </c>
      <c r="AL197" s="16">
        <v>3</v>
      </c>
      <c r="AM197" s="16">
        <v>0.3</v>
      </c>
      <c r="AN197" s="16" t="s">
        <v>2584</v>
      </c>
      <c r="AO197" s="16" t="s">
        <v>2584</v>
      </c>
      <c r="AP197" s="16" t="s">
        <v>2584</v>
      </c>
      <c r="AQ197" s="16" t="s">
        <v>2584</v>
      </c>
      <c r="AR197" s="95" t="s">
        <v>1200</v>
      </c>
      <c r="AS197" s="4" t="s">
        <v>352</v>
      </c>
      <c r="AT197" s="4" t="s">
        <v>352</v>
      </c>
      <c r="AU197" s="16" t="s">
        <v>352</v>
      </c>
      <c r="AV197" s="16">
        <v>1</v>
      </c>
      <c r="AW197" s="16">
        <v>20</v>
      </c>
      <c r="AX197" s="16" t="s">
        <v>2378</v>
      </c>
      <c r="AY197" s="4">
        <v>1</v>
      </c>
      <c r="AZ197" s="4">
        <v>4</v>
      </c>
      <c r="BA197" s="4">
        <v>26</v>
      </c>
      <c r="BB197" s="16" t="s">
        <v>352</v>
      </c>
      <c r="BC197" s="16" t="s">
        <v>352</v>
      </c>
      <c r="BD197" s="16" t="s">
        <v>350</v>
      </c>
      <c r="BE197" s="16" t="s">
        <v>350</v>
      </c>
      <c r="BF197" s="153"/>
      <c r="BG197" s="153"/>
      <c r="BH197" s="153"/>
      <c r="BI197" s="4"/>
      <c r="BJ197" s="153"/>
      <c r="BK197" s="153"/>
      <c r="BL197" s="153"/>
      <c r="BM197" s="153"/>
      <c r="BN197" s="153"/>
    </row>
    <row r="198" spans="1:66" x14ac:dyDescent="0.3">
      <c r="A198" s="16">
        <v>196</v>
      </c>
      <c r="B198" s="14" t="s">
        <v>2392</v>
      </c>
      <c r="C198" s="54">
        <v>33496211</v>
      </c>
      <c r="D198" s="54" t="s">
        <v>4156</v>
      </c>
      <c r="E198" s="16" t="s">
        <v>407</v>
      </c>
      <c r="F198" s="16">
        <v>69</v>
      </c>
      <c r="G198" s="16">
        <v>170.3</v>
      </c>
      <c r="H198" s="16">
        <v>74.2</v>
      </c>
      <c r="I198" s="101">
        <f t="shared" si="3"/>
        <v>25.584363057972716</v>
      </c>
      <c r="J198" s="146">
        <v>19332</v>
      </c>
      <c r="K198" s="16" t="s">
        <v>2375</v>
      </c>
      <c r="L198" s="16" t="s">
        <v>2380</v>
      </c>
      <c r="M198" s="16" t="s">
        <v>2381</v>
      </c>
      <c r="N198" s="16" t="s">
        <v>2382</v>
      </c>
      <c r="O198" s="16" t="s">
        <v>61</v>
      </c>
      <c r="P198" s="16" t="s">
        <v>794</v>
      </c>
      <c r="Q198" s="16" t="s">
        <v>3326</v>
      </c>
      <c r="R198" s="4" t="s">
        <v>866</v>
      </c>
      <c r="S198" s="16">
        <v>20220902</v>
      </c>
      <c r="T198" s="16" t="s">
        <v>3317</v>
      </c>
      <c r="U198" s="4" t="s">
        <v>794</v>
      </c>
      <c r="V198" s="16" t="s">
        <v>828</v>
      </c>
      <c r="W198" s="16">
        <v>80703</v>
      </c>
      <c r="X198" s="16" t="s">
        <v>2838</v>
      </c>
      <c r="Y198" s="16" t="s">
        <v>842</v>
      </c>
      <c r="Z198" s="145"/>
      <c r="AA198" s="145"/>
      <c r="AB198" s="145"/>
      <c r="AC198" s="145"/>
      <c r="AD198" s="145"/>
      <c r="AE198" s="95" t="s">
        <v>1186</v>
      </c>
      <c r="AF198" s="4" t="s">
        <v>404</v>
      </c>
      <c r="AG198" s="4" t="s">
        <v>1183</v>
      </c>
      <c r="AH198" s="4" t="s">
        <v>101</v>
      </c>
      <c r="AI198" s="4" t="s">
        <v>1183</v>
      </c>
      <c r="AJ198" s="16">
        <v>4</v>
      </c>
      <c r="AK198" s="16">
        <v>2</v>
      </c>
      <c r="AL198" s="16">
        <v>16</v>
      </c>
      <c r="AM198" s="16">
        <v>0.3</v>
      </c>
      <c r="AN198" s="16" t="s">
        <v>2584</v>
      </c>
      <c r="AO198" s="16" t="s">
        <v>2583</v>
      </c>
      <c r="AP198" s="16" t="s">
        <v>2584</v>
      </c>
      <c r="AQ198" s="16" t="s">
        <v>2584</v>
      </c>
      <c r="AR198" s="95" t="s">
        <v>2307</v>
      </c>
      <c r="AS198" s="16" t="s">
        <v>352</v>
      </c>
      <c r="AT198" s="16" t="s">
        <v>352</v>
      </c>
      <c r="AU198" s="16" t="s">
        <v>352</v>
      </c>
      <c r="AV198" s="16">
        <v>1</v>
      </c>
      <c r="AW198" s="16">
        <v>47</v>
      </c>
      <c r="AX198" s="16" t="s">
        <v>2378</v>
      </c>
      <c r="AY198" s="16">
        <v>1.5</v>
      </c>
      <c r="AZ198" s="16">
        <v>10</v>
      </c>
      <c r="BA198" s="16">
        <v>47</v>
      </c>
      <c r="BB198" s="16" t="s">
        <v>350</v>
      </c>
      <c r="BC198" s="16" t="s">
        <v>350</v>
      </c>
      <c r="BD198" s="16" t="s">
        <v>350</v>
      </c>
      <c r="BE198" s="16" t="s">
        <v>350</v>
      </c>
      <c r="BF198" s="145"/>
      <c r="BG198" s="145"/>
      <c r="BH198" s="145"/>
      <c r="BI198" s="16"/>
      <c r="BJ198" s="145"/>
      <c r="BK198" s="145"/>
      <c r="BL198" s="145"/>
      <c r="BM198" s="145"/>
      <c r="BN198" s="145"/>
    </row>
    <row r="199" spans="1:66" x14ac:dyDescent="0.3">
      <c r="A199" s="16">
        <v>197</v>
      </c>
      <c r="B199" s="14" t="s">
        <v>2397</v>
      </c>
      <c r="C199" s="54">
        <v>33496569</v>
      </c>
      <c r="D199" s="54" t="s">
        <v>2905</v>
      </c>
      <c r="E199" s="16" t="s">
        <v>407</v>
      </c>
      <c r="F199" s="16">
        <v>50</v>
      </c>
      <c r="G199" s="16">
        <v>173.7</v>
      </c>
      <c r="H199" s="16">
        <v>86.1</v>
      </c>
      <c r="I199" s="101">
        <f t="shared" si="3"/>
        <v>28.536684554295768</v>
      </c>
      <c r="J199" s="146">
        <v>26342</v>
      </c>
      <c r="K199" s="16" t="s">
        <v>91</v>
      </c>
      <c r="L199" s="16" t="s">
        <v>2400</v>
      </c>
      <c r="M199" s="16" t="s">
        <v>2401</v>
      </c>
      <c r="N199" s="16" t="s">
        <v>2402</v>
      </c>
      <c r="O199" s="16" t="s">
        <v>61</v>
      </c>
      <c r="P199" s="16" t="s">
        <v>792</v>
      </c>
      <c r="Q199" s="16" t="s">
        <v>3780</v>
      </c>
      <c r="R199" s="14" t="s">
        <v>3583</v>
      </c>
      <c r="S199" s="16">
        <v>20220901</v>
      </c>
      <c r="T199" s="16" t="s">
        <v>3314</v>
      </c>
      <c r="U199" s="4" t="s">
        <v>792</v>
      </c>
      <c r="V199" s="16" t="s">
        <v>3350</v>
      </c>
      <c r="W199" s="16">
        <v>80703</v>
      </c>
      <c r="X199" s="16" t="s">
        <v>2838</v>
      </c>
      <c r="Y199" s="16" t="s">
        <v>842</v>
      </c>
      <c r="Z199" s="145"/>
      <c r="AA199" s="145"/>
      <c r="AB199" s="145"/>
      <c r="AC199" s="145"/>
      <c r="AD199" s="145"/>
      <c r="AE199" s="16" t="s">
        <v>2588</v>
      </c>
      <c r="AF199" s="16">
        <v>1</v>
      </c>
      <c r="AG199" s="16" t="s">
        <v>1985</v>
      </c>
      <c r="AH199" s="16">
        <v>0</v>
      </c>
      <c r="AI199" s="4" t="s">
        <v>241</v>
      </c>
      <c r="AJ199" s="16">
        <v>1</v>
      </c>
      <c r="AK199" s="16">
        <v>1</v>
      </c>
      <c r="AL199" s="16">
        <v>1</v>
      </c>
      <c r="AM199" s="16">
        <v>0.7</v>
      </c>
      <c r="AN199" s="16" t="s">
        <v>2584</v>
      </c>
      <c r="AO199" s="16" t="s">
        <v>2584</v>
      </c>
      <c r="AP199" s="16" t="s">
        <v>2584</v>
      </c>
      <c r="AQ199" s="16" t="s">
        <v>2584</v>
      </c>
      <c r="AR199" s="95" t="s">
        <v>2312</v>
      </c>
      <c r="AS199" s="16" t="s">
        <v>352</v>
      </c>
      <c r="AT199" s="16" t="s">
        <v>352</v>
      </c>
      <c r="AU199" s="16" t="s">
        <v>352</v>
      </c>
      <c r="AV199" s="16">
        <v>1</v>
      </c>
      <c r="AW199" s="16">
        <v>29</v>
      </c>
      <c r="AX199" s="16" t="s">
        <v>2429</v>
      </c>
      <c r="AY199" s="16">
        <v>1</v>
      </c>
      <c r="AZ199" s="16">
        <v>1</v>
      </c>
      <c r="BA199" s="16">
        <v>27</v>
      </c>
      <c r="BB199" s="16" t="s">
        <v>352</v>
      </c>
      <c r="BC199" s="16" t="s">
        <v>352</v>
      </c>
      <c r="BD199" s="16" t="s">
        <v>2429</v>
      </c>
      <c r="BE199" s="16" t="s">
        <v>350</v>
      </c>
      <c r="BF199" s="145"/>
      <c r="BG199" s="145"/>
      <c r="BH199" s="145"/>
      <c r="BI199" s="16"/>
      <c r="BJ199" s="145"/>
      <c r="BK199" s="145"/>
      <c r="BL199" s="145"/>
      <c r="BM199" s="145"/>
      <c r="BN199" s="145"/>
    </row>
    <row r="200" spans="1:66" x14ac:dyDescent="0.3">
      <c r="A200" s="16">
        <v>198</v>
      </c>
      <c r="B200" s="14" t="s">
        <v>2405</v>
      </c>
      <c r="C200" s="54">
        <v>33487285</v>
      </c>
      <c r="D200" s="54" t="s">
        <v>4157</v>
      </c>
      <c r="E200" s="16" t="s">
        <v>385</v>
      </c>
      <c r="F200" s="16">
        <v>70</v>
      </c>
      <c r="G200" s="16">
        <v>158.9</v>
      </c>
      <c r="H200" s="16">
        <v>75.8</v>
      </c>
      <c r="I200" s="101">
        <f t="shared" si="3"/>
        <v>30.020741242993346</v>
      </c>
      <c r="J200" s="146">
        <v>18969</v>
      </c>
      <c r="K200" s="16" t="s">
        <v>227</v>
      </c>
      <c r="L200" s="16" t="s">
        <v>1303</v>
      </c>
      <c r="M200" s="16" t="s">
        <v>2408</v>
      </c>
      <c r="N200" s="16" t="s">
        <v>2409</v>
      </c>
      <c r="O200" s="16" t="s">
        <v>61</v>
      </c>
      <c r="P200" s="16" t="s">
        <v>794</v>
      </c>
      <c r="Q200" s="16" t="s">
        <v>3780</v>
      </c>
      <c r="R200" s="4" t="s">
        <v>866</v>
      </c>
      <c r="S200" s="16">
        <v>20220627</v>
      </c>
      <c r="T200" s="16" t="s">
        <v>3318</v>
      </c>
      <c r="U200" s="4" t="s">
        <v>794</v>
      </c>
      <c r="V200" s="16" t="s">
        <v>828</v>
      </c>
      <c r="W200" s="16">
        <v>80703</v>
      </c>
      <c r="X200" s="16" t="s">
        <v>2838</v>
      </c>
      <c r="Y200" s="16" t="s">
        <v>842</v>
      </c>
      <c r="Z200" s="145"/>
      <c r="AA200" s="145"/>
      <c r="AB200" s="145"/>
      <c r="AC200" s="145"/>
      <c r="AD200" s="145"/>
      <c r="AE200" s="95" t="s">
        <v>1340</v>
      </c>
      <c r="AF200" s="16" t="s">
        <v>242</v>
      </c>
      <c r="AG200" s="16" t="s">
        <v>1985</v>
      </c>
      <c r="AH200" s="16">
        <v>0</v>
      </c>
      <c r="AI200" s="4" t="s">
        <v>241</v>
      </c>
      <c r="AJ200" s="16">
        <v>4</v>
      </c>
      <c r="AK200" s="16">
        <v>2</v>
      </c>
      <c r="AL200" s="16">
        <v>17</v>
      </c>
      <c r="AM200" s="16">
        <v>0.4</v>
      </c>
      <c r="AN200" s="16" t="s">
        <v>2584</v>
      </c>
      <c r="AO200" s="16" t="s">
        <v>2583</v>
      </c>
      <c r="AP200" s="16" t="s">
        <v>2584</v>
      </c>
      <c r="AQ200" s="16" t="s">
        <v>2584</v>
      </c>
      <c r="AR200" s="95" t="s">
        <v>2307</v>
      </c>
      <c r="AS200" s="16" t="s">
        <v>2410</v>
      </c>
      <c r="AT200" s="16" t="s">
        <v>2410</v>
      </c>
      <c r="AU200" s="16" t="s">
        <v>2410</v>
      </c>
      <c r="AV200" s="16" t="s">
        <v>2411</v>
      </c>
      <c r="AW200" s="16" t="s">
        <v>2411</v>
      </c>
      <c r="AX200" s="16" t="s">
        <v>2353</v>
      </c>
      <c r="AY200" s="16" t="s">
        <v>2411</v>
      </c>
      <c r="AZ200" s="16" t="s">
        <v>2411</v>
      </c>
      <c r="BA200" s="16" t="s">
        <v>2411</v>
      </c>
      <c r="BB200" s="16" t="s">
        <v>350</v>
      </c>
      <c r="BC200" s="16" t="s">
        <v>352</v>
      </c>
      <c r="BD200" s="16" t="s">
        <v>350</v>
      </c>
      <c r="BE200" s="16" t="s">
        <v>350</v>
      </c>
      <c r="BF200" s="145"/>
      <c r="BG200" s="145"/>
      <c r="BH200" s="145"/>
      <c r="BI200" s="16"/>
      <c r="BJ200" s="145"/>
      <c r="BK200" s="145"/>
      <c r="BL200" s="145"/>
      <c r="BM200" s="145"/>
      <c r="BN200" s="145"/>
    </row>
    <row r="201" spans="1:66" x14ac:dyDescent="0.3">
      <c r="A201" s="16">
        <v>199</v>
      </c>
      <c r="B201" s="14" t="s">
        <v>2421</v>
      </c>
      <c r="C201" s="54">
        <v>33495720</v>
      </c>
      <c r="D201" s="54" t="s">
        <v>2906</v>
      </c>
      <c r="E201" s="16" t="s">
        <v>407</v>
      </c>
      <c r="F201" s="16">
        <v>54</v>
      </c>
      <c r="G201" s="16">
        <v>168.9</v>
      </c>
      <c r="H201" s="16">
        <v>66.849999999999994</v>
      </c>
      <c r="I201" s="101">
        <f t="shared" si="3"/>
        <v>23.433767269915279</v>
      </c>
      <c r="J201" s="146">
        <v>24857</v>
      </c>
      <c r="K201" s="16" t="s">
        <v>1772</v>
      </c>
      <c r="L201" s="16" t="s">
        <v>2424</v>
      </c>
      <c r="M201" s="16" t="s">
        <v>2425</v>
      </c>
      <c r="N201" s="16" t="s">
        <v>2426</v>
      </c>
      <c r="O201" s="16" t="s">
        <v>61</v>
      </c>
      <c r="P201" s="16" t="s">
        <v>792</v>
      </c>
      <c r="Q201" s="16" t="s">
        <v>3324</v>
      </c>
      <c r="R201" s="16" t="s">
        <v>788</v>
      </c>
      <c r="S201" s="16">
        <v>20220826</v>
      </c>
      <c r="T201" s="16" t="s">
        <v>3319</v>
      </c>
      <c r="U201" s="16" t="s">
        <v>792</v>
      </c>
      <c r="V201" s="16" t="s">
        <v>3350</v>
      </c>
      <c r="W201" s="16">
        <v>80743</v>
      </c>
      <c r="X201" s="16" t="s">
        <v>2838</v>
      </c>
      <c r="Y201" s="16" t="s">
        <v>842</v>
      </c>
      <c r="Z201" s="145"/>
      <c r="AA201" s="145"/>
      <c r="AB201" s="145"/>
      <c r="AC201" s="145"/>
      <c r="AD201" s="145"/>
      <c r="AE201" s="95" t="s">
        <v>1333</v>
      </c>
      <c r="AF201" s="17">
        <v>2</v>
      </c>
      <c r="AG201" s="16" t="s">
        <v>1985</v>
      </c>
      <c r="AH201" s="16">
        <v>0</v>
      </c>
      <c r="AI201" s="4" t="s">
        <v>241</v>
      </c>
      <c r="AJ201" s="16">
        <v>2</v>
      </c>
      <c r="AK201" s="16">
        <v>3</v>
      </c>
      <c r="AL201" s="16">
        <v>1</v>
      </c>
      <c r="AM201" s="16">
        <v>0.6</v>
      </c>
      <c r="AN201" s="16" t="s">
        <v>2584</v>
      </c>
      <c r="AO201" s="16" t="s">
        <v>2584</v>
      </c>
      <c r="AP201" s="16" t="s">
        <v>2584</v>
      </c>
      <c r="AQ201" s="16" t="s">
        <v>2584</v>
      </c>
      <c r="AR201" s="95" t="s">
        <v>2307</v>
      </c>
      <c r="AS201" s="16" t="s">
        <v>352</v>
      </c>
      <c r="AT201" s="16" t="s">
        <v>352</v>
      </c>
      <c r="AU201" s="16" t="s">
        <v>352</v>
      </c>
      <c r="AV201" s="16">
        <v>1</v>
      </c>
      <c r="AW201" s="16">
        <v>35</v>
      </c>
      <c r="AX201" s="16" t="s">
        <v>352</v>
      </c>
      <c r="AY201" s="16">
        <v>1</v>
      </c>
      <c r="AZ201" s="16">
        <v>1</v>
      </c>
      <c r="BA201" s="16">
        <v>35</v>
      </c>
      <c r="BB201" s="16" t="s">
        <v>352</v>
      </c>
      <c r="BC201" s="16" t="s">
        <v>2430</v>
      </c>
      <c r="BD201" s="16" t="s">
        <v>350</v>
      </c>
      <c r="BE201" s="16" t="s">
        <v>350</v>
      </c>
      <c r="BF201" s="145"/>
      <c r="BG201" s="145"/>
      <c r="BH201" s="145"/>
      <c r="BI201" s="16"/>
      <c r="BJ201" s="145"/>
      <c r="BK201" s="145"/>
      <c r="BL201" s="145"/>
      <c r="BM201" s="145"/>
      <c r="BN201" s="145"/>
    </row>
    <row r="202" spans="1:66" x14ac:dyDescent="0.3">
      <c r="A202" s="16">
        <v>200</v>
      </c>
      <c r="B202" s="14" t="s">
        <v>2431</v>
      </c>
      <c r="C202" s="54">
        <v>33496850</v>
      </c>
      <c r="D202" s="54" t="s">
        <v>4158</v>
      </c>
      <c r="E202" s="16" t="s">
        <v>407</v>
      </c>
      <c r="F202" s="16">
        <v>50</v>
      </c>
      <c r="G202" s="16">
        <v>179.6</v>
      </c>
      <c r="H202" s="16">
        <v>79.7</v>
      </c>
      <c r="I202" s="101">
        <f t="shared" si="3"/>
        <v>24.708458787406808</v>
      </c>
      <c r="J202" s="146">
        <v>26513</v>
      </c>
      <c r="K202" s="16" t="s">
        <v>91</v>
      </c>
      <c r="L202" s="16" t="s">
        <v>2435</v>
      </c>
      <c r="M202" s="16" t="s">
        <v>2436</v>
      </c>
      <c r="N202" s="16" t="s">
        <v>2440</v>
      </c>
      <c r="O202" s="16" t="s">
        <v>61</v>
      </c>
      <c r="P202" s="16" t="s">
        <v>794</v>
      </c>
      <c r="Q202" s="16" t="s">
        <v>3325</v>
      </c>
      <c r="R202" s="14" t="s">
        <v>2437</v>
      </c>
      <c r="S202" s="16">
        <v>20220916</v>
      </c>
      <c r="T202" s="16" t="s">
        <v>3320</v>
      </c>
      <c r="U202" s="4" t="s">
        <v>794</v>
      </c>
      <c r="V202" s="16" t="s">
        <v>828</v>
      </c>
      <c r="W202" s="16">
        <v>80703</v>
      </c>
      <c r="X202" s="16" t="s">
        <v>2838</v>
      </c>
      <c r="Y202" s="16" t="s">
        <v>842</v>
      </c>
      <c r="Z202" s="145"/>
      <c r="AA202" s="145"/>
      <c r="AB202" s="145"/>
      <c r="AC202" s="145"/>
      <c r="AD202" s="145"/>
      <c r="AE202" s="95" t="s">
        <v>1340</v>
      </c>
      <c r="AF202" s="16" t="s">
        <v>242</v>
      </c>
      <c r="AG202" s="16" t="s">
        <v>1985</v>
      </c>
      <c r="AH202" s="16">
        <v>0</v>
      </c>
      <c r="AI202" s="4" t="s">
        <v>241</v>
      </c>
      <c r="AJ202" s="16">
        <v>4</v>
      </c>
      <c r="AK202" s="16">
        <v>1</v>
      </c>
      <c r="AL202" s="16">
        <v>21</v>
      </c>
      <c r="AM202" s="16">
        <v>0.6</v>
      </c>
      <c r="AN202" s="16" t="s">
        <v>2584</v>
      </c>
      <c r="AO202" s="16" t="s">
        <v>2583</v>
      </c>
      <c r="AP202" s="16" t="s">
        <v>2584</v>
      </c>
      <c r="AQ202" s="16" t="s">
        <v>2584</v>
      </c>
      <c r="AR202" s="95" t="s">
        <v>2307</v>
      </c>
      <c r="AS202" s="16" t="s">
        <v>352</v>
      </c>
      <c r="AT202" s="16" t="s">
        <v>352</v>
      </c>
      <c r="AU202" s="16" t="s">
        <v>352</v>
      </c>
      <c r="AV202" s="16">
        <v>0.5</v>
      </c>
      <c r="AW202" s="16">
        <v>31</v>
      </c>
      <c r="AX202" s="16" t="s">
        <v>352</v>
      </c>
      <c r="AY202" s="16">
        <v>1</v>
      </c>
      <c r="AZ202" s="16">
        <v>0.5</v>
      </c>
      <c r="BA202" s="16">
        <v>31</v>
      </c>
      <c r="BB202" s="16" t="s">
        <v>352</v>
      </c>
      <c r="BC202" s="16" t="s">
        <v>352</v>
      </c>
      <c r="BD202" s="16" t="s">
        <v>350</v>
      </c>
      <c r="BE202" s="16" t="s">
        <v>350</v>
      </c>
      <c r="BF202" s="145"/>
      <c r="BG202" s="145"/>
      <c r="BH202" s="145"/>
      <c r="BI202" s="16"/>
      <c r="BJ202" s="145"/>
      <c r="BK202" s="145"/>
      <c r="BL202" s="145"/>
      <c r="BM202" s="145"/>
      <c r="BN202" s="145"/>
    </row>
    <row r="203" spans="1:66" x14ac:dyDescent="0.3">
      <c r="A203" s="16">
        <v>201</v>
      </c>
      <c r="B203" s="14" t="s">
        <v>2444</v>
      </c>
      <c r="C203" s="54">
        <v>33498045</v>
      </c>
      <c r="D203" s="54" t="s">
        <v>2907</v>
      </c>
      <c r="E203" s="16" t="s">
        <v>407</v>
      </c>
      <c r="F203" s="16">
        <v>25</v>
      </c>
      <c r="G203" s="16">
        <v>176.5</v>
      </c>
      <c r="H203" s="16">
        <v>79.099999999999994</v>
      </c>
      <c r="I203" s="101">
        <f t="shared" si="3"/>
        <v>25.391424375446398</v>
      </c>
      <c r="J203" s="146">
        <v>35383</v>
      </c>
      <c r="K203" s="16" t="s">
        <v>2448</v>
      </c>
      <c r="L203" s="16" t="s">
        <v>2449</v>
      </c>
      <c r="M203" s="16" t="s">
        <v>358</v>
      </c>
      <c r="N203" s="16" t="s">
        <v>2450</v>
      </c>
      <c r="O203" s="16" t="s">
        <v>61</v>
      </c>
      <c r="P203" s="16" t="s">
        <v>797</v>
      </c>
      <c r="Q203" s="16" t="s">
        <v>3781</v>
      </c>
      <c r="R203" s="16" t="s">
        <v>868</v>
      </c>
      <c r="S203" s="16">
        <v>20220920</v>
      </c>
      <c r="T203" s="16" t="s">
        <v>3321</v>
      </c>
      <c r="U203" s="16" t="s">
        <v>797</v>
      </c>
      <c r="V203" s="16" t="s">
        <v>830</v>
      </c>
      <c r="W203" s="16">
        <v>80703</v>
      </c>
      <c r="X203" s="16" t="s">
        <v>2838</v>
      </c>
      <c r="Y203" s="16" t="s">
        <v>842</v>
      </c>
      <c r="Z203" s="145"/>
      <c r="AA203" s="145"/>
      <c r="AB203" s="145"/>
      <c r="AC203" s="145"/>
      <c r="AD203" s="145"/>
      <c r="AE203" s="16" t="s">
        <v>2588</v>
      </c>
      <c r="AF203" s="16">
        <v>1</v>
      </c>
      <c r="AG203" s="16" t="s">
        <v>1985</v>
      </c>
      <c r="AH203" s="16">
        <v>0</v>
      </c>
      <c r="AI203" s="4" t="s">
        <v>241</v>
      </c>
      <c r="AJ203" s="16">
        <v>1</v>
      </c>
      <c r="AK203" s="16">
        <v>1</v>
      </c>
      <c r="AL203" s="16">
        <v>1</v>
      </c>
      <c r="AM203" s="16">
        <v>0.6</v>
      </c>
      <c r="AN203" s="16" t="s">
        <v>2584</v>
      </c>
      <c r="AO203" s="16" t="s">
        <v>2584</v>
      </c>
      <c r="AP203" s="16" t="s">
        <v>2584</v>
      </c>
      <c r="AQ203" s="16" t="s">
        <v>2584</v>
      </c>
      <c r="AR203" s="95" t="s">
        <v>2307</v>
      </c>
      <c r="AS203" s="16" t="s">
        <v>350</v>
      </c>
      <c r="AT203" s="16" t="s">
        <v>350</v>
      </c>
      <c r="AU203" s="16" t="s">
        <v>352</v>
      </c>
      <c r="AV203" s="16">
        <v>0.5</v>
      </c>
      <c r="AW203" s="16">
        <v>7</v>
      </c>
      <c r="AX203" s="16" t="s">
        <v>2451</v>
      </c>
      <c r="AY203" s="16">
        <v>1</v>
      </c>
      <c r="AZ203" s="16">
        <v>20</v>
      </c>
      <c r="BA203" s="16">
        <v>7</v>
      </c>
      <c r="BB203" s="16" t="s">
        <v>350</v>
      </c>
      <c r="BC203" s="16" t="s">
        <v>350</v>
      </c>
      <c r="BD203" s="16" t="s">
        <v>350</v>
      </c>
      <c r="BE203" s="16" t="s">
        <v>350</v>
      </c>
      <c r="BF203" s="145"/>
      <c r="BG203" s="145"/>
      <c r="BH203" s="145"/>
      <c r="BI203" s="16"/>
      <c r="BJ203" s="145"/>
      <c r="BK203" s="145"/>
      <c r="BL203" s="145"/>
      <c r="BM203" s="145"/>
      <c r="BN203" s="145"/>
    </row>
    <row r="204" spans="1:66" x14ac:dyDescent="0.3">
      <c r="A204" s="16">
        <v>202</v>
      </c>
      <c r="B204" s="14" t="s">
        <v>2445</v>
      </c>
      <c r="C204" s="54">
        <v>33498159</v>
      </c>
      <c r="D204" s="54" t="s">
        <v>4159</v>
      </c>
      <c r="E204" s="16" t="s">
        <v>385</v>
      </c>
      <c r="F204" s="16">
        <v>53</v>
      </c>
      <c r="G204" s="16">
        <v>158.80000000000001</v>
      </c>
      <c r="H204" s="16">
        <v>87.1</v>
      </c>
      <c r="I204" s="101">
        <f t="shared" si="3"/>
        <v>34.539588475277419</v>
      </c>
      <c r="J204" s="146">
        <v>25131</v>
      </c>
      <c r="K204" s="16" t="s">
        <v>216</v>
      </c>
      <c r="L204" s="16" t="s">
        <v>2454</v>
      </c>
      <c r="M204" s="16" t="s">
        <v>358</v>
      </c>
      <c r="N204" s="16" t="s">
        <v>2455</v>
      </c>
      <c r="O204" s="16" t="s">
        <v>61</v>
      </c>
      <c r="P204" s="16" t="s">
        <v>794</v>
      </c>
      <c r="Q204" s="16" t="s">
        <v>3781</v>
      </c>
      <c r="R204" s="4" t="s">
        <v>866</v>
      </c>
      <c r="S204" s="16">
        <v>20220916</v>
      </c>
      <c r="T204" s="16" t="s">
        <v>3322</v>
      </c>
      <c r="U204" s="4" t="s">
        <v>794</v>
      </c>
      <c r="V204" s="16" t="s">
        <v>828</v>
      </c>
      <c r="W204" s="16">
        <v>80703</v>
      </c>
      <c r="X204" s="16" t="s">
        <v>2838</v>
      </c>
      <c r="Y204" s="16" t="s">
        <v>842</v>
      </c>
      <c r="Z204" s="145"/>
      <c r="AA204" s="145"/>
      <c r="AB204" s="145"/>
      <c r="AC204" s="145"/>
      <c r="AD204" s="145"/>
      <c r="AE204" s="14" t="s">
        <v>2414</v>
      </c>
      <c r="AF204" s="17">
        <v>1</v>
      </c>
      <c r="AG204" s="16" t="s">
        <v>1985</v>
      </c>
      <c r="AH204" s="16">
        <v>0</v>
      </c>
      <c r="AI204" s="4" t="s">
        <v>241</v>
      </c>
      <c r="AJ204" s="16">
        <v>1</v>
      </c>
      <c r="AK204" s="16">
        <v>2</v>
      </c>
      <c r="AL204" s="16">
        <v>9</v>
      </c>
      <c r="AM204" s="16">
        <v>0.1</v>
      </c>
      <c r="AN204" s="16" t="s">
        <v>2584</v>
      </c>
      <c r="AO204" s="16" t="s">
        <v>2583</v>
      </c>
      <c r="AP204" s="16" t="s">
        <v>2584</v>
      </c>
      <c r="AQ204" s="16" t="s">
        <v>2584</v>
      </c>
      <c r="AR204" s="95" t="s">
        <v>1200</v>
      </c>
      <c r="AS204" s="16" t="s">
        <v>352</v>
      </c>
      <c r="AT204" s="16" t="s">
        <v>352</v>
      </c>
      <c r="AU204" s="16" t="s">
        <v>350</v>
      </c>
      <c r="AV204" s="16" t="s">
        <v>73</v>
      </c>
      <c r="AW204" s="16" t="s">
        <v>73</v>
      </c>
      <c r="AX204" s="16" t="s">
        <v>350</v>
      </c>
      <c r="AY204" s="16" t="s">
        <v>73</v>
      </c>
      <c r="AZ204" s="16" t="s">
        <v>73</v>
      </c>
      <c r="BA204" s="16" t="s">
        <v>73</v>
      </c>
      <c r="BB204" s="16" t="s">
        <v>350</v>
      </c>
      <c r="BC204" s="16" t="s">
        <v>352</v>
      </c>
      <c r="BD204" s="16" t="s">
        <v>350</v>
      </c>
      <c r="BE204" s="16" t="s">
        <v>350</v>
      </c>
      <c r="BF204" s="145"/>
      <c r="BG204" s="145"/>
      <c r="BH204" s="145"/>
      <c r="BI204" s="16"/>
      <c r="BJ204" s="145"/>
      <c r="BK204" s="145"/>
      <c r="BL204" s="145"/>
      <c r="BM204" s="145"/>
      <c r="BN204" s="145"/>
    </row>
    <row r="205" spans="1:66" x14ac:dyDescent="0.3">
      <c r="A205" s="16">
        <v>203</v>
      </c>
      <c r="B205" s="14" t="s">
        <v>2459</v>
      </c>
      <c r="C205" s="54">
        <v>33496639</v>
      </c>
      <c r="D205" s="54" t="s">
        <v>4160</v>
      </c>
      <c r="E205" s="16" t="s">
        <v>385</v>
      </c>
      <c r="F205" s="16">
        <v>71</v>
      </c>
      <c r="G205" s="16">
        <v>151.30000000000001</v>
      </c>
      <c r="H205" s="16">
        <v>57.5</v>
      </c>
      <c r="I205" s="101">
        <f t="shared" si="3"/>
        <v>25.118285281689555</v>
      </c>
      <c r="J205" s="146">
        <v>18734</v>
      </c>
      <c r="K205" s="4" t="s">
        <v>2375</v>
      </c>
      <c r="L205" s="16" t="s">
        <v>2462</v>
      </c>
      <c r="M205" s="16" t="s">
        <v>2463</v>
      </c>
      <c r="N205" s="16" t="s">
        <v>2327</v>
      </c>
      <c r="O205" s="16" t="s">
        <v>61</v>
      </c>
      <c r="P205" s="16" t="s">
        <v>795</v>
      </c>
      <c r="Q205" s="16" t="s">
        <v>3329</v>
      </c>
      <c r="R205" s="14" t="s">
        <v>2437</v>
      </c>
      <c r="S205" s="16">
        <v>20220926</v>
      </c>
      <c r="T205" s="16" t="s">
        <v>3322</v>
      </c>
      <c r="U205" s="4" t="s">
        <v>795</v>
      </c>
      <c r="V205" s="16" t="s">
        <v>829</v>
      </c>
      <c r="W205" s="16">
        <v>80703</v>
      </c>
      <c r="X205" s="16" t="s">
        <v>2838</v>
      </c>
      <c r="Y205" s="16" t="s">
        <v>842</v>
      </c>
      <c r="Z205" s="145"/>
      <c r="AA205" s="145"/>
      <c r="AB205" s="145"/>
      <c r="AC205" s="145"/>
      <c r="AD205" s="145"/>
      <c r="AE205" s="95" t="s">
        <v>1185</v>
      </c>
      <c r="AF205" s="161">
        <v>1</v>
      </c>
      <c r="AG205" s="4" t="s">
        <v>1985</v>
      </c>
      <c r="AH205" s="4">
        <v>0</v>
      </c>
      <c r="AI205" s="4" t="s">
        <v>241</v>
      </c>
      <c r="AJ205" s="4">
        <v>1</v>
      </c>
      <c r="AK205" s="16">
        <v>2</v>
      </c>
      <c r="AL205" s="16">
        <v>4</v>
      </c>
      <c r="AM205" s="16">
        <v>0.4</v>
      </c>
      <c r="AN205" s="16" t="s">
        <v>350</v>
      </c>
      <c r="AO205" s="16" t="s">
        <v>350</v>
      </c>
      <c r="AP205" s="16" t="s">
        <v>350</v>
      </c>
      <c r="AQ205" s="16" t="s">
        <v>350</v>
      </c>
      <c r="AR205" s="95" t="s">
        <v>2307</v>
      </c>
      <c r="AS205" s="16" t="s">
        <v>352</v>
      </c>
      <c r="AT205" s="16" t="s">
        <v>352</v>
      </c>
      <c r="AU205" s="16" t="s">
        <v>350</v>
      </c>
      <c r="AV205" s="16" t="s">
        <v>73</v>
      </c>
      <c r="AW205" s="16" t="s">
        <v>73</v>
      </c>
      <c r="AX205" s="16" t="s">
        <v>350</v>
      </c>
      <c r="AY205" s="16" t="s">
        <v>73</v>
      </c>
      <c r="AZ205" s="16" t="s">
        <v>73</v>
      </c>
      <c r="BA205" s="16" t="s">
        <v>73</v>
      </c>
      <c r="BB205" s="16" t="s">
        <v>350</v>
      </c>
      <c r="BC205" s="16" t="s">
        <v>352</v>
      </c>
      <c r="BD205" s="16" t="s">
        <v>350</v>
      </c>
      <c r="BE205" s="16" t="s">
        <v>350</v>
      </c>
      <c r="BF205" s="145"/>
      <c r="BG205" s="145"/>
      <c r="BH205" s="145"/>
      <c r="BI205" s="16"/>
      <c r="BJ205" s="145"/>
      <c r="BK205" s="145"/>
      <c r="BL205" s="145"/>
      <c r="BM205" s="145"/>
      <c r="BN205" s="145"/>
    </row>
    <row r="206" spans="1:66" x14ac:dyDescent="0.3">
      <c r="A206" s="16">
        <v>204</v>
      </c>
      <c r="B206" s="14" t="s">
        <v>2470</v>
      </c>
      <c r="C206" s="54">
        <v>33497347</v>
      </c>
      <c r="D206" s="54" t="s">
        <v>4161</v>
      </c>
      <c r="E206" s="16" t="s">
        <v>385</v>
      </c>
      <c r="F206" s="16">
        <v>69</v>
      </c>
      <c r="G206" s="16">
        <v>148.30000000000001</v>
      </c>
      <c r="H206" s="16">
        <v>45.16</v>
      </c>
      <c r="I206" s="101">
        <f t="shared" si="3"/>
        <v>20.5339089132897</v>
      </c>
      <c r="J206" s="146">
        <v>19462</v>
      </c>
      <c r="K206" s="4" t="s">
        <v>2375</v>
      </c>
      <c r="L206" s="16" t="s">
        <v>2473</v>
      </c>
      <c r="M206" s="16" t="s">
        <v>2474</v>
      </c>
      <c r="N206" s="16" t="s">
        <v>2475</v>
      </c>
      <c r="O206" s="16" t="s">
        <v>61</v>
      </c>
      <c r="P206" s="16" t="s">
        <v>803</v>
      </c>
      <c r="Q206" s="16" t="s">
        <v>3782</v>
      </c>
      <c r="R206" s="4" t="s">
        <v>866</v>
      </c>
      <c r="S206" s="16">
        <v>20220914</v>
      </c>
      <c r="T206" s="16" t="s">
        <v>1816</v>
      </c>
      <c r="U206" s="4" t="s">
        <v>794</v>
      </c>
      <c r="V206" s="16" t="s">
        <v>828</v>
      </c>
      <c r="W206" s="16">
        <v>80102</v>
      </c>
      <c r="X206" s="16" t="s">
        <v>2838</v>
      </c>
      <c r="Y206" s="16" t="s">
        <v>842</v>
      </c>
      <c r="Z206" s="145"/>
      <c r="AA206" s="145"/>
      <c r="AB206" s="145"/>
      <c r="AC206" s="145"/>
      <c r="AD206" s="145"/>
      <c r="AE206" s="95" t="s">
        <v>1333</v>
      </c>
      <c r="AF206" s="17">
        <v>2</v>
      </c>
      <c r="AG206" s="16" t="s">
        <v>1985</v>
      </c>
      <c r="AH206" s="16">
        <v>0</v>
      </c>
      <c r="AI206" s="4" t="s">
        <v>241</v>
      </c>
      <c r="AJ206" s="16">
        <v>2</v>
      </c>
      <c r="AK206" s="16">
        <v>1</v>
      </c>
      <c r="AL206" s="16">
        <v>3</v>
      </c>
      <c r="AM206" s="16">
        <v>0.1</v>
      </c>
      <c r="AN206" s="16" t="s">
        <v>2584</v>
      </c>
      <c r="AO206" s="16" t="s">
        <v>2584</v>
      </c>
      <c r="AP206" s="16" t="s">
        <v>2584</v>
      </c>
      <c r="AQ206" s="16" t="s">
        <v>2584</v>
      </c>
      <c r="AR206" s="95" t="s">
        <v>2307</v>
      </c>
      <c r="AS206" s="16" t="s">
        <v>350</v>
      </c>
      <c r="AT206" s="16" t="s">
        <v>352</v>
      </c>
      <c r="AU206" s="16" t="s">
        <v>350</v>
      </c>
      <c r="AV206" s="16" t="s">
        <v>73</v>
      </c>
      <c r="AW206" s="16" t="s">
        <v>73</v>
      </c>
      <c r="AX206" s="16" t="s">
        <v>352</v>
      </c>
      <c r="AY206" s="16">
        <v>1</v>
      </c>
      <c r="AZ206" s="16">
        <v>3</v>
      </c>
      <c r="BA206" s="16">
        <v>30</v>
      </c>
      <c r="BB206" s="16" t="s">
        <v>350</v>
      </c>
      <c r="BC206" s="16" t="s">
        <v>350</v>
      </c>
      <c r="BD206" s="16" t="s">
        <v>350</v>
      </c>
      <c r="BE206" s="16" t="s">
        <v>350</v>
      </c>
      <c r="BF206" s="145"/>
      <c r="BG206" s="145"/>
      <c r="BH206" s="16" t="s">
        <v>1267</v>
      </c>
      <c r="BI206" s="146">
        <v>45250</v>
      </c>
      <c r="BJ206" s="145"/>
      <c r="BK206" s="145"/>
      <c r="BL206" s="145"/>
      <c r="BM206" s="145"/>
      <c r="BN206" s="145"/>
    </row>
    <row r="207" spans="1:66" x14ac:dyDescent="0.3">
      <c r="A207" s="16">
        <v>205</v>
      </c>
      <c r="B207" s="14" t="s">
        <v>2484</v>
      </c>
      <c r="C207" s="54">
        <v>33499946</v>
      </c>
      <c r="D207" s="54" t="s">
        <v>4162</v>
      </c>
      <c r="E207" s="16" t="s">
        <v>385</v>
      </c>
      <c r="F207" s="16">
        <v>61</v>
      </c>
      <c r="G207" s="16">
        <v>156.80000000000001</v>
      </c>
      <c r="H207" s="16">
        <v>54.5</v>
      </c>
      <c r="I207" s="101">
        <f t="shared" si="3"/>
        <v>22.166870574760512</v>
      </c>
      <c r="J207" s="146">
        <v>22503</v>
      </c>
      <c r="K207" s="16" t="s">
        <v>216</v>
      </c>
      <c r="L207" s="16" t="s">
        <v>2487</v>
      </c>
      <c r="M207" s="16" t="s">
        <v>356</v>
      </c>
      <c r="N207" s="16" t="s">
        <v>2488</v>
      </c>
      <c r="O207" s="16" t="s">
        <v>61</v>
      </c>
      <c r="P207" s="16" t="s">
        <v>813</v>
      </c>
      <c r="Q207" s="16" t="s">
        <v>3332</v>
      </c>
      <c r="R207" s="16" t="s">
        <v>869</v>
      </c>
      <c r="S207" s="16">
        <v>20221004</v>
      </c>
      <c r="T207" s="16" t="s">
        <v>3323</v>
      </c>
      <c r="U207" s="16" t="s">
        <v>813</v>
      </c>
      <c r="V207" s="16" t="s">
        <v>838</v>
      </c>
      <c r="W207" s="16">
        <v>80703</v>
      </c>
      <c r="X207" s="16" t="s">
        <v>2838</v>
      </c>
      <c r="Y207" s="16" t="s">
        <v>842</v>
      </c>
      <c r="Z207" s="145"/>
      <c r="AA207" s="145"/>
      <c r="AB207" s="145"/>
      <c r="AC207" s="145"/>
      <c r="AD207" s="145"/>
      <c r="AE207" s="95" t="s">
        <v>1340</v>
      </c>
      <c r="AF207" s="16" t="s">
        <v>242</v>
      </c>
      <c r="AG207" s="16" t="s">
        <v>1985</v>
      </c>
      <c r="AH207" s="16">
        <v>0</v>
      </c>
      <c r="AI207" s="4" t="s">
        <v>241</v>
      </c>
      <c r="AJ207" s="16">
        <v>4</v>
      </c>
      <c r="AK207" s="16">
        <v>2</v>
      </c>
      <c r="AL207" s="16">
        <v>7</v>
      </c>
      <c r="AM207" s="16">
        <v>0.5</v>
      </c>
      <c r="AN207" s="16" t="s">
        <v>350</v>
      </c>
      <c r="AO207" s="16" t="s">
        <v>352</v>
      </c>
      <c r="AP207" s="16" t="s">
        <v>350</v>
      </c>
      <c r="AQ207" s="16" t="s">
        <v>350</v>
      </c>
      <c r="AR207" s="95" t="s">
        <v>1200</v>
      </c>
      <c r="AS207" s="16" t="s">
        <v>2489</v>
      </c>
      <c r="AT207" s="16" t="s">
        <v>2489</v>
      </c>
      <c r="AU207" s="16" t="s">
        <v>2490</v>
      </c>
      <c r="AV207" s="16" t="s">
        <v>73</v>
      </c>
      <c r="AW207" s="16" t="s">
        <v>73</v>
      </c>
      <c r="AX207" s="16" t="s">
        <v>350</v>
      </c>
      <c r="AY207" s="16" t="s">
        <v>73</v>
      </c>
      <c r="AZ207" s="16" t="s">
        <v>73</v>
      </c>
      <c r="BA207" s="16" t="s">
        <v>73</v>
      </c>
      <c r="BB207" s="16" t="s">
        <v>350</v>
      </c>
      <c r="BC207" s="16" t="s">
        <v>350</v>
      </c>
      <c r="BD207" s="16" t="s">
        <v>350</v>
      </c>
      <c r="BE207" s="16" t="s">
        <v>350</v>
      </c>
      <c r="BF207" s="145"/>
      <c r="BG207" s="145"/>
      <c r="BH207" s="145"/>
      <c r="BI207" s="16"/>
      <c r="BJ207" s="145"/>
      <c r="BK207" s="145"/>
      <c r="BL207" s="145"/>
      <c r="BM207" s="145"/>
      <c r="BN207" s="145"/>
    </row>
    <row r="208" spans="1:66" x14ac:dyDescent="0.3">
      <c r="A208" s="16">
        <v>206</v>
      </c>
      <c r="B208" s="14" t="s">
        <v>2499</v>
      </c>
      <c r="C208" s="54">
        <v>33468975</v>
      </c>
      <c r="D208" s="54" t="s">
        <v>4163</v>
      </c>
      <c r="E208" s="16" t="s">
        <v>385</v>
      </c>
      <c r="F208" s="16">
        <v>53</v>
      </c>
      <c r="G208" s="16">
        <v>157.80000000000001</v>
      </c>
      <c r="H208" s="16">
        <v>64.3</v>
      </c>
      <c r="I208" s="101">
        <f t="shared" si="3"/>
        <v>25.822422054838306</v>
      </c>
      <c r="J208" s="146">
        <v>25478</v>
      </c>
      <c r="K208" s="16" t="s">
        <v>216</v>
      </c>
      <c r="L208" s="16" t="s">
        <v>355</v>
      </c>
      <c r="M208" s="16" t="s">
        <v>2502</v>
      </c>
      <c r="N208" s="16" t="s">
        <v>954</v>
      </c>
      <c r="O208" s="16" t="s">
        <v>61</v>
      </c>
      <c r="P208" s="16" t="s">
        <v>794</v>
      </c>
      <c r="Q208" s="16" t="s">
        <v>3783</v>
      </c>
      <c r="R208" s="4" t="s">
        <v>866</v>
      </c>
      <c r="S208" s="16">
        <v>20220928</v>
      </c>
      <c r="T208" s="16" t="s">
        <v>3324</v>
      </c>
      <c r="U208" s="4" t="s">
        <v>794</v>
      </c>
      <c r="V208" s="16" t="s">
        <v>828</v>
      </c>
      <c r="W208" s="16">
        <v>80703</v>
      </c>
      <c r="X208" s="16" t="s">
        <v>2838</v>
      </c>
      <c r="Y208" s="16" t="s">
        <v>842</v>
      </c>
      <c r="Z208" s="145"/>
      <c r="AA208" s="145"/>
      <c r="AB208" s="145"/>
      <c r="AC208" s="145"/>
      <c r="AD208" s="145"/>
      <c r="AE208" s="95" t="s">
        <v>1340</v>
      </c>
      <c r="AF208" s="16" t="s">
        <v>242</v>
      </c>
      <c r="AG208" s="16" t="s">
        <v>1985</v>
      </c>
      <c r="AH208" s="16">
        <v>0</v>
      </c>
      <c r="AI208" s="4" t="s">
        <v>241</v>
      </c>
      <c r="AJ208" s="16">
        <v>4</v>
      </c>
      <c r="AK208" s="16">
        <v>2</v>
      </c>
      <c r="AL208" s="16">
        <v>18</v>
      </c>
      <c r="AM208" s="16">
        <v>0.4</v>
      </c>
      <c r="AN208" s="16" t="s">
        <v>350</v>
      </c>
      <c r="AO208" s="16" t="s">
        <v>350</v>
      </c>
      <c r="AP208" s="16" t="s">
        <v>350</v>
      </c>
      <c r="AQ208" s="16" t="s">
        <v>350</v>
      </c>
      <c r="AR208" s="95" t="s">
        <v>2307</v>
      </c>
      <c r="AS208" s="16" t="s">
        <v>352</v>
      </c>
      <c r="AT208" s="16" t="s">
        <v>352</v>
      </c>
      <c r="AU208" s="16" t="s">
        <v>350</v>
      </c>
      <c r="AV208" s="16" t="s">
        <v>73</v>
      </c>
      <c r="AW208" s="16" t="s">
        <v>73</v>
      </c>
      <c r="AX208" s="16" t="s">
        <v>350</v>
      </c>
      <c r="AY208" s="16" t="s">
        <v>73</v>
      </c>
      <c r="AZ208" s="16" t="s">
        <v>73</v>
      </c>
      <c r="BA208" s="16" t="s">
        <v>73</v>
      </c>
      <c r="BB208" s="16" t="s">
        <v>352</v>
      </c>
      <c r="BC208" s="16" t="s">
        <v>352</v>
      </c>
      <c r="BD208" s="16" t="s">
        <v>350</v>
      </c>
      <c r="BE208" s="16" t="s">
        <v>350</v>
      </c>
      <c r="BF208" s="145"/>
      <c r="BG208" s="145"/>
      <c r="BH208" s="145"/>
      <c r="BI208" s="16"/>
      <c r="BJ208" s="145"/>
      <c r="BK208" s="145"/>
      <c r="BL208" s="145"/>
      <c r="BM208" s="145"/>
      <c r="BN208" s="145"/>
    </row>
    <row r="209" spans="1:66" x14ac:dyDescent="0.3">
      <c r="A209" s="16">
        <v>207</v>
      </c>
      <c r="B209" s="14" t="s">
        <v>2505</v>
      </c>
      <c r="C209" s="54">
        <v>33274624</v>
      </c>
      <c r="D209" s="54" t="s">
        <v>4164</v>
      </c>
      <c r="E209" s="16" t="s">
        <v>385</v>
      </c>
      <c r="F209" s="16">
        <v>62</v>
      </c>
      <c r="G209" s="16">
        <v>160</v>
      </c>
      <c r="H209" s="16">
        <v>59</v>
      </c>
      <c r="I209" s="101">
        <f t="shared" si="3"/>
        <v>23.046874999999996</v>
      </c>
      <c r="J209" s="146">
        <v>22160</v>
      </c>
      <c r="K209" s="4" t="s">
        <v>2375</v>
      </c>
      <c r="L209" s="16" t="s">
        <v>2520</v>
      </c>
      <c r="M209" s="16"/>
      <c r="N209" s="16" t="s">
        <v>2521</v>
      </c>
      <c r="O209" s="16" t="s">
        <v>2508</v>
      </c>
      <c r="P209" s="16" t="s">
        <v>794</v>
      </c>
      <c r="Q209" s="16" t="s">
        <v>3784</v>
      </c>
      <c r="R209" s="14" t="s">
        <v>1034</v>
      </c>
      <c r="S209" s="16">
        <v>20221013</v>
      </c>
      <c r="T209" s="16" t="s">
        <v>3325</v>
      </c>
      <c r="U209" s="4" t="s">
        <v>794</v>
      </c>
      <c r="V209" s="16" t="s">
        <v>828</v>
      </c>
      <c r="W209" s="16">
        <v>80703</v>
      </c>
      <c r="X209" s="16" t="s">
        <v>2838</v>
      </c>
      <c r="Y209" s="16" t="s">
        <v>842</v>
      </c>
      <c r="Z209" s="145"/>
      <c r="AA209" s="145"/>
      <c r="AB209" s="145"/>
      <c r="AC209" s="145"/>
      <c r="AD209" s="145"/>
      <c r="AE209" s="95" t="s">
        <v>1186</v>
      </c>
      <c r="AF209" s="4" t="s">
        <v>242</v>
      </c>
      <c r="AG209" s="4" t="s">
        <v>1183</v>
      </c>
      <c r="AH209" s="4" t="s">
        <v>101</v>
      </c>
      <c r="AI209" s="4" t="s">
        <v>1183</v>
      </c>
      <c r="AJ209" s="16">
        <v>4</v>
      </c>
      <c r="AK209" s="16">
        <v>2</v>
      </c>
      <c r="AL209" s="16">
        <v>7</v>
      </c>
      <c r="AM209" s="16">
        <v>0.3</v>
      </c>
      <c r="AN209" s="16" t="s">
        <v>350</v>
      </c>
      <c r="AO209" s="16" t="s">
        <v>352</v>
      </c>
      <c r="AP209" s="16" t="s">
        <v>350</v>
      </c>
      <c r="AQ209" s="16" t="s">
        <v>350</v>
      </c>
      <c r="AR209" s="95" t="s">
        <v>2307</v>
      </c>
      <c r="AS209" s="16" t="s">
        <v>352</v>
      </c>
      <c r="AT209" s="16" t="s">
        <v>352</v>
      </c>
      <c r="AU209" s="16" t="s">
        <v>350</v>
      </c>
      <c r="AV209" s="16" t="s">
        <v>73</v>
      </c>
      <c r="AW209" s="16" t="s">
        <v>73</v>
      </c>
      <c r="AX209" s="16" t="s">
        <v>352</v>
      </c>
      <c r="AY209" s="16">
        <v>1</v>
      </c>
      <c r="AZ209" s="16">
        <v>5</v>
      </c>
      <c r="BA209" s="16">
        <v>30</v>
      </c>
      <c r="BB209" s="16" t="s">
        <v>350</v>
      </c>
      <c r="BC209" s="16" t="s">
        <v>352</v>
      </c>
      <c r="BD209" s="16" t="s">
        <v>350</v>
      </c>
      <c r="BE209" s="16" t="s">
        <v>350</v>
      </c>
      <c r="BF209" s="145"/>
      <c r="BG209" s="145"/>
      <c r="BH209" s="145"/>
      <c r="BI209" s="16"/>
      <c r="BJ209" s="145"/>
      <c r="BK209" s="145"/>
      <c r="BL209" s="145"/>
      <c r="BM209" s="145"/>
      <c r="BN209" s="145"/>
    </row>
    <row r="210" spans="1:66" x14ac:dyDescent="0.3">
      <c r="A210" s="162">
        <v>208</v>
      </c>
      <c r="B210" s="163" t="s">
        <v>2515</v>
      </c>
      <c r="C210" s="171">
        <v>33499632</v>
      </c>
      <c r="D210" s="171" t="s">
        <v>4165</v>
      </c>
      <c r="E210" s="162" t="s">
        <v>2519</v>
      </c>
      <c r="F210" s="162">
        <v>70</v>
      </c>
      <c r="G210" s="162" t="s">
        <v>3649</v>
      </c>
      <c r="H210" s="162" t="s">
        <v>3649</v>
      </c>
      <c r="I210" s="162" t="s">
        <v>3649</v>
      </c>
      <c r="J210" s="200">
        <v>19252</v>
      </c>
      <c r="K210" s="162" t="s">
        <v>3647</v>
      </c>
      <c r="L210" s="162"/>
      <c r="M210" s="162"/>
      <c r="N210" s="196"/>
      <c r="O210" s="162" t="s">
        <v>61</v>
      </c>
      <c r="P210" s="162" t="s">
        <v>792</v>
      </c>
      <c r="Q210" s="162" t="s">
        <v>2932</v>
      </c>
      <c r="R210" s="162" t="s">
        <v>788</v>
      </c>
      <c r="S210" s="162">
        <v>20221014</v>
      </c>
      <c r="T210" s="162" t="s">
        <v>3326</v>
      </c>
      <c r="U210" s="191" t="s">
        <v>792</v>
      </c>
      <c r="V210" s="162" t="s">
        <v>3350</v>
      </c>
      <c r="W210" s="162">
        <v>82003</v>
      </c>
      <c r="X210" s="162" t="s">
        <v>2838</v>
      </c>
      <c r="Y210" s="162" t="s">
        <v>2830</v>
      </c>
      <c r="Z210" s="196"/>
      <c r="AA210" s="196"/>
      <c r="AB210" s="196"/>
      <c r="AC210" s="196"/>
      <c r="AD210" s="196"/>
      <c r="AE210" s="171" t="s">
        <v>617</v>
      </c>
      <c r="AF210" s="162" t="s">
        <v>666</v>
      </c>
      <c r="AG210" s="162" t="s">
        <v>666</v>
      </c>
      <c r="AH210" s="162" t="s">
        <v>666</v>
      </c>
      <c r="AI210" s="162" t="s">
        <v>666</v>
      </c>
      <c r="AJ210" s="196"/>
      <c r="AK210" s="162" t="s">
        <v>666</v>
      </c>
      <c r="AL210" s="162"/>
      <c r="AM210" s="196"/>
      <c r="AN210" s="162"/>
      <c r="AO210" s="162"/>
      <c r="AP210" s="162"/>
      <c r="AQ210" s="162"/>
      <c r="AR210" s="162"/>
      <c r="AS210" s="162"/>
      <c r="AT210" s="162"/>
      <c r="AU210" s="162" t="s">
        <v>350</v>
      </c>
      <c r="AV210" s="162" t="s">
        <v>73</v>
      </c>
      <c r="AW210" s="162" t="s">
        <v>73</v>
      </c>
      <c r="AX210" s="162" t="s">
        <v>350</v>
      </c>
      <c r="AY210" s="162" t="s">
        <v>73</v>
      </c>
      <c r="AZ210" s="162" t="s">
        <v>73</v>
      </c>
      <c r="BA210" s="162" t="s">
        <v>73</v>
      </c>
      <c r="BB210" s="162"/>
      <c r="BC210" s="162"/>
      <c r="BD210" s="162"/>
      <c r="BE210" s="162"/>
      <c r="BF210" s="196"/>
      <c r="BG210" s="196"/>
      <c r="BH210" s="196"/>
      <c r="BI210" s="162"/>
      <c r="BJ210" s="196"/>
      <c r="BK210" s="196"/>
      <c r="BL210" s="196"/>
      <c r="BM210" s="196"/>
      <c r="BN210" s="196"/>
    </row>
    <row r="211" spans="1:66" x14ac:dyDescent="0.3">
      <c r="A211" s="16">
        <v>209</v>
      </c>
      <c r="B211" s="14" t="s">
        <v>2524</v>
      </c>
      <c r="C211" s="54">
        <v>33500677</v>
      </c>
      <c r="D211" s="54" t="s">
        <v>2908</v>
      </c>
      <c r="E211" s="16" t="s">
        <v>407</v>
      </c>
      <c r="F211" s="16">
        <v>66</v>
      </c>
      <c r="G211" s="16">
        <v>163.4</v>
      </c>
      <c r="H211" s="16">
        <v>65</v>
      </c>
      <c r="I211" s="101">
        <f t="shared" ref="I211:I242" si="4">H211/((G211/100)*(G211/100))</f>
        <v>24.344970478914256</v>
      </c>
      <c r="J211" s="146">
        <v>20459</v>
      </c>
      <c r="K211" s="16" t="s">
        <v>3647</v>
      </c>
      <c r="L211" s="16" t="s">
        <v>2530</v>
      </c>
      <c r="M211" s="16" t="s">
        <v>2531</v>
      </c>
      <c r="N211" s="16" t="s">
        <v>2532</v>
      </c>
      <c r="O211" s="16" t="s">
        <v>61</v>
      </c>
      <c r="P211" s="16" t="s">
        <v>797</v>
      </c>
      <c r="Q211" s="16" t="s">
        <v>3334</v>
      </c>
      <c r="R211" s="14" t="s">
        <v>3583</v>
      </c>
      <c r="S211" s="16">
        <v>20221006</v>
      </c>
      <c r="T211" s="16" t="s">
        <v>3325</v>
      </c>
      <c r="U211" s="4" t="s">
        <v>797</v>
      </c>
      <c r="V211" s="16" t="s">
        <v>830</v>
      </c>
      <c r="W211" s="16">
        <v>80703</v>
      </c>
      <c r="X211" s="16" t="s">
        <v>2845</v>
      </c>
      <c r="Y211" s="16" t="s">
        <v>842</v>
      </c>
      <c r="Z211" s="145"/>
      <c r="AA211" s="145"/>
      <c r="AB211" s="145"/>
      <c r="AC211" s="145"/>
      <c r="AD211" s="145"/>
      <c r="AE211" s="95" t="s">
        <v>2196</v>
      </c>
      <c r="AF211" s="17">
        <v>1</v>
      </c>
      <c r="AG211" s="16" t="s">
        <v>2202</v>
      </c>
      <c r="AH211" s="4" t="s">
        <v>101</v>
      </c>
      <c r="AI211" s="4" t="s">
        <v>1183</v>
      </c>
      <c r="AJ211" s="16">
        <v>1</v>
      </c>
      <c r="AK211" s="16">
        <v>2</v>
      </c>
      <c r="AL211" s="16">
        <v>6</v>
      </c>
      <c r="AM211" s="16">
        <v>0.3</v>
      </c>
      <c r="AN211" s="16" t="s">
        <v>350</v>
      </c>
      <c r="AO211" s="16" t="s">
        <v>350</v>
      </c>
      <c r="AP211" s="16" t="s">
        <v>350</v>
      </c>
      <c r="AQ211" s="16" t="s">
        <v>350</v>
      </c>
      <c r="AR211" s="95" t="s">
        <v>2307</v>
      </c>
      <c r="AS211" s="16" t="s">
        <v>352</v>
      </c>
      <c r="AT211" s="16" t="s">
        <v>352</v>
      </c>
      <c r="AU211" s="16" t="s">
        <v>352</v>
      </c>
      <c r="AV211" s="16">
        <v>0.5</v>
      </c>
      <c r="AW211" s="16">
        <v>37</v>
      </c>
      <c r="AX211" s="16" t="s">
        <v>352</v>
      </c>
      <c r="AY211" s="16">
        <v>1</v>
      </c>
      <c r="AZ211" s="16">
        <v>15</v>
      </c>
      <c r="BA211" s="16">
        <v>48</v>
      </c>
      <c r="BB211" s="16" t="s">
        <v>350</v>
      </c>
      <c r="BC211" s="16" t="s">
        <v>352</v>
      </c>
      <c r="BD211" s="16" t="s">
        <v>350</v>
      </c>
      <c r="BE211" s="16" t="s">
        <v>350</v>
      </c>
      <c r="BF211" s="145"/>
      <c r="BG211" s="145"/>
      <c r="BH211" s="16" t="s">
        <v>4372</v>
      </c>
      <c r="BI211" s="146">
        <v>45175</v>
      </c>
      <c r="BJ211" s="145"/>
      <c r="BK211" s="145"/>
      <c r="BL211" s="145"/>
      <c r="BM211" s="145"/>
      <c r="BN211" s="145"/>
    </row>
    <row r="212" spans="1:66" x14ac:dyDescent="0.3">
      <c r="A212" s="16">
        <v>210</v>
      </c>
      <c r="B212" s="14" t="s">
        <v>2525</v>
      </c>
      <c r="C212" s="54">
        <v>33499219</v>
      </c>
      <c r="D212" s="54" t="s">
        <v>4166</v>
      </c>
      <c r="E212" s="16" t="s">
        <v>385</v>
      </c>
      <c r="F212" s="16">
        <v>82</v>
      </c>
      <c r="G212" s="16">
        <v>150.4</v>
      </c>
      <c r="H212" s="16">
        <v>63.6</v>
      </c>
      <c r="I212" s="101">
        <f t="shared" si="4"/>
        <v>28.116511996378453</v>
      </c>
      <c r="J212" s="146">
        <v>14706</v>
      </c>
      <c r="K212" s="4" t="s">
        <v>2375</v>
      </c>
      <c r="L212" s="16" t="s">
        <v>2530</v>
      </c>
      <c r="M212" s="16" t="s">
        <v>2534</v>
      </c>
      <c r="N212" s="16" t="s">
        <v>2535</v>
      </c>
      <c r="O212" s="16" t="s">
        <v>61</v>
      </c>
      <c r="P212" s="16" t="s">
        <v>793</v>
      </c>
      <c r="Q212" s="16" t="s">
        <v>3334</v>
      </c>
      <c r="R212" s="14" t="s">
        <v>2536</v>
      </c>
      <c r="S212" s="16">
        <v>20220929</v>
      </c>
      <c r="T212" s="16" t="s">
        <v>3327</v>
      </c>
      <c r="U212" s="16" t="s">
        <v>793</v>
      </c>
      <c r="V212" s="16" t="s">
        <v>827</v>
      </c>
      <c r="W212" s="16">
        <v>80703</v>
      </c>
      <c r="X212" s="16" t="s">
        <v>2838</v>
      </c>
      <c r="Y212" s="16" t="s">
        <v>842</v>
      </c>
      <c r="Z212" s="145"/>
      <c r="AA212" s="145"/>
      <c r="AB212" s="145"/>
      <c r="AC212" s="145"/>
      <c r="AD212" s="145"/>
      <c r="AE212" s="95" t="s">
        <v>1333</v>
      </c>
      <c r="AF212" s="17">
        <v>2</v>
      </c>
      <c r="AG212" s="16" t="s">
        <v>1985</v>
      </c>
      <c r="AH212" s="16">
        <v>0</v>
      </c>
      <c r="AI212" s="4" t="s">
        <v>241</v>
      </c>
      <c r="AJ212" s="16">
        <v>2</v>
      </c>
      <c r="AK212" s="16">
        <v>2</v>
      </c>
      <c r="AL212" s="16">
        <v>5</v>
      </c>
      <c r="AM212" s="16">
        <v>0.1</v>
      </c>
      <c r="AN212" s="16" t="s">
        <v>350</v>
      </c>
      <c r="AO212" s="16" t="s">
        <v>350</v>
      </c>
      <c r="AP212" s="16" t="s">
        <v>350</v>
      </c>
      <c r="AQ212" s="16" t="s">
        <v>350</v>
      </c>
      <c r="AR212" s="95" t="s">
        <v>2312</v>
      </c>
      <c r="AS212" s="16" t="s">
        <v>350</v>
      </c>
      <c r="AT212" s="16" t="s">
        <v>350</v>
      </c>
      <c r="AU212" s="16" t="s">
        <v>350</v>
      </c>
      <c r="AV212" s="16" t="s">
        <v>73</v>
      </c>
      <c r="AW212" s="16" t="s">
        <v>73</v>
      </c>
      <c r="AX212" s="16" t="s">
        <v>350</v>
      </c>
      <c r="AY212" s="16" t="s">
        <v>73</v>
      </c>
      <c r="AZ212" s="16" t="s">
        <v>73</v>
      </c>
      <c r="BA212" s="16" t="s">
        <v>73</v>
      </c>
      <c r="BB212" s="16" t="s">
        <v>352</v>
      </c>
      <c r="BC212" s="16" t="s">
        <v>352</v>
      </c>
      <c r="BD212" s="16" t="s">
        <v>350</v>
      </c>
      <c r="BE212" s="16" t="s">
        <v>350</v>
      </c>
      <c r="BF212" s="145"/>
      <c r="BG212" s="145"/>
      <c r="BH212" s="145"/>
      <c r="BI212" s="16"/>
      <c r="BJ212" s="145"/>
      <c r="BK212" s="145"/>
      <c r="BL212" s="145"/>
      <c r="BM212" s="145"/>
      <c r="BN212" s="145"/>
    </row>
    <row r="213" spans="1:66" x14ac:dyDescent="0.3">
      <c r="A213" s="16">
        <v>211</v>
      </c>
      <c r="B213" s="14" t="s">
        <v>2543</v>
      </c>
      <c r="C213" s="54">
        <v>33499842</v>
      </c>
      <c r="D213" s="54" t="s">
        <v>4167</v>
      </c>
      <c r="E213" s="16" t="s">
        <v>407</v>
      </c>
      <c r="F213" s="16">
        <v>60</v>
      </c>
      <c r="G213" s="16">
        <v>164.3</v>
      </c>
      <c r="H213" s="16">
        <v>85.5</v>
      </c>
      <c r="I213" s="101">
        <f t="shared" si="4"/>
        <v>31.673130331412079</v>
      </c>
      <c r="J213" s="146">
        <v>22692</v>
      </c>
      <c r="K213" s="4" t="s">
        <v>2375</v>
      </c>
      <c r="L213" s="16" t="s">
        <v>2551</v>
      </c>
      <c r="M213" s="16" t="s">
        <v>2552</v>
      </c>
      <c r="N213" s="16" t="s">
        <v>2553</v>
      </c>
      <c r="O213" s="16" t="s">
        <v>2550</v>
      </c>
      <c r="P213" s="16" t="s">
        <v>814</v>
      </c>
      <c r="Q213" s="16" t="s">
        <v>3338</v>
      </c>
      <c r="R213" s="14" t="s">
        <v>393</v>
      </c>
      <c r="S213" s="16">
        <v>20221011</v>
      </c>
      <c r="T213" s="16" t="s">
        <v>3328</v>
      </c>
      <c r="U213" s="4" t="s">
        <v>795</v>
      </c>
      <c r="V213" s="16" t="s">
        <v>829</v>
      </c>
      <c r="W213" s="16">
        <v>80703</v>
      </c>
      <c r="X213" s="16" t="s">
        <v>2838</v>
      </c>
      <c r="Y213" s="16" t="s">
        <v>842</v>
      </c>
      <c r="Z213" s="145"/>
      <c r="AA213" s="145"/>
      <c r="AB213" s="145"/>
      <c r="AC213" s="145"/>
      <c r="AD213" s="145"/>
      <c r="AE213" s="95" t="s">
        <v>2943</v>
      </c>
      <c r="AF213" s="16">
        <v>2</v>
      </c>
      <c r="AG213" s="16" t="s">
        <v>419</v>
      </c>
      <c r="AH213" s="33">
        <v>1</v>
      </c>
      <c r="AI213" s="33" t="s">
        <v>389</v>
      </c>
      <c r="AJ213" s="16">
        <v>3</v>
      </c>
      <c r="AK213" s="16">
        <v>2</v>
      </c>
      <c r="AL213" s="16">
        <v>6</v>
      </c>
      <c r="AM213" s="16">
        <v>0.5</v>
      </c>
      <c r="AN213" s="16" t="s">
        <v>350</v>
      </c>
      <c r="AO213" s="16" t="s">
        <v>350</v>
      </c>
      <c r="AP213" s="16" t="s">
        <v>350</v>
      </c>
      <c r="AQ213" s="16" t="s">
        <v>350</v>
      </c>
      <c r="AR213" s="95" t="s">
        <v>2307</v>
      </c>
      <c r="AS213" s="16" t="s">
        <v>352</v>
      </c>
      <c r="AT213" s="16" t="s">
        <v>352</v>
      </c>
      <c r="AU213" s="16" t="s">
        <v>352</v>
      </c>
      <c r="AV213" s="16">
        <v>1</v>
      </c>
      <c r="AW213" s="16">
        <v>38</v>
      </c>
      <c r="AX213" s="16" t="s">
        <v>352</v>
      </c>
      <c r="AY213" s="16">
        <v>1</v>
      </c>
      <c r="AZ213" s="16">
        <v>1</v>
      </c>
      <c r="BA213" s="16">
        <v>38</v>
      </c>
      <c r="BB213" s="16" t="s">
        <v>350</v>
      </c>
      <c r="BC213" s="16" t="s">
        <v>352</v>
      </c>
      <c r="BD213" s="16" t="s">
        <v>350</v>
      </c>
      <c r="BE213" s="16" t="s">
        <v>350</v>
      </c>
      <c r="BF213" s="145"/>
      <c r="BG213" s="145"/>
      <c r="BH213" s="145"/>
      <c r="BI213" s="16"/>
      <c r="BJ213" s="145"/>
      <c r="BK213" s="145"/>
      <c r="BL213" s="145"/>
      <c r="BM213" s="145"/>
      <c r="BN213" s="145"/>
    </row>
    <row r="214" spans="1:66" x14ac:dyDescent="0.3">
      <c r="A214" s="16">
        <v>212</v>
      </c>
      <c r="B214" s="14" t="s">
        <v>2544</v>
      </c>
      <c r="C214" s="54">
        <v>33501506</v>
      </c>
      <c r="D214" s="54" t="s">
        <v>4168</v>
      </c>
      <c r="E214" s="16" t="s">
        <v>385</v>
      </c>
      <c r="F214" s="16">
        <v>77</v>
      </c>
      <c r="G214" s="16">
        <v>152.80000000000001</v>
      </c>
      <c r="H214" s="16">
        <v>55.3</v>
      </c>
      <c r="I214" s="101">
        <f t="shared" si="4"/>
        <v>23.685274526465829</v>
      </c>
      <c r="J214" s="146">
        <v>16383</v>
      </c>
      <c r="K214" s="16" t="s">
        <v>216</v>
      </c>
      <c r="L214" s="16" t="s">
        <v>2556</v>
      </c>
      <c r="M214" s="16" t="s">
        <v>2558</v>
      </c>
      <c r="N214" s="16" t="s">
        <v>2557</v>
      </c>
      <c r="O214" s="16" t="s">
        <v>2554</v>
      </c>
      <c r="P214" s="16" t="s">
        <v>794</v>
      </c>
      <c r="Q214" s="4" t="s">
        <v>3785</v>
      </c>
      <c r="R214" s="14" t="s">
        <v>3582</v>
      </c>
      <c r="S214" s="16">
        <v>20221013</v>
      </c>
      <c r="T214" s="16" t="s">
        <v>3329</v>
      </c>
      <c r="U214" s="4" t="s">
        <v>794</v>
      </c>
      <c r="V214" s="16" t="s">
        <v>828</v>
      </c>
      <c r="W214" s="16">
        <v>80703</v>
      </c>
      <c r="X214" s="16" t="s">
        <v>2838</v>
      </c>
      <c r="Y214" s="16" t="s">
        <v>842</v>
      </c>
      <c r="Z214" s="145"/>
      <c r="AA214" s="145"/>
      <c r="AB214" s="145"/>
      <c r="AC214" s="145"/>
      <c r="AD214" s="145"/>
      <c r="AE214" s="95" t="s">
        <v>1340</v>
      </c>
      <c r="AF214" s="16" t="s">
        <v>242</v>
      </c>
      <c r="AG214" s="16" t="s">
        <v>1985</v>
      </c>
      <c r="AH214" s="16">
        <v>0</v>
      </c>
      <c r="AI214" s="4" t="s">
        <v>241</v>
      </c>
      <c r="AJ214" s="16">
        <v>4</v>
      </c>
      <c r="AK214" s="16">
        <v>2</v>
      </c>
      <c r="AL214" s="16">
        <v>18</v>
      </c>
      <c r="AM214" s="16">
        <v>0.4</v>
      </c>
      <c r="AN214" s="16" t="s">
        <v>350</v>
      </c>
      <c r="AO214" s="16" t="s">
        <v>3107</v>
      </c>
      <c r="AP214" s="16" t="s">
        <v>350</v>
      </c>
      <c r="AQ214" s="16" t="s">
        <v>350</v>
      </c>
      <c r="AR214" s="95" t="s">
        <v>2307</v>
      </c>
      <c r="AS214" s="16" t="s">
        <v>352</v>
      </c>
      <c r="AT214" s="16" t="s">
        <v>352</v>
      </c>
      <c r="AU214" s="16" t="s">
        <v>350</v>
      </c>
      <c r="AV214" s="16" t="s">
        <v>73</v>
      </c>
      <c r="AW214" s="16" t="s">
        <v>73</v>
      </c>
      <c r="AX214" s="16" t="s">
        <v>350</v>
      </c>
      <c r="AY214" s="16" t="s">
        <v>73</v>
      </c>
      <c r="AZ214" s="16" t="s">
        <v>73</v>
      </c>
      <c r="BA214" s="16" t="s">
        <v>73</v>
      </c>
      <c r="BB214" s="16" t="s">
        <v>350</v>
      </c>
      <c r="BC214" s="16" t="s">
        <v>352</v>
      </c>
      <c r="BD214" s="16" t="s">
        <v>350</v>
      </c>
      <c r="BE214" s="16" t="s">
        <v>350</v>
      </c>
      <c r="BF214" s="145"/>
      <c r="BG214" s="145"/>
      <c r="BH214" s="145"/>
      <c r="BI214" s="16"/>
      <c r="BJ214" s="145"/>
      <c r="BK214" s="145"/>
      <c r="BL214" s="145"/>
      <c r="BM214" s="145"/>
      <c r="BN214" s="145"/>
    </row>
    <row r="215" spans="1:66" x14ac:dyDescent="0.3">
      <c r="A215" s="16">
        <v>213</v>
      </c>
      <c r="B215" s="14" t="s">
        <v>2561</v>
      </c>
      <c r="C215" s="54">
        <v>33499540</v>
      </c>
      <c r="D215" s="54" t="s">
        <v>4169</v>
      </c>
      <c r="E215" s="16" t="s">
        <v>407</v>
      </c>
      <c r="F215" s="16">
        <v>75</v>
      </c>
      <c r="G215" s="16">
        <v>171.2</v>
      </c>
      <c r="H215" s="16">
        <v>68.2</v>
      </c>
      <c r="I215" s="101">
        <f t="shared" si="4"/>
        <v>23.268953620403533</v>
      </c>
      <c r="J215" s="146">
        <v>17436</v>
      </c>
      <c r="K215" s="16" t="s">
        <v>216</v>
      </c>
      <c r="L215" s="16" t="s">
        <v>2566</v>
      </c>
      <c r="M215" s="16" t="s">
        <v>2567</v>
      </c>
      <c r="N215" s="16" t="s">
        <v>2568</v>
      </c>
      <c r="O215" s="16" t="s">
        <v>2554</v>
      </c>
      <c r="P215" s="16" t="s">
        <v>794</v>
      </c>
      <c r="Q215" s="4" t="s">
        <v>3786</v>
      </c>
      <c r="R215" s="4" t="s">
        <v>866</v>
      </c>
      <c r="S215" s="16">
        <v>20221005</v>
      </c>
      <c r="T215" s="16" t="s">
        <v>3330</v>
      </c>
      <c r="U215" s="16" t="s">
        <v>794</v>
      </c>
      <c r="V215" s="16" t="s">
        <v>828</v>
      </c>
      <c r="W215" s="16">
        <v>80703</v>
      </c>
      <c r="X215" s="16" t="s">
        <v>2838</v>
      </c>
      <c r="Y215" s="16" t="s">
        <v>842</v>
      </c>
      <c r="Z215" s="145"/>
      <c r="AA215" s="145"/>
      <c r="AB215" s="145"/>
      <c r="AC215" s="145"/>
      <c r="AD215" s="145"/>
      <c r="AE215" s="4" t="s">
        <v>2131</v>
      </c>
      <c r="AF215" s="4">
        <v>3</v>
      </c>
      <c r="AG215" s="4" t="s">
        <v>1985</v>
      </c>
      <c r="AH215" s="4">
        <v>0</v>
      </c>
      <c r="AI215" s="4" t="s">
        <v>1985</v>
      </c>
      <c r="AJ215" s="4">
        <v>3</v>
      </c>
      <c r="AK215" s="16">
        <v>2</v>
      </c>
      <c r="AL215" s="16">
        <v>11</v>
      </c>
      <c r="AM215" s="16">
        <v>0.1</v>
      </c>
      <c r="AN215" s="16" t="s">
        <v>350</v>
      </c>
      <c r="AO215" s="16" t="s">
        <v>350</v>
      </c>
      <c r="AP215" s="16" t="s">
        <v>350</v>
      </c>
      <c r="AQ215" s="16" t="s">
        <v>350</v>
      </c>
      <c r="AR215" s="95" t="s">
        <v>2307</v>
      </c>
      <c r="AS215" s="16" t="s">
        <v>352</v>
      </c>
      <c r="AT215" s="16" t="s">
        <v>352</v>
      </c>
      <c r="AU215" s="16" t="s">
        <v>352</v>
      </c>
      <c r="AV215" s="16">
        <v>1</v>
      </c>
      <c r="AW215" s="16">
        <v>53</v>
      </c>
      <c r="AX215" s="16" t="s">
        <v>350</v>
      </c>
      <c r="AY215" s="16" t="s">
        <v>73</v>
      </c>
      <c r="AZ215" s="16" t="s">
        <v>73</v>
      </c>
      <c r="BA215" s="16" t="s">
        <v>73</v>
      </c>
      <c r="BB215" s="16" t="s">
        <v>350</v>
      </c>
      <c r="BC215" s="16" t="s">
        <v>350</v>
      </c>
      <c r="BD215" s="16" t="s">
        <v>350</v>
      </c>
      <c r="BE215" s="16" t="s">
        <v>350</v>
      </c>
      <c r="BF215" s="145"/>
      <c r="BG215" s="145"/>
      <c r="BH215" s="145"/>
      <c r="BI215" s="16"/>
      <c r="BJ215" s="145"/>
      <c r="BK215" s="145"/>
      <c r="BL215" s="145"/>
      <c r="BM215" s="145"/>
      <c r="BN215" s="145"/>
    </row>
    <row r="216" spans="1:66" x14ac:dyDescent="0.3">
      <c r="A216" s="16">
        <v>214</v>
      </c>
      <c r="B216" s="14" t="s">
        <v>2575</v>
      </c>
      <c r="C216" s="54">
        <v>33500031</v>
      </c>
      <c r="D216" s="54" t="s">
        <v>2909</v>
      </c>
      <c r="E216" s="16" t="s">
        <v>407</v>
      </c>
      <c r="F216" s="16">
        <v>69</v>
      </c>
      <c r="G216" s="16">
        <v>165.7</v>
      </c>
      <c r="H216" s="16">
        <v>67</v>
      </c>
      <c r="I216" s="101">
        <f t="shared" si="4"/>
        <v>24.402245152239058</v>
      </c>
      <c r="J216" s="146">
        <v>19636</v>
      </c>
      <c r="K216" s="16" t="s">
        <v>227</v>
      </c>
      <c r="L216" s="16" t="s">
        <v>440</v>
      </c>
      <c r="M216" s="16" t="s">
        <v>358</v>
      </c>
      <c r="N216" s="16" t="s">
        <v>2578</v>
      </c>
      <c r="O216" s="16" t="s">
        <v>61</v>
      </c>
      <c r="P216" s="16" t="s">
        <v>792</v>
      </c>
      <c r="Q216" s="16" t="s">
        <v>3341</v>
      </c>
      <c r="R216" s="16" t="s">
        <v>788</v>
      </c>
      <c r="S216" s="16">
        <v>20221007</v>
      </c>
      <c r="T216" s="16" t="s">
        <v>3331</v>
      </c>
      <c r="U216" s="16" t="s">
        <v>792</v>
      </c>
      <c r="V216" s="16" t="s">
        <v>3350</v>
      </c>
      <c r="W216" s="16">
        <v>80703</v>
      </c>
      <c r="X216" s="16" t="s">
        <v>2838</v>
      </c>
      <c r="Y216" s="16" t="s">
        <v>842</v>
      </c>
      <c r="Z216" s="145"/>
      <c r="AA216" s="145"/>
      <c r="AB216" s="145"/>
      <c r="AC216" s="145"/>
      <c r="AD216" s="145"/>
      <c r="AE216" s="95" t="s">
        <v>1321</v>
      </c>
      <c r="AF216" s="16">
        <v>2</v>
      </c>
      <c r="AG216" s="16" t="s">
        <v>2124</v>
      </c>
      <c r="AH216" s="4" t="s">
        <v>101</v>
      </c>
      <c r="AI216" s="4" t="s">
        <v>1183</v>
      </c>
      <c r="AJ216" s="16">
        <v>2</v>
      </c>
      <c r="AK216" s="16">
        <v>1</v>
      </c>
      <c r="AL216" s="16">
        <v>12</v>
      </c>
      <c r="AM216" s="16">
        <v>0.3</v>
      </c>
      <c r="AN216" s="16" t="s">
        <v>350</v>
      </c>
      <c r="AO216" s="16" t="s">
        <v>350</v>
      </c>
      <c r="AP216" s="16" t="s">
        <v>350</v>
      </c>
      <c r="AQ216" s="16" t="s">
        <v>350</v>
      </c>
      <c r="AR216" s="16" t="s">
        <v>2666</v>
      </c>
      <c r="AS216" s="16" t="s">
        <v>352</v>
      </c>
      <c r="AT216" s="16" t="s">
        <v>352</v>
      </c>
      <c r="AU216" s="16" t="s">
        <v>352</v>
      </c>
      <c r="AV216" s="16">
        <v>1</v>
      </c>
      <c r="AW216" s="16">
        <v>50</v>
      </c>
      <c r="AX216" s="16" t="s">
        <v>352</v>
      </c>
      <c r="AY216" s="16">
        <v>1</v>
      </c>
      <c r="AZ216" s="16">
        <v>10</v>
      </c>
      <c r="BA216" s="16">
        <v>50</v>
      </c>
      <c r="BB216" s="16" t="s">
        <v>350</v>
      </c>
      <c r="BC216" s="16" t="s">
        <v>350</v>
      </c>
      <c r="BD216" s="16" t="s">
        <v>352</v>
      </c>
      <c r="BE216" s="16" t="s">
        <v>350</v>
      </c>
      <c r="BF216" s="145"/>
      <c r="BG216" s="145"/>
      <c r="BH216" s="16" t="s">
        <v>4372</v>
      </c>
      <c r="BI216" s="146">
        <v>45079</v>
      </c>
      <c r="BJ216" s="145"/>
      <c r="BK216" s="145"/>
      <c r="BL216" s="145"/>
      <c r="BM216" s="145"/>
      <c r="BN216" s="145"/>
    </row>
    <row r="217" spans="1:66" x14ac:dyDescent="0.3">
      <c r="A217" s="16">
        <v>215</v>
      </c>
      <c r="B217" s="14" t="s">
        <v>2591</v>
      </c>
      <c r="C217" s="54">
        <v>33501732</v>
      </c>
      <c r="D217" s="54" t="s">
        <v>2910</v>
      </c>
      <c r="E217" s="16" t="s">
        <v>2593</v>
      </c>
      <c r="F217" s="16">
        <v>75</v>
      </c>
      <c r="G217" s="16">
        <v>153.6</v>
      </c>
      <c r="H217" s="16">
        <v>68.099999999999994</v>
      </c>
      <c r="I217" s="101">
        <f t="shared" si="4"/>
        <v>28.864542643229164</v>
      </c>
      <c r="J217" s="146">
        <v>17124</v>
      </c>
      <c r="K217" s="16" t="s">
        <v>3359</v>
      </c>
      <c r="L217" s="16" t="s">
        <v>2597</v>
      </c>
      <c r="M217" s="16" t="s">
        <v>2598</v>
      </c>
      <c r="N217" s="16" t="s">
        <v>2327</v>
      </c>
      <c r="O217" s="16" t="s">
        <v>61</v>
      </c>
      <c r="P217" s="16" t="s">
        <v>797</v>
      </c>
      <c r="Q217" s="4" t="s">
        <v>3342</v>
      </c>
      <c r="R217" s="14" t="s">
        <v>2599</v>
      </c>
      <c r="S217" s="16">
        <v>20221019</v>
      </c>
      <c r="T217" s="16" t="s">
        <v>3332</v>
      </c>
      <c r="U217" s="33" t="s">
        <v>797</v>
      </c>
      <c r="V217" s="16" t="s">
        <v>830</v>
      </c>
      <c r="W217" s="16">
        <v>80703</v>
      </c>
      <c r="X217" s="16" t="s">
        <v>2838</v>
      </c>
      <c r="Y217" s="16" t="s">
        <v>842</v>
      </c>
      <c r="Z217" s="145"/>
      <c r="AA217" s="145"/>
      <c r="AB217" s="145"/>
      <c r="AC217" s="145"/>
      <c r="AD217" s="145"/>
      <c r="AE217" s="95" t="s">
        <v>1333</v>
      </c>
      <c r="AF217" s="17">
        <v>2</v>
      </c>
      <c r="AG217" s="16" t="s">
        <v>1985</v>
      </c>
      <c r="AH217" s="16">
        <v>0</v>
      </c>
      <c r="AI217" s="4" t="s">
        <v>241</v>
      </c>
      <c r="AJ217" s="16">
        <v>2</v>
      </c>
      <c r="AK217" s="16">
        <v>1</v>
      </c>
      <c r="AL217" s="16">
        <v>9</v>
      </c>
      <c r="AM217" s="16">
        <v>0.6</v>
      </c>
      <c r="AN217" s="16" t="s">
        <v>350</v>
      </c>
      <c r="AO217" s="16" t="s">
        <v>350</v>
      </c>
      <c r="AP217" s="16" t="s">
        <v>350</v>
      </c>
      <c r="AQ217" s="16" t="s">
        <v>350</v>
      </c>
      <c r="AR217" s="95" t="s">
        <v>2307</v>
      </c>
      <c r="AS217" s="16" t="s">
        <v>352</v>
      </c>
      <c r="AT217" s="16" t="s">
        <v>352</v>
      </c>
      <c r="AU217" s="16" t="s">
        <v>350</v>
      </c>
      <c r="AV217" s="16" t="s">
        <v>73</v>
      </c>
      <c r="AW217" s="16" t="s">
        <v>73</v>
      </c>
      <c r="AX217" s="16" t="s">
        <v>352</v>
      </c>
      <c r="AY217" s="16">
        <v>1</v>
      </c>
      <c r="AZ217" s="16">
        <v>5</v>
      </c>
      <c r="BA217" s="16">
        <v>11</v>
      </c>
      <c r="BB217" s="16" t="s">
        <v>352</v>
      </c>
      <c r="BC217" s="16" t="s">
        <v>352</v>
      </c>
      <c r="BD217" s="16" t="s">
        <v>352</v>
      </c>
      <c r="BE217" s="16" t="s">
        <v>352</v>
      </c>
      <c r="BF217" s="145"/>
      <c r="BG217" s="145"/>
      <c r="BH217" s="145"/>
      <c r="BI217" s="16"/>
      <c r="BJ217" s="145"/>
      <c r="BK217" s="145"/>
      <c r="BL217" s="145"/>
      <c r="BM217" s="145"/>
      <c r="BN217" s="145"/>
    </row>
    <row r="218" spans="1:66" x14ac:dyDescent="0.3">
      <c r="A218" s="16">
        <v>216</v>
      </c>
      <c r="B218" s="14" t="s">
        <v>2610</v>
      </c>
      <c r="C218" s="54">
        <v>33501501</v>
      </c>
      <c r="D218" s="54" t="s">
        <v>2911</v>
      </c>
      <c r="E218" s="16" t="s">
        <v>407</v>
      </c>
      <c r="F218" s="16">
        <v>63</v>
      </c>
      <c r="G218" s="16">
        <v>173.4</v>
      </c>
      <c r="H218" s="16">
        <v>64.2</v>
      </c>
      <c r="I218" s="101">
        <f t="shared" si="4"/>
        <v>21.351915486324799</v>
      </c>
      <c r="J218" s="146">
        <v>21828</v>
      </c>
      <c r="K218" s="4" t="s">
        <v>2375</v>
      </c>
      <c r="L218" s="16" t="s">
        <v>2613</v>
      </c>
      <c r="M218" s="16" t="s">
        <v>2614</v>
      </c>
      <c r="N218" s="16" t="s">
        <v>2615</v>
      </c>
      <c r="O218" s="16" t="s">
        <v>61</v>
      </c>
      <c r="P218" s="16" t="s">
        <v>792</v>
      </c>
      <c r="Q218" s="16" t="s">
        <v>3785</v>
      </c>
      <c r="R218" s="14" t="s">
        <v>3583</v>
      </c>
      <c r="S218" s="16">
        <v>20221020</v>
      </c>
      <c r="T218" s="16" t="s">
        <v>3333</v>
      </c>
      <c r="U218" s="4" t="s">
        <v>792</v>
      </c>
      <c r="V218" s="16" t="s">
        <v>3350</v>
      </c>
      <c r="W218" s="16">
        <v>80703</v>
      </c>
      <c r="X218" s="16" t="s">
        <v>2838</v>
      </c>
      <c r="Y218" s="16" t="s">
        <v>842</v>
      </c>
      <c r="Z218" s="145"/>
      <c r="AA218" s="145"/>
      <c r="AB218" s="145"/>
      <c r="AC218" s="145"/>
      <c r="AD218" s="145"/>
      <c r="AE218" s="95" t="s">
        <v>1333</v>
      </c>
      <c r="AF218" s="17">
        <v>2</v>
      </c>
      <c r="AG218" s="16" t="s">
        <v>1985</v>
      </c>
      <c r="AH218" s="16">
        <v>0</v>
      </c>
      <c r="AI218" s="4" t="s">
        <v>241</v>
      </c>
      <c r="AJ218" s="16">
        <v>2</v>
      </c>
      <c r="AK218" s="16">
        <v>2</v>
      </c>
      <c r="AL218" s="16">
        <v>9</v>
      </c>
      <c r="AM218" s="16">
        <v>0.7</v>
      </c>
      <c r="AN218" s="16" t="s">
        <v>350</v>
      </c>
      <c r="AO218" s="16" t="s">
        <v>350</v>
      </c>
      <c r="AP218" s="16" t="s">
        <v>350</v>
      </c>
      <c r="AQ218" s="16" t="s">
        <v>350</v>
      </c>
      <c r="AR218" s="95" t="s">
        <v>2307</v>
      </c>
      <c r="AS218" s="16" t="s">
        <v>352</v>
      </c>
      <c r="AT218" s="16" t="s">
        <v>352</v>
      </c>
      <c r="AU218" s="16" t="s">
        <v>352</v>
      </c>
      <c r="AV218" s="16">
        <v>0.5</v>
      </c>
      <c r="AW218" s="16">
        <v>10</v>
      </c>
      <c r="AX218" s="16" t="s">
        <v>350</v>
      </c>
      <c r="AY218" s="16" t="s">
        <v>73</v>
      </c>
      <c r="AZ218" s="16" t="s">
        <v>73</v>
      </c>
      <c r="BA218" s="16" t="s">
        <v>73</v>
      </c>
      <c r="BB218" s="16" t="s">
        <v>352</v>
      </c>
      <c r="BC218" s="16" t="s">
        <v>352</v>
      </c>
      <c r="BD218" s="16" t="s">
        <v>350</v>
      </c>
      <c r="BE218" s="16" t="s">
        <v>350</v>
      </c>
      <c r="BF218" s="145"/>
      <c r="BG218" s="145"/>
      <c r="BH218" s="145"/>
      <c r="BI218" s="16"/>
      <c r="BJ218" s="145"/>
      <c r="BK218" s="145"/>
      <c r="BL218" s="145"/>
      <c r="BM218" s="145"/>
      <c r="BN218" s="145"/>
    </row>
    <row r="219" spans="1:66" x14ac:dyDescent="0.3">
      <c r="A219" s="16">
        <v>217</v>
      </c>
      <c r="B219" s="14" t="s">
        <v>2620</v>
      </c>
      <c r="C219" s="54">
        <v>33504007</v>
      </c>
      <c r="D219" s="54" t="s">
        <v>2912</v>
      </c>
      <c r="E219" s="16" t="s">
        <v>2624</v>
      </c>
      <c r="F219" s="16">
        <v>59</v>
      </c>
      <c r="G219" s="16">
        <v>153.19999999999999</v>
      </c>
      <c r="H219" s="16">
        <v>57.6</v>
      </c>
      <c r="I219" s="101">
        <f t="shared" si="4"/>
        <v>24.541717511197167</v>
      </c>
      <c r="J219" s="146">
        <v>23294</v>
      </c>
      <c r="K219" s="16" t="s">
        <v>3359</v>
      </c>
      <c r="L219" s="16" t="s">
        <v>2635</v>
      </c>
      <c r="M219" s="16" t="s">
        <v>358</v>
      </c>
      <c r="N219" s="16" t="s">
        <v>2636</v>
      </c>
      <c r="O219" s="16" t="s">
        <v>61</v>
      </c>
      <c r="P219" s="16" t="s">
        <v>810</v>
      </c>
      <c r="Q219" s="16" t="s">
        <v>3787</v>
      </c>
      <c r="R219" s="14" t="s">
        <v>2625</v>
      </c>
      <c r="S219" s="16">
        <v>20221103</v>
      </c>
      <c r="T219" s="16" t="s">
        <v>3334</v>
      </c>
      <c r="U219" s="4" t="s">
        <v>810</v>
      </c>
      <c r="V219" s="16" t="s">
        <v>3351</v>
      </c>
      <c r="W219" s="16">
        <v>80703</v>
      </c>
      <c r="X219" s="16" t="s">
        <v>2845</v>
      </c>
      <c r="Y219" s="16" t="s">
        <v>842</v>
      </c>
      <c r="Z219" s="145"/>
      <c r="AA219" s="145"/>
      <c r="AB219" s="145"/>
      <c r="AC219" s="145"/>
      <c r="AD219" s="145"/>
      <c r="AE219" s="95" t="s">
        <v>1333</v>
      </c>
      <c r="AF219" s="17">
        <v>2</v>
      </c>
      <c r="AG219" s="16" t="s">
        <v>1985</v>
      </c>
      <c r="AH219" s="16">
        <v>0</v>
      </c>
      <c r="AI219" s="4" t="s">
        <v>241</v>
      </c>
      <c r="AJ219" s="16">
        <v>2</v>
      </c>
      <c r="AK219" s="16">
        <v>2</v>
      </c>
      <c r="AL219" s="16">
        <v>8</v>
      </c>
      <c r="AM219" s="16">
        <v>0.4</v>
      </c>
      <c r="AN219" s="16" t="s">
        <v>350</v>
      </c>
      <c r="AO219" s="16" t="s">
        <v>350</v>
      </c>
      <c r="AP219" s="16" t="s">
        <v>350</v>
      </c>
      <c r="AQ219" s="16" t="s">
        <v>350</v>
      </c>
      <c r="AR219" s="95" t="s">
        <v>1200</v>
      </c>
      <c r="AS219" s="16" t="s">
        <v>350</v>
      </c>
      <c r="AT219" s="16" t="s">
        <v>350</v>
      </c>
      <c r="AU219" s="16" t="s">
        <v>350</v>
      </c>
      <c r="AV219" s="16" t="s">
        <v>73</v>
      </c>
      <c r="AW219" s="16" t="s">
        <v>73</v>
      </c>
      <c r="AX219" s="16" t="s">
        <v>352</v>
      </c>
      <c r="AY219" s="16">
        <v>1</v>
      </c>
      <c r="AZ219" s="16">
        <v>10</v>
      </c>
      <c r="BA219" s="16">
        <v>30</v>
      </c>
      <c r="BB219" s="16" t="s">
        <v>350</v>
      </c>
      <c r="BC219" s="16" t="s">
        <v>352</v>
      </c>
      <c r="BD219" s="16" t="s">
        <v>350</v>
      </c>
      <c r="BE219" s="16" t="s">
        <v>350</v>
      </c>
      <c r="BF219" s="145"/>
      <c r="BG219" s="145"/>
      <c r="BH219" s="145"/>
      <c r="BI219" s="16"/>
      <c r="BJ219" s="145"/>
      <c r="BK219" s="145"/>
      <c r="BL219" s="145"/>
      <c r="BM219" s="145"/>
      <c r="BN219" s="145"/>
    </row>
    <row r="220" spans="1:66" x14ac:dyDescent="0.3">
      <c r="A220" s="16">
        <v>218</v>
      </c>
      <c r="B220" s="14" t="s">
        <v>2651</v>
      </c>
      <c r="C220" s="54">
        <v>33502493</v>
      </c>
      <c r="D220" s="54" t="s">
        <v>4170</v>
      </c>
      <c r="E220" s="16" t="s">
        <v>407</v>
      </c>
      <c r="F220" s="16">
        <v>55</v>
      </c>
      <c r="G220" s="16">
        <v>167.8</v>
      </c>
      <c r="H220" s="16">
        <v>66.3</v>
      </c>
      <c r="I220" s="101">
        <f t="shared" si="4"/>
        <v>23.546676402607673</v>
      </c>
      <c r="J220" s="146">
        <v>24722</v>
      </c>
      <c r="K220" s="16" t="s">
        <v>3647</v>
      </c>
      <c r="L220" s="16" t="s">
        <v>2662</v>
      </c>
      <c r="M220" s="16" t="s">
        <v>428</v>
      </c>
      <c r="N220" s="16" t="s">
        <v>955</v>
      </c>
      <c r="O220" s="16" t="s">
        <v>61</v>
      </c>
      <c r="P220" s="16" t="s">
        <v>798</v>
      </c>
      <c r="Q220" s="16" t="s">
        <v>2932</v>
      </c>
      <c r="R220" s="14" t="s">
        <v>1339</v>
      </c>
      <c r="S220" s="16">
        <v>20221025</v>
      </c>
      <c r="T220" s="16" t="s">
        <v>3332</v>
      </c>
      <c r="U220" s="16" t="s">
        <v>798</v>
      </c>
      <c r="V220" s="16" t="s">
        <v>831</v>
      </c>
      <c r="W220" s="16">
        <v>80703</v>
      </c>
      <c r="X220" s="16" t="s">
        <v>2838</v>
      </c>
      <c r="Y220" s="16" t="s">
        <v>842</v>
      </c>
      <c r="Z220" s="145"/>
      <c r="AA220" s="145"/>
      <c r="AB220" s="145"/>
      <c r="AC220" s="145"/>
      <c r="AD220" s="145"/>
      <c r="AE220" s="54" t="s">
        <v>617</v>
      </c>
      <c r="AF220" s="16" t="s">
        <v>666</v>
      </c>
      <c r="AG220" s="16" t="s">
        <v>666</v>
      </c>
      <c r="AH220" s="16" t="s">
        <v>666</v>
      </c>
      <c r="AI220" s="16" t="s">
        <v>666</v>
      </c>
      <c r="AJ220" s="145"/>
      <c r="AK220" s="16">
        <v>1</v>
      </c>
      <c r="AL220" s="16"/>
      <c r="AM220" s="145"/>
      <c r="AN220" s="16"/>
      <c r="AO220" s="16"/>
      <c r="AP220" s="16"/>
      <c r="AQ220" s="16"/>
      <c r="AR220" s="95" t="s">
        <v>1200</v>
      </c>
      <c r="AS220" s="16" t="s">
        <v>352</v>
      </c>
      <c r="AT220" s="16" t="s">
        <v>352</v>
      </c>
      <c r="AU220" s="16" t="s">
        <v>352</v>
      </c>
      <c r="AV220" s="16">
        <v>1</v>
      </c>
      <c r="AW220" s="16">
        <v>32</v>
      </c>
      <c r="AX220" s="16" t="s">
        <v>352</v>
      </c>
      <c r="AY220" s="16">
        <v>1</v>
      </c>
      <c r="AZ220" s="16">
        <v>3</v>
      </c>
      <c r="BA220" s="16">
        <v>36</v>
      </c>
      <c r="BB220" s="16" t="s">
        <v>352</v>
      </c>
      <c r="BC220" s="16" t="s">
        <v>350</v>
      </c>
      <c r="BD220" s="16" t="s">
        <v>350</v>
      </c>
      <c r="BE220" s="16" t="s">
        <v>350</v>
      </c>
      <c r="BF220" s="145"/>
      <c r="BG220" s="145"/>
      <c r="BH220" s="145"/>
      <c r="BI220" s="16"/>
      <c r="BJ220" s="145"/>
      <c r="BK220" s="145"/>
      <c r="BL220" s="145"/>
      <c r="BM220" s="145"/>
      <c r="BN220" s="145"/>
    </row>
    <row r="221" spans="1:66" x14ac:dyDescent="0.3">
      <c r="A221" s="16">
        <v>219</v>
      </c>
      <c r="B221" s="14" t="s">
        <v>2652</v>
      </c>
      <c r="C221" s="54">
        <v>33504372</v>
      </c>
      <c r="D221" s="54" t="s">
        <v>4171</v>
      </c>
      <c r="E221" s="16" t="s">
        <v>407</v>
      </c>
      <c r="F221" s="16">
        <v>68</v>
      </c>
      <c r="G221" s="16">
        <v>155</v>
      </c>
      <c r="H221" s="16">
        <v>54</v>
      </c>
      <c r="I221" s="101">
        <f t="shared" si="4"/>
        <v>22.476586888657646</v>
      </c>
      <c r="J221" s="146">
        <v>19906</v>
      </c>
      <c r="K221" s="16" t="s">
        <v>3359</v>
      </c>
      <c r="L221" s="16" t="s">
        <v>355</v>
      </c>
      <c r="M221" s="16" t="s">
        <v>356</v>
      </c>
      <c r="N221" s="16" t="s">
        <v>954</v>
      </c>
      <c r="O221" s="16" t="s">
        <v>61</v>
      </c>
      <c r="P221" s="16" t="s">
        <v>798</v>
      </c>
      <c r="Q221" s="16" t="s">
        <v>2932</v>
      </c>
      <c r="R221" s="16" t="s">
        <v>869</v>
      </c>
      <c r="S221" s="146">
        <v>44874</v>
      </c>
      <c r="T221" s="16" t="s">
        <v>3335</v>
      </c>
      <c r="U221" s="16" t="s">
        <v>798</v>
      </c>
      <c r="V221" s="16" t="s">
        <v>831</v>
      </c>
      <c r="W221" s="16">
        <v>80703</v>
      </c>
      <c r="X221" s="16" t="s">
        <v>2838</v>
      </c>
      <c r="Y221" s="16" t="s">
        <v>842</v>
      </c>
      <c r="Z221" s="145"/>
      <c r="AA221" s="145"/>
      <c r="AB221" s="145"/>
      <c r="AC221" s="145"/>
      <c r="AD221" s="145"/>
      <c r="AE221" s="54" t="s">
        <v>617</v>
      </c>
      <c r="AF221" s="16" t="s">
        <v>666</v>
      </c>
      <c r="AG221" s="16" t="s">
        <v>666</v>
      </c>
      <c r="AH221" s="16" t="s">
        <v>666</v>
      </c>
      <c r="AI221" s="16" t="s">
        <v>666</v>
      </c>
      <c r="AJ221" s="145"/>
      <c r="AK221" s="16">
        <v>2</v>
      </c>
      <c r="AL221" s="16"/>
      <c r="AM221" s="145"/>
      <c r="AN221" s="16"/>
      <c r="AO221" s="16"/>
      <c r="AP221" s="16"/>
      <c r="AQ221" s="16"/>
      <c r="AR221" s="95" t="s">
        <v>2307</v>
      </c>
      <c r="AS221" s="16" t="s">
        <v>352</v>
      </c>
      <c r="AT221" s="16" t="s">
        <v>352</v>
      </c>
      <c r="AU221" s="16" t="s">
        <v>350</v>
      </c>
      <c r="AV221" s="16" t="s">
        <v>73</v>
      </c>
      <c r="AW221" s="16" t="s">
        <v>73</v>
      </c>
      <c r="AX221" s="16" t="s">
        <v>352</v>
      </c>
      <c r="AY221" s="16">
        <v>1</v>
      </c>
      <c r="AZ221" s="16">
        <v>8</v>
      </c>
      <c r="BA221" s="16">
        <v>39</v>
      </c>
      <c r="BB221" s="16" t="s">
        <v>350</v>
      </c>
      <c r="BC221" s="16" t="s">
        <v>350</v>
      </c>
      <c r="BD221" s="16" t="s">
        <v>350</v>
      </c>
      <c r="BE221" s="16" t="s">
        <v>350</v>
      </c>
      <c r="BF221" s="145"/>
      <c r="BG221" s="145"/>
      <c r="BH221" s="16" t="s">
        <v>4377</v>
      </c>
      <c r="BI221" s="146">
        <v>44908</v>
      </c>
      <c r="BJ221" s="146">
        <v>45004</v>
      </c>
      <c r="BK221" s="145"/>
      <c r="BL221" s="145"/>
      <c r="BM221" s="145"/>
      <c r="BN221" s="145"/>
    </row>
    <row r="222" spans="1:66" x14ac:dyDescent="0.3">
      <c r="A222" s="16">
        <v>220</v>
      </c>
      <c r="B222" s="14" t="s">
        <v>2667</v>
      </c>
      <c r="C222" s="54">
        <v>33505986</v>
      </c>
      <c r="D222" s="54" t="s">
        <v>4172</v>
      </c>
      <c r="E222" s="16" t="s">
        <v>407</v>
      </c>
      <c r="F222" s="16">
        <v>43</v>
      </c>
      <c r="G222" s="16">
        <v>170.5</v>
      </c>
      <c r="H222" s="16">
        <v>73.7</v>
      </c>
      <c r="I222" s="101">
        <f t="shared" si="4"/>
        <v>25.352379150506099</v>
      </c>
      <c r="J222" s="146">
        <v>29162</v>
      </c>
      <c r="K222" s="16" t="s">
        <v>3359</v>
      </c>
      <c r="L222" s="16" t="s">
        <v>2670</v>
      </c>
      <c r="M222" s="16" t="s">
        <v>2671</v>
      </c>
      <c r="N222" s="16" t="s">
        <v>2672</v>
      </c>
      <c r="O222" s="16" t="s">
        <v>61</v>
      </c>
      <c r="P222" s="16" t="s">
        <v>794</v>
      </c>
      <c r="Q222" s="16" t="s">
        <v>3788</v>
      </c>
      <c r="R222" s="14" t="s">
        <v>2673</v>
      </c>
      <c r="S222" s="16">
        <v>20221118</v>
      </c>
      <c r="T222" s="16" t="s">
        <v>3336</v>
      </c>
      <c r="U222" s="4" t="s">
        <v>794</v>
      </c>
      <c r="V222" s="16" t="s">
        <v>828</v>
      </c>
      <c r="W222" s="16">
        <v>80703</v>
      </c>
      <c r="X222" s="16" t="s">
        <v>2838</v>
      </c>
      <c r="Y222" s="16" t="s">
        <v>842</v>
      </c>
      <c r="Z222" s="145"/>
      <c r="AA222" s="145"/>
      <c r="AB222" s="145"/>
      <c r="AC222" s="145"/>
      <c r="AD222" s="145"/>
      <c r="AE222" s="95" t="s">
        <v>1321</v>
      </c>
      <c r="AF222" s="16">
        <v>2</v>
      </c>
      <c r="AG222" s="16" t="s">
        <v>2124</v>
      </c>
      <c r="AH222" s="4" t="s">
        <v>101</v>
      </c>
      <c r="AI222" s="4" t="s">
        <v>1183</v>
      </c>
      <c r="AJ222" s="16">
        <v>2</v>
      </c>
      <c r="AK222" s="16">
        <v>2</v>
      </c>
      <c r="AL222" s="16">
        <v>4.5</v>
      </c>
      <c r="AM222" s="16">
        <v>0.3</v>
      </c>
      <c r="AN222" s="16" t="s">
        <v>350</v>
      </c>
      <c r="AO222" s="16" t="s">
        <v>350</v>
      </c>
      <c r="AP222" s="16" t="s">
        <v>350</v>
      </c>
      <c r="AQ222" s="16" t="s">
        <v>350</v>
      </c>
      <c r="AR222" s="95" t="s">
        <v>1200</v>
      </c>
      <c r="AS222" s="16" t="s">
        <v>352</v>
      </c>
      <c r="AT222" s="16" t="s">
        <v>352</v>
      </c>
      <c r="AU222" s="16" t="s">
        <v>352</v>
      </c>
      <c r="AV222" s="16">
        <v>1</v>
      </c>
      <c r="AW222" s="16">
        <v>19</v>
      </c>
      <c r="AX222" s="16" t="s">
        <v>352</v>
      </c>
      <c r="AY222" s="16">
        <v>1</v>
      </c>
      <c r="AZ222" s="16">
        <v>10</v>
      </c>
      <c r="BA222" s="16">
        <v>19</v>
      </c>
      <c r="BB222" s="16" t="s">
        <v>352</v>
      </c>
      <c r="BC222" s="16" t="s">
        <v>352</v>
      </c>
      <c r="BD222" s="16" t="s">
        <v>350</v>
      </c>
      <c r="BE222" s="16" t="s">
        <v>350</v>
      </c>
      <c r="BF222" s="145"/>
      <c r="BG222" s="145"/>
      <c r="BH222" s="145"/>
      <c r="BI222" s="16"/>
      <c r="BJ222" s="145"/>
      <c r="BK222" s="145"/>
      <c r="BL222" s="145"/>
      <c r="BM222" s="145"/>
      <c r="BN222" s="145"/>
    </row>
    <row r="223" spans="1:66" x14ac:dyDescent="0.3">
      <c r="A223" s="16">
        <v>221</v>
      </c>
      <c r="B223" s="14" t="s">
        <v>2680</v>
      </c>
      <c r="C223" s="54">
        <v>33503917</v>
      </c>
      <c r="D223" s="54" t="s">
        <v>2913</v>
      </c>
      <c r="E223" s="16" t="s">
        <v>385</v>
      </c>
      <c r="F223" s="16">
        <v>80</v>
      </c>
      <c r="G223" s="16">
        <v>150.69999999999999</v>
      </c>
      <c r="H223" s="16">
        <v>43</v>
      </c>
      <c r="I223" s="101">
        <f t="shared" si="4"/>
        <v>18.933981609379632</v>
      </c>
      <c r="J223" s="146">
        <v>15660</v>
      </c>
      <c r="K223" s="16" t="s">
        <v>3359</v>
      </c>
      <c r="L223" s="16" t="s">
        <v>440</v>
      </c>
      <c r="M223" s="16" t="s">
        <v>2684</v>
      </c>
      <c r="N223" s="16" t="s">
        <v>2685</v>
      </c>
      <c r="O223" s="16" t="s">
        <v>61</v>
      </c>
      <c r="P223" s="16" t="s">
        <v>797</v>
      </c>
      <c r="Q223" s="16" t="s">
        <v>3789</v>
      </c>
      <c r="R223" s="14" t="s">
        <v>2599</v>
      </c>
      <c r="S223" s="16">
        <v>20221103</v>
      </c>
      <c r="T223" s="16" t="s">
        <v>3337</v>
      </c>
      <c r="U223" s="33" t="s">
        <v>797</v>
      </c>
      <c r="V223" s="16" t="s">
        <v>830</v>
      </c>
      <c r="W223" s="16">
        <v>80743</v>
      </c>
      <c r="X223" s="16" t="s">
        <v>2838</v>
      </c>
      <c r="Y223" s="16" t="s">
        <v>842</v>
      </c>
      <c r="Z223" s="145"/>
      <c r="AA223" s="145"/>
      <c r="AB223" s="145"/>
      <c r="AC223" s="145"/>
      <c r="AD223" s="145"/>
      <c r="AE223" s="54" t="s">
        <v>617</v>
      </c>
      <c r="AF223" s="16" t="s">
        <v>666</v>
      </c>
      <c r="AG223" s="16" t="s">
        <v>666</v>
      </c>
      <c r="AH223" s="16" t="s">
        <v>666</v>
      </c>
      <c r="AI223" s="16" t="s">
        <v>666</v>
      </c>
      <c r="AJ223" s="145"/>
      <c r="AK223" s="4" t="s">
        <v>666</v>
      </c>
      <c r="AL223" s="16"/>
      <c r="AM223" s="145"/>
      <c r="AN223" s="16"/>
      <c r="AO223" s="16"/>
      <c r="AP223" s="16"/>
      <c r="AQ223" s="16"/>
      <c r="AR223" s="16"/>
      <c r="AS223" s="16" t="s">
        <v>350</v>
      </c>
      <c r="AT223" s="16" t="s">
        <v>350</v>
      </c>
      <c r="AU223" s="16" t="s">
        <v>350</v>
      </c>
      <c r="AV223" s="16" t="s">
        <v>73</v>
      </c>
      <c r="AW223" s="16" t="s">
        <v>73</v>
      </c>
      <c r="AX223" s="16" t="s">
        <v>350</v>
      </c>
      <c r="AY223" s="16" t="s">
        <v>73</v>
      </c>
      <c r="AZ223" s="16" t="s">
        <v>73</v>
      </c>
      <c r="BA223" s="16" t="s">
        <v>73</v>
      </c>
      <c r="BB223" s="16" t="s">
        <v>350</v>
      </c>
      <c r="BC223" s="16" t="s">
        <v>350</v>
      </c>
      <c r="BD223" s="16" t="s">
        <v>350</v>
      </c>
      <c r="BE223" s="16" t="s">
        <v>350</v>
      </c>
      <c r="BF223" s="145"/>
      <c r="BG223" s="145"/>
      <c r="BH223" s="145"/>
      <c r="BI223" s="16"/>
      <c r="BJ223" s="145"/>
      <c r="BK223" s="145"/>
      <c r="BL223" s="145"/>
      <c r="BM223" s="145"/>
      <c r="BN223" s="145"/>
    </row>
    <row r="224" spans="1:66" x14ac:dyDescent="0.3">
      <c r="A224" s="16">
        <v>222</v>
      </c>
      <c r="B224" s="14" t="s">
        <v>2688</v>
      </c>
      <c r="C224" s="54">
        <v>33504536</v>
      </c>
      <c r="D224" s="54" t="s">
        <v>4173</v>
      </c>
      <c r="E224" s="16" t="s">
        <v>407</v>
      </c>
      <c r="F224" s="16">
        <v>67</v>
      </c>
      <c r="G224" s="16">
        <v>171.5</v>
      </c>
      <c r="H224" s="16">
        <v>76.599999999999994</v>
      </c>
      <c r="I224" s="101">
        <f t="shared" si="4"/>
        <v>26.043570281090357</v>
      </c>
      <c r="J224" s="146">
        <v>20126</v>
      </c>
      <c r="K224" s="16" t="s">
        <v>91</v>
      </c>
      <c r="L224" s="16" t="s">
        <v>2690</v>
      </c>
      <c r="M224" s="16" t="s">
        <v>362</v>
      </c>
      <c r="N224" s="16" t="s">
        <v>2691</v>
      </c>
      <c r="O224" s="16" t="s">
        <v>61</v>
      </c>
      <c r="P224" s="16" t="s">
        <v>797</v>
      </c>
      <c r="Q224" s="4" t="s">
        <v>3789</v>
      </c>
      <c r="R224" s="14" t="s">
        <v>2437</v>
      </c>
      <c r="S224" s="16">
        <v>20221111</v>
      </c>
      <c r="T224" s="16" t="s">
        <v>3338</v>
      </c>
      <c r="U224" s="4" t="s">
        <v>797</v>
      </c>
      <c r="V224" s="16" t="s">
        <v>830</v>
      </c>
      <c r="W224" s="16">
        <v>80703</v>
      </c>
      <c r="X224" s="16" t="s">
        <v>2838</v>
      </c>
      <c r="Y224" s="16" t="s">
        <v>842</v>
      </c>
      <c r="Z224" s="145"/>
      <c r="AA224" s="145"/>
      <c r="AB224" s="145"/>
      <c r="AC224" s="145"/>
      <c r="AD224" s="145"/>
      <c r="AE224" s="4" t="s">
        <v>2131</v>
      </c>
      <c r="AF224" s="4">
        <v>3</v>
      </c>
      <c r="AG224" s="4" t="s">
        <v>1985</v>
      </c>
      <c r="AH224" s="4">
        <v>0</v>
      </c>
      <c r="AI224" s="4" t="s">
        <v>1985</v>
      </c>
      <c r="AJ224" s="4">
        <v>3</v>
      </c>
      <c r="AK224" s="16">
        <v>1</v>
      </c>
      <c r="AL224" s="16">
        <v>16</v>
      </c>
      <c r="AM224" s="16">
        <v>0.4</v>
      </c>
      <c r="AN224" s="16" t="s">
        <v>350</v>
      </c>
      <c r="AO224" s="16" t="s">
        <v>350</v>
      </c>
      <c r="AP224" s="16" t="s">
        <v>350</v>
      </c>
      <c r="AQ224" s="16" t="s">
        <v>350</v>
      </c>
      <c r="AR224" s="95" t="s">
        <v>2307</v>
      </c>
      <c r="AS224" s="16" t="s">
        <v>352</v>
      </c>
      <c r="AT224" s="16" t="s">
        <v>352</v>
      </c>
      <c r="AU224" s="16" t="s">
        <v>352</v>
      </c>
      <c r="AV224" s="16">
        <v>0.5</v>
      </c>
      <c r="AW224" s="16">
        <v>40</v>
      </c>
      <c r="AX224" s="16" t="s">
        <v>350</v>
      </c>
      <c r="AY224" s="16" t="s">
        <v>73</v>
      </c>
      <c r="AZ224" s="16" t="s">
        <v>73</v>
      </c>
      <c r="BA224" s="16" t="s">
        <v>73</v>
      </c>
      <c r="BB224" s="16" t="s">
        <v>350</v>
      </c>
      <c r="BC224" s="16" t="s">
        <v>350</v>
      </c>
      <c r="BD224" s="16" t="s">
        <v>350</v>
      </c>
      <c r="BE224" s="16" t="s">
        <v>350</v>
      </c>
      <c r="BF224" s="145"/>
      <c r="BG224" s="145"/>
      <c r="BH224" s="16" t="s">
        <v>4372</v>
      </c>
      <c r="BI224" s="146">
        <v>44999</v>
      </c>
      <c r="BJ224" s="145"/>
      <c r="BK224" s="145"/>
      <c r="BL224" s="145"/>
      <c r="BM224" s="145"/>
      <c r="BN224" s="145"/>
    </row>
    <row r="225" spans="1:66" x14ac:dyDescent="0.3">
      <c r="A225" s="16">
        <v>223</v>
      </c>
      <c r="B225" s="14" t="s">
        <v>2702</v>
      </c>
      <c r="C225" s="54">
        <v>33506286</v>
      </c>
      <c r="D225" s="54" t="s">
        <v>4174</v>
      </c>
      <c r="E225" s="16" t="s">
        <v>407</v>
      </c>
      <c r="F225" s="16">
        <v>48</v>
      </c>
      <c r="G225" s="16">
        <v>163.1</v>
      </c>
      <c r="H225" s="16">
        <v>56.4</v>
      </c>
      <c r="I225" s="101">
        <f t="shared" si="4"/>
        <v>21.201724256539361</v>
      </c>
      <c r="J225" s="146">
        <v>27081</v>
      </c>
      <c r="K225" s="4" t="s">
        <v>2375</v>
      </c>
      <c r="L225" s="16" t="s">
        <v>2708</v>
      </c>
      <c r="M225" s="16" t="s">
        <v>2684</v>
      </c>
      <c r="N225" s="16" t="s">
        <v>954</v>
      </c>
      <c r="O225" s="16" t="s">
        <v>61</v>
      </c>
      <c r="P225" s="16" t="s">
        <v>804</v>
      </c>
      <c r="Q225" s="4" t="s">
        <v>3791</v>
      </c>
      <c r="R225" s="14" t="s">
        <v>2710</v>
      </c>
      <c r="S225" s="16">
        <v>20221124</v>
      </c>
      <c r="T225" s="16" t="s">
        <v>3339</v>
      </c>
      <c r="U225" s="16" t="s">
        <v>804</v>
      </c>
      <c r="V225" s="16" t="s">
        <v>835</v>
      </c>
      <c r="W225" s="16">
        <v>80863</v>
      </c>
      <c r="X225" s="16" t="s">
        <v>2838</v>
      </c>
      <c r="Y225" s="16" t="s">
        <v>842</v>
      </c>
      <c r="Z225" s="145"/>
      <c r="AA225" s="145"/>
      <c r="AB225" s="145"/>
      <c r="AC225" s="145"/>
      <c r="AD225" s="145"/>
      <c r="AE225" s="4" t="s">
        <v>2131</v>
      </c>
      <c r="AF225" s="4">
        <v>3</v>
      </c>
      <c r="AG225" s="4" t="s">
        <v>1985</v>
      </c>
      <c r="AH225" s="4">
        <v>0</v>
      </c>
      <c r="AI225" s="4" t="s">
        <v>1985</v>
      </c>
      <c r="AJ225" s="4">
        <v>3</v>
      </c>
      <c r="AK225" s="16">
        <v>2</v>
      </c>
      <c r="AL225" s="16">
        <v>11</v>
      </c>
      <c r="AM225" s="16">
        <v>0.3</v>
      </c>
      <c r="AN225" s="16" t="s">
        <v>350</v>
      </c>
      <c r="AO225" s="16" t="s">
        <v>350</v>
      </c>
      <c r="AP225" s="16" t="s">
        <v>350</v>
      </c>
      <c r="AQ225" s="16" t="s">
        <v>350</v>
      </c>
      <c r="AR225" s="95" t="s">
        <v>2307</v>
      </c>
      <c r="AS225" s="16" t="s">
        <v>2709</v>
      </c>
      <c r="AT225" s="16" t="s">
        <v>2709</v>
      </c>
      <c r="AU225" s="16" t="s">
        <v>352</v>
      </c>
      <c r="AV225" s="16">
        <v>1</v>
      </c>
      <c r="AW225" s="16">
        <v>27</v>
      </c>
      <c r="AX225" s="16" t="s">
        <v>350</v>
      </c>
      <c r="AY225" s="16" t="s">
        <v>73</v>
      </c>
      <c r="AZ225" s="16" t="s">
        <v>73</v>
      </c>
      <c r="BA225" s="16" t="s">
        <v>73</v>
      </c>
      <c r="BB225" s="16" t="s">
        <v>350</v>
      </c>
      <c r="BC225" s="16" t="s">
        <v>350</v>
      </c>
      <c r="BD225" s="16" t="s">
        <v>350</v>
      </c>
      <c r="BE225" s="16" t="s">
        <v>350</v>
      </c>
      <c r="BF225" s="145"/>
      <c r="BG225" s="145"/>
      <c r="BH225" s="145"/>
      <c r="BI225" s="16"/>
      <c r="BJ225" s="145"/>
      <c r="BK225" s="145"/>
      <c r="BL225" s="145"/>
      <c r="BM225" s="145"/>
      <c r="BN225" s="145"/>
    </row>
    <row r="226" spans="1:66" x14ac:dyDescent="0.3">
      <c r="A226" s="16">
        <v>224</v>
      </c>
      <c r="B226" s="14" t="s">
        <v>2720</v>
      </c>
      <c r="C226" s="54">
        <v>33499962</v>
      </c>
      <c r="D226" s="54" t="s">
        <v>4175</v>
      </c>
      <c r="E226" s="16" t="s">
        <v>407</v>
      </c>
      <c r="F226" s="16">
        <v>61</v>
      </c>
      <c r="G226" s="16">
        <v>171.7</v>
      </c>
      <c r="H226" s="16">
        <v>58.1</v>
      </c>
      <c r="I226" s="101">
        <f t="shared" si="4"/>
        <v>19.707681823716996</v>
      </c>
      <c r="J226" s="146">
        <v>22391</v>
      </c>
      <c r="K226" s="16" t="s">
        <v>216</v>
      </c>
      <c r="L226" s="16" t="s">
        <v>355</v>
      </c>
      <c r="M226" s="16" t="s">
        <v>358</v>
      </c>
      <c r="N226" s="16" t="s">
        <v>954</v>
      </c>
      <c r="O226" s="16" t="s">
        <v>61</v>
      </c>
      <c r="P226" s="16" t="s">
        <v>800</v>
      </c>
      <c r="Q226" s="4" t="s">
        <v>3346</v>
      </c>
      <c r="R226" s="14" t="s">
        <v>2710</v>
      </c>
      <c r="S226" s="16">
        <v>20221011</v>
      </c>
      <c r="T226" s="16" t="s">
        <v>3340</v>
      </c>
      <c r="U226" s="54" t="s">
        <v>800</v>
      </c>
      <c r="V226" s="16" t="s">
        <v>833</v>
      </c>
      <c r="W226" s="16">
        <v>80703</v>
      </c>
      <c r="X226" s="16" t="s">
        <v>2838</v>
      </c>
      <c r="Y226" s="16" t="s">
        <v>842</v>
      </c>
      <c r="Z226" s="145"/>
      <c r="AA226" s="145"/>
      <c r="AB226" s="145"/>
      <c r="AC226" s="145"/>
      <c r="AD226" s="145"/>
      <c r="AE226" s="14" t="s">
        <v>2413</v>
      </c>
      <c r="AF226" s="16" t="s">
        <v>242</v>
      </c>
      <c r="AG226" s="16" t="s">
        <v>2201</v>
      </c>
      <c r="AH226" s="4">
        <v>2</v>
      </c>
      <c r="AI226" s="4" t="s">
        <v>389</v>
      </c>
      <c r="AJ226" s="16">
        <v>4</v>
      </c>
      <c r="AK226" s="16">
        <v>1</v>
      </c>
      <c r="AL226" s="16">
        <v>35</v>
      </c>
      <c r="AM226" s="16">
        <v>0.1</v>
      </c>
      <c r="AN226" s="16" t="s">
        <v>350</v>
      </c>
      <c r="AO226" s="16" t="s">
        <v>3106</v>
      </c>
      <c r="AP226" s="16" t="s">
        <v>3106</v>
      </c>
      <c r="AQ226" s="16" t="s">
        <v>350</v>
      </c>
      <c r="AR226" s="95" t="s">
        <v>2307</v>
      </c>
      <c r="AS226" s="16" t="s">
        <v>2490</v>
      </c>
      <c r="AT226" s="16" t="s">
        <v>2490</v>
      </c>
      <c r="AU226" s="16" t="s">
        <v>352</v>
      </c>
      <c r="AV226" s="16">
        <v>0.5</v>
      </c>
      <c r="AW226" s="16">
        <v>42</v>
      </c>
      <c r="AX226" s="16" t="s">
        <v>2723</v>
      </c>
      <c r="AY226" s="16">
        <v>3</v>
      </c>
      <c r="AZ226" s="16">
        <v>30</v>
      </c>
      <c r="BA226" s="16">
        <v>41</v>
      </c>
      <c r="BB226" s="16" t="s">
        <v>2723</v>
      </c>
      <c r="BC226" s="16" t="s">
        <v>2723</v>
      </c>
      <c r="BD226" s="16" t="s">
        <v>350</v>
      </c>
      <c r="BE226" s="16" t="s">
        <v>350</v>
      </c>
      <c r="BF226" s="145"/>
      <c r="BG226" s="145"/>
      <c r="BH226" s="145"/>
      <c r="BI226" s="16"/>
      <c r="BJ226" s="145"/>
      <c r="BK226" s="145"/>
      <c r="BL226" s="145"/>
      <c r="BM226" s="145"/>
      <c r="BN226" s="145"/>
    </row>
    <row r="227" spans="1:66" x14ac:dyDescent="0.3">
      <c r="A227" s="16">
        <v>225</v>
      </c>
      <c r="B227" s="14" t="s">
        <v>2724</v>
      </c>
      <c r="C227" s="54">
        <v>33504976</v>
      </c>
      <c r="D227" s="54" t="s">
        <v>4176</v>
      </c>
      <c r="E227" s="16" t="s">
        <v>385</v>
      </c>
      <c r="F227" s="16">
        <v>87</v>
      </c>
      <c r="G227" s="16">
        <v>141.4</v>
      </c>
      <c r="H227" s="16">
        <v>44.2</v>
      </c>
      <c r="I227" s="101">
        <f t="shared" si="4"/>
        <v>22.106676216217295</v>
      </c>
      <c r="J227" s="146">
        <v>13045</v>
      </c>
      <c r="K227" s="16" t="s">
        <v>1773</v>
      </c>
      <c r="L227" s="16" t="s">
        <v>1303</v>
      </c>
      <c r="M227" s="16" t="s">
        <v>356</v>
      </c>
      <c r="N227" s="16" t="s">
        <v>2727</v>
      </c>
      <c r="O227" s="16" t="s">
        <v>61</v>
      </c>
      <c r="P227" s="16" t="s">
        <v>818</v>
      </c>
      <c r="Q227" s="16" t="s">
        <v>3790</v>
      </c>
      <c r="R227" s="14" t="s">
        <v>2730</v>
      </c>
      <c r="S227" s="16">
        <v>20221108</v>
      </c>
      <c r="T227" s="16" t="s">
        <v>3341</v>
      </c>
      <c r="U227" s="4" t="s">
        <v>818</v>
      </c>
      <c r="V227" s="16" t="s">
        <v>839</v>
      </c>
      <c r="W227" s="16">
        <v>80703</v>
      </c>
      <c r="X227" s="16" t="s">
        <v>2838</v>
      </c>
      <c r="Y227" s="16" t="s">
        <v>842</v>
      </c>
      <c r="Z227" s="145"/>
      <c r="AA227" s="145"/>
      <c r="AB227" s="145"/>
      <c r="AC227" s="145"/>
      <c r="AD227" s="145"/>
      <c r="AE227" s="95" t="s">
        <v>1340</v>
      </c>
      <c r="AF227" s="16" t="s">
        <v>242</v>
      </c>
      <c r="AG227" s="16" t="s">
        <v>1985</v>
      </c>
      <c r="AH227" s="16">
        <v>0</v>
      </c>
      <c r="AI227" s="4" t="s">
        <v>241</v>
      </c>
      <c r="AJ227" s="16">
        <v>4</v>
      </c>
      <c r="AK227" s="16">
        <v>1</v>
      </c>
      <c r="AL227" s="16">
        <v>22</v>
      </c>
      <c r="AM227" s="16">
        <v>0.3</v>
      </c>
      <c r="AN227" s="16" t="s">
        <v>350</v>
      </c>
      <c r="AO227" s="16" t="s">
        <v>3106</v>
      </c>
      <c r="AP227" s="16" t="s">
        <v>350</v>
      </c>
      <c r="AQ227" s="16" t="s">
        <v>350</v>
      </c>
      <c r="AR227" s="95" t="s">
        <v>2307</v>
      </c>
      <c r="AS227" s="16" t="s">
        <v>420</v>
      </c>
      <c r="AT227" s="16" t="s">
        <v>420</v>
      </c>
      <c r="AU227" s="16" t="s">
        <v>350</v>
      </c>
      <c r="AV227" s="16" t="s">
        <v>73</v>
      </c>
      <c r="AW227" s="16" t="s">
        <v>73</v>
      </c>
      <c r="AX227" s="16" t="s">
        <v>350</v>
      </c>
      <c r="AY227" s="16" t="s">
        <v>73</v>
      </c>
      <c r="AZ227" s="16" t="s">
        <v>73</v>
      </c>
      <c r="BA227" s="16" t="s">
        <v>73</v>
      </c>
      <c r="BB227" s="16" t="s">
        <v>350</v>
      </c>
      <c r="BC227" s="16" t="s">
        <v>350</v>
      </c>
      <c r="BD227" s="16" t="s">
        <v>2728</v>
      </c>
      <c r="BE227" s="16" t="s">
        <v>2729</v>
      </c>
      <c r="BF227" s="145"/>
      <c r="BG227" s="145"/>
      <c r="BH227" s="16" t="s">
        <v>4376</v>
      </c>
      <c r="BI227" s="146">
        <v>45107</v>
      </c>
      <c r="BJ227" s="145"/>
      <c r="BK227" s="145"/>
      <c r="BL227" s="145"/>
      <c r="BM227" s="145"/>
      <c r="BN227" s="145"/>
    </row>
    <row r="228" spans="1:66" x14ac:dyDescent="0.3">
      <c r="A228" s="16">
        <v>226</v>
      </c>
      <c r="B228" s="14" t="s">
        <v>2742</v>
      </c>
      <c r="C228" s="54">
        <v>33506258</v>
      </c>
      <c r="D228" s="54" t="s">
        <v>4177</v>
      </c>
      <c r="E228" s="16" t="s">
        <v>2748</v>
      </c>
      <c r="F228" s="16">
        <v>74</v>
      </c>
      <c r="G228" s="16">
        <v>158.9</v>
      </c>
      <c r="H228" s="16">
        <v>61.8</v>
      </c>
      <c r="I228" s="101">
        <f t="shared" si="4"/>
        <v>24.47601330893125</v>
      </c>
      <c r="J228" s="146">
        <v>17715</v>
      </c>
      <c r="K228" s="16" t="s">
        <v>91</v>
      </c>
      <c r="L228" s="16" t="s">
        <v>2784</v>
      </c>
      <c r="M228" s="16" t="s">
        <v>358</v>
      </c>
      <c r="N228" s="16" t="s">
        <v>2785</v>
      </c>
      <c r="O228" s="16" t="s">
        <v>61</v>
      </c>
      <c r="P228" s="4" t="s">
        <v>795</v>
      </c>
      <c r="Q228" s="4" t="s">
        <v>3792</v>
      </c>
      <c r="R228" s="90" t="s">
        <v>2787</v>
      </c>
      <c r="S228" s="16">
        <v>20221125</v>
      </c>
      <c r="T228" s="16">
        <v>20221125</v>
      </c>
      <c r="U228" s="4" t="s">
        <v>795</v>
      </c>
      <c r="V228" s="16" t="s">
        <v>829</v>
      </c>
      <c r="W228" s="16">
        <v>80703</v>
      </c>
      <c r="X228" s="16" t="s">
        <v>2264</v>
      </c>
      <c r="Y228" s="16" t="s">
        <v>842</v>
      </c>
      <c r="Z228" s="145"/>
      <c r="AA228" s="145"/>
      <c r="AB228" s="145"/>
      <c r="AC228" s="145"/>
      <c r="AD228" s="145"/>
      <c r="AE228" s="95" t="s">
        <v>1187</v>
      </c>
      <c r="AF228" s="4">
        <v>2</v>
      </c>
      <c r="AG228" s="4" t="s">
        <v>353</v>
      </c>
      <c r="AH228" s="4">
        <v>2</v>
      </c>
      <c r="AI228" s="4" t="s">
        <v>389</v>
      </c>
      <c r="AJ228" s="16">
        <v>3</v>
      </c>
      <c r="AK228" s="16">
        <v>3</v>
      </c>
      <c r="AL228" s="16">
        <v>12</v>
      </c>
      <c r="AM228" s="16">
        <v>0.3</v>
      </c>
      <c r="AN228" s="16" t="s">
        <v>350</v>
      </c>
      <c r="AO228" s="16" t="s">
        <v>350</v>
      </c>
      <c r="AP228" s="16" t="s">
        <v>350</v>
      </c>
      <c r="AQ228" s="16" t="s">
        <v>350</v>
      </c>
      <c r="AR228" s="95" t="s">
        <v>2307</v>
      </c>
      <c r="AS228" s="16" t="s">
        <v>352</v>
      </c>
      <c r="AT228" s="16" t="s">
        <v>352</v>
      </c>
      <c r="AU228" s="16" t="s">
        <v>352</v>
      </c>
      <c r="AV228" s="16">
        <v>0.3</v>
      </c>
      <c r="AW228" s="16">
        <v>49</v>
      </c>
      <c r="AX228" s="16" t="s">
        <v>2786</v>
      </c>
      <c r="AY228" s="16">
        <v>2</v>
      </c>
      <c r="AZ228" s="16">
        <v>8</v>
      </c>
      <c r="BA228" s="16">
        <v>49</v>
      </c>
      <c r="BB228" s="16" t="s">
        <v>350</v>
      </c>
      <c r="BC228" s="16" t="s">
        <v>350</v>
      </c>
      <c r="BD228" s="16" t="s">
        <v>350</v>
      </c>
      <c r="BE228" s="16" t="s">
        <v>350</v>
      </c>
      <c r="BF228" s="145"/>
      <c r="BG228" s="145"/>
      <c r="BH228" s="16" t="s">
        <v>4372</v>
      </c>
      <c r="BI228" s="146">
        <v>45082</v>
      </c>
      <c r="BJ228" s="145"/>
      <c r="BK228" s="145"/>
      <c r="BL228" s="145"/>
      <c r="BM228" s="145"/>
      <c r="BN228" s="145"/>
    </row>
    <row r="229" spans="1:66" x14ac:dyDescent="0.3">
      <c r="A229" s="16">
        <v>227</v>
      </c>
      <c r="B229" s="14" t="s">
        <v>2758</v>
      </c>
      <c r="C229" s="54">
        <v>33508458</v>
      </c>
      <c r="D229" s="54" t="s">
        <v>2914</v>
      </c>
      <c r="E229" s="16" t="s">
        <v>407</v>
      </c>
      <c r="F229" s="16">
        <v>65</v>
      </c>
      <c r="G229" s="16">
        <v>160.30000000000001</v>
      </c>
      <c r="H229" s="16">
        <v>58.1</v>
      </c>
      <c r="I229" s="101">
        <f t="shared" si="4"/>
        <v>22.610443845736835</v>
      </c>
      <c r="J229" s="146">
        <v>20867</v>
      </c>
      <c r="K229" s="16" t="s">
        <v>3359</v>
      </c>
      <c r="L229" s="16" t="s">
        <v>2761</v>
      </c>
      <c r="M229" s="16" t="s">
        <v>2762</v>
      </c>
      <c r="N229" s="16" t="s">
        <v>2763</v>
      </c>
      <c r="O229" s="16" t="s">
        <v>61</v>
      </c>
      <c r="P229" s="4" t="s">
        <v>792</v>
      </c>
      <c r="Q229" s="4" t="s">
        <v>3793</v>
      </c>
      <c r="R229" s="14" t="s">
        <v>3583</v>
      </c>
      <c r="S229" s="16">
        <v>20221206</v>
      </c>
      <c r="T229" s="16" t="s">
        <v>3342</v>
      </c>
      <c r="U229" s="4" t="s">
        <v>792</v>
      </c>
      <c r="V229" s="16" t="s">
        <v>3350</v>
      </c>
      <c r="W229" s="16">
        <v>80703</v>
      </c>
      <c r="X229" s="16" t="s">
        <v>2264</v>
      </c>
      <c r="Y229" s="16" t="s">
        <v>842</v>
      </c>
      <c r="Z229" s="145"/>
      <c r="AA229" s="145"/>
      <c r="AB229" s="145"/>
      <c r="AC229" s="145"/>
      <c r="AD229" s="145"/>
      <c r="AE229" s="95" t="s">
        <v>2943</v>
      </c>
      <c r="AF229" s="16">
        <v>2</v>
      </c>
      <c r="AG229" s="16" t="s">
        <v>419</v>
      </c>
      <c r="AH229" s="33">
        <v>1</v>
      </c>
      <c r="AI229" s="33" t="s">
        <v>389</v>
      </c>
      <c r="AJ229" s="16">
        <v>3</v>
      </c>
      <c r="AK229" s="16">
        <v>2</v>
      </c>
      <c r="AL229" s="16">
        <v>9</v>
      </c>
      <c r="AM229" s="16">
        <v>0.3</v>
      </c>
      <c r="AN229" s="16" t="s">
        <v>2944</v>
      </c>
      <c r="AO229" s="16" t="s">
        <v>2945</v>
      </c>
      <c r="AP229" s="16" t="s">
        <v>2944</v>
      </c>
      <c r="AQ229" s="16" t="s">
        <v>2944</v>
      </c>
      <c r="AR229" s="95" t="s">
        <v>1200</v>
      </c>
      <c r="AS229" s="16" t="s">
        <v>2765</v>
      </c>
      <c r="AT229" s="16" t="s">
        <v>2765</v>
      </c>
      <c r="AU229" s="16" t="s">
        <v>352</v>
      </c>
      <c r="AV229" s="16">
        <v>1</v>
      </c>
      <c r="AW229" s="16">
        <v>46</v>
      </c>
      <c r="AX229" s="16" t="s">
        <v>2765</v>
      </c>
      <c r="AY229" s="16">
        <v>1</v>
      </c>
      <c r="AZ229" s="16">
        <v>20</v>
      </c>
      <c r="BA229" s="16">
        <v>46</v>
      </c>
      <c r="BB229" s="16" t="s">
        <v>2765</v>
      </c>
      <c r="BC229" s="16" t="s">
        <v>2766</v>
      </c>
      <c r="BD229" s="16" t="s">
        <v>2764</v>
      </c>
      <c r="BE229" s="16" t="s">
        <v>2764</v>
      </c>
      <c r="BF229" s="145"/>
      <c r="BG229" s="145"/>
      <c r="BH229" s="145"/>
      <c r="BI229" s="16"/>
      <c r="BJ229" s="145"/>
      <c r="BK229" s="145"/>
      <c r="BL229" s="145"/>
      <c r="BM229" s="145"/>
      <c r="BN229" s="145"/>
    </row>
    <row r="230" spans="1:66" x14ac:dyDescent="0.3">
      <c r="A230" s="16">
        <v>228</v>
      </c>
      <c r="B230" s="14" t="s">
        <v>2769</v>
      </c>
      <c r="C230" s="54">
        <v>33508853</v>
      </c>
      <c r="D230" s="54" t="s">
        <v>4178</v>
      </c>
      <c r="E230" s="16" t="s">
        <v>2774</v>
      </c>
      <c r="F230" s="16">
        <v>85</v>
      </c>
      <c r="G230" s="16">
        <v>146.5</v>
      </c>
      <c r="H230" s="16">
        <v>69</v>
      </c>
      <c r="I230" s="101">
        <f t="shared" si="4"/>
        <v>32.149471746904446</v>
      </c>
      <c r="J230" s="146">
        <v>13820</v>
      </c>
      <c r="K230" s="16" t="s">
        <v>216</v>
      </c>
      <c r="L230" s="16" t="s">
        <v>2784</v>
      </c>
      <c r="M230" s="16" t="s">
        <v>2788</v>
      </c>
      <c r="N230" s="16" t="s">
        <v>2789</v>
      </c>
      <c r="O230" s="16" t="s">
        <v>61</v>
      </c>
      <c r="P230" s="4" t="s">
        <v>794</v>
      </c>
      <c r="Q230" s="4" t="s">
        <v>3796</v>
      </c>
      <c r="R230" s="90" t="s">
        <v>2673</v>
      </c>
      <c r="S230" s="16">
        <v>20221216</v>
      </c>
      <c r="T230" s="16" t="s">
        <v>3343</v>
      </c>
      <c r="U230" s="4" t="s">
        <v>794</v>
      </c>
      <c r="V230" s="16" t="s">
        <v>828</v>
      </c>
      <c r="W230" s="16">
        <v>80703</v>
      </c>
      <c r="X230" s="16" t="s">
        <v>2264</v>
      </c>
      <c r="Y230" s="16" t="s">
        <v>842</v>
      </c>
      <c r="Z230" s="145"/>
      <c r="AA230" s="145"/>
      <c r="AB230" s="145"/>
      <c r="AC230" s="145"/>
      <c r="AD230" s="145"/>
      <c r="AE230" s="95" t="s">
        <v>2189</v>
      </c>
      <c r="AF230" s="16" t="s">
        <v>242</v>
      </c>
      <c r="AG230" s="16" t="s">
        <v>422</v>
      </c>
      <c r="AH230" s="16">
        <v>4</v>
      </c>
      <c r="AI230" s="4" t="s">
        <v>389</v>
      </c>
      <c r="AJ230" s="16">
        <v>4</v>
      </c>
      <c r="AK230" s="16">
        <v>2</v>
      </c>
      <c r="AL230" s="16">
        <v>9</v>
      </c>
      <c r="AM230" s="16">
        <v>0.2</v>
      </c>
      <c r="AN230" s="16" t="s">
        <v>350</v>
      </c>
      <c r="AO230" s="16" t="s">
        <v>3106</v>
      </c>
      <c r="AP230" s="16" t="s">
        <v>3104</v>
      </c>
      <c r="AQ230" s="16" t="s">
        <v>3104</v>
      </c>
      <c r="AR230" s="95" t="s">
        <v>2307</v>
      </c>
      <c r="AS230" s="16" t="s">
        <v>2790</v>
      </c>
      <c r="AT230" s="16" t="s">
        <v>2790</v>
      </c>
      <c r="AU230" s="16" t="s">
        <v>2790</v>
      </c>
      <c r="AV230" s="16" t="s">
        <v>73</v>
      </c>
      <c r="AW230" s="16" t="s">
        <v>73</v>
      </c>
      <c r="AX230" s="16" t="s">
        <v>2790</v>
      </c>
      <c r="AY230" s="16" t="s">
        <v>73</v>
      </c>
      <c r="AZ230" s="16" t="s">
        <v>73</v>
      </c>
      <c r="BA230" s="16" t="s">
        <v>73</v>
      </c>
      <c r="BB230" s="16" t="s">
        <v>350</v>
      </c>
      <c r="BC230" s="16" t="s">
        <v>350</v>
      </c>
      <c r="BD230" s="16" t="s">
        <v>352</v>
      </c>
      <c r="BE230" s="16" t="s">
        <v>352</v>
      </c>
      <c r="BF230" s="145"/>
      <c r="BG230" s="145"/>
      <c r="BH230" s="145"/>
      <c r="BI230" s="16"/>
      <c r="BJ230" s="145"/>
      <c r="BK230" s="145"/>
      <c r="BL230" s="145"/>
      <c r="BM230" s="145"/>
      <c r="BN230" s="145"/>
    </row>
    <row r="231" spans="1:66" x14ac:dyDescent="0.3">
      <c r="A231" s="16">
        <v>229</v>
      </c>
      <c r="B231" s="14" t="s">
        <v>2773</v>
      </c>
      <c r="C231" s="54">
        <v>33506890</v>
      </c>
      <c r="D231" s="54" t="s">
        <v>4179</v>
      </c>
      <c r="E231" s="16" t="s">
        <v>2779</v>
      </c>
      <c r="F231" s="16">
        <v>77</v>
      </c>
      <c r="G231" s="16">
        <v>169.7</v>
      </c>
      <c r="H231" s="16">
        <v>72</v>
      </c>
      <c r="I231" s="101">
        <f t="shared" si="4"/>
        <v>25.001658096075126</v>
      </c>
      <c r="J231" s="146">
        <v>16644</v>
      </c>
      <c r="K231" s="16" t="s">
        <v>227</v>
      </c>
      <c r="L231" s="16" t="s">
        <v>440</v>
      </c>
      <c r="M231" s="16" t="s">
        <v>2788</v>
      </c>
      <c r="N231" s="16" t="s">
        <v>2785</v>
      </c>
      <c r="O231" s="16" t="s">
        <v>61</v>
      </c>
      <c r="P231" s="4" t="s">
        <v>795</v>
      </c>
      <c r="Q231" s="4" t="s">
        <v>3795</v>
      </c>
      <c r="R231" s="90" t="s">
        <v>2791</v>
      </c>
      <c r="S231" s="16">
        <v>20221209</v>
      </c>
      <c r="T231" s="16" t="s">
        <v>3342</v>
      </c>
      <c r="U231" s="4" t="s">
        <v>795</v>
      </c>
      <c r="V231" s="16" t="s">
        <v>829</v>
      </c>
      <c r="W231" s="16">
        <v>80703</v>
      </c>
      <c r="X231" s="16" t="s">
        <v>2264</v>
      </c>
      <c r="Y231" s="16" t="s">
        <v>842</v>
      </c>
      <c r="Z231" s="145"/>
      <c r="AA231" s="145"/>
      <c r="AB231" s="145"/>
      <c r="AC231" s="145"/>
      <c r="AD231" s="145"/>
      <c r="AE231" s="95" t="s">
        <v>1321</v>
      </c>
      <c r="AF231" s="16">
        <v>2</v>
      </c>
      <c r="AG231" s="16" t="s">
        <v>2124</v>
      </c>
      <c r="AH231" s="4" t="s">
        <v>101</v>
      </c>
      <c r="AI231" s="4" t="s">
        <v>1183</v>
      </c>
      <c r="AJ231" s="16">
        <v>2</v>
      </c>
      <c r="AK231" s="16">
        <v>1</v>
      </c>
      <c r="AL231" s="16">
        <v>6</v>
      </c>
      <c r="AM231" s="16">
        <v>0.3</v>
      </c>
      <c r="AN231" s="16" t="s">
        <v>350</v>
      </c>
      <c r="AO231" s="16" t="s">
        <v>350</v>
      </c>
      <c r="AP231" s="16" t="s">
        <v>350</v>
      </c>
      <c r="AQ231" s="16" t="s">
        <v>350</v>
      </c>
      <c r="AR231" s="95" t="s">
        <v>2307</v>
      </c>
      <c r="AS231" s="16" t="s">
        <v>352</v>
      </c>
      <c r="AT231" s="16" t="s">
        <v>352</v>
      </c>
      <c r="AU231" s="16" t="s">
        <v>352</v>
      </c>
      <c r="AV231" s="16">
        <v>1</v>
      </c>
      <c r="AW231" s="16">
        <v>61</v>
      </c>
      <c r="AX231" s="16" t="s">
        <v>352</v>
      </c>
      <c r="AY231" s="16">
        <v>2.5</v>
      </c>
      <c r="AZ231" s="16">
        <v>16</v>
      </c>
      <c r="BA231" s="16">
        <v>61</v>
      </c>
      <c r="BB231" s="16" t="s">
        <v>350</v>
      </c>
      <c r="BC231" s="16" t="s">
        <v>350</v>
      </c>
      <c r="BD231" s="16" t="s">
        <v>352</v>
      </c>
      <c r="BE231" s="16" t="s">
        <v>350</v>
      </c>
      <c r="BF231" s="145"/>
      <c r="BG231" s="145"/>
      <c r="BH231" s="145"/>
      <c r="BI231" s="16"/>
      <c r="BJ231" s="145"/>
      <c r="BK231" s="145"/>
      <c r="BL231" s="145"/>
      <c r="BM231" s="145"/>
      <c r="BN231" s="145"/>
    </row>
    <row r="232" spans="1:66" x14ac:dyDescent="0.3">
      <c r="A232" s="16">
        <v>230</v>
      </c>
      <c r="B232" s="14" t="s">
        <v>2775</v>
      </c>
      <c r="C232" s="54">
        <v>33509323</v>
      </c>
      <c r="D232" s="54" t="s">
        <v>2915</v>
      </c>
      <c r="E232" s="16" t="s">
        <v>2774</v>
      </c>
      <c r="F232" s="16">
        <v>74</v>
      </c>
      <c r="G232" s="16">
        <v>152.5</v>
      </c>
      <c r="H232" s="16">
        <v>50</v>
      </c>
      <c r="I232" s="101">
        <f t="shared" si="4"/>
        <v>21.499596882558457</v>
      </c>
      <c r="J232" s="146">
        <v>17641</v>
      </c>
      <c r="K232" s="16" t="s">
        <v>3647</v>
      </c>
      <c r="L232" s="16" t="s">
        <v>2784</v>
      </c>
      <c r="M232" s="16" t="s">
        <v>2792</v>
      </c>
      <c r="N232" s="16" t="s">
        <v>2793</v>
      </c>
      <c r="O232" s="16" t="s">
        <v>61</v>
      </c>
      <c r="P232" s="4" t="s">
        <v>3348</v>
      </c>
      <c r="Q232" s="4" t="s">
        <v>3794</v>
      </c>
      <c r="R232" s="90" t="s">
        <v>2437</v>
      </c>
      <c r="S232" s="16">
        <v>20221214</v>
      </c>
      <c r="T232" s="16" t="s">
        <v>3344</v>
      </c>
      <c r="U232" s="4" t="s">
        <v>3348</v>
      </c>
      <c r="V232" s="16" t="s">
        <v>3352</v>
      </c>
      <c r="W232" s="16">
        <v>80703</v>
      </c>
      <c r="X232" s="16" t="s">
        <v>2264</v>
      </c>
      <c r="Y232" s="16" t="s">
        <v>842</v>
      </c>
      <c r="Z232" s="145"/>
      <c r="AA232" s="145"/>
      <c r="AB232" s="145"/>
      <c r="AC232" s="145"/>
      <c r="AD232" s="145"/>
      <c r="AE232" s="95" t="s">
        <v>1321</v>
      </c>
      <c r="AF232" s="16">
        <v>2</v>
      </c>
      <c r="AG232" s="16" t="s">
        <v>2124</v>
      </c>
      <c r="AH232" s="4" t="s">
        <v>101</v>
      </c>
      <c r="AI232" s="4" t="s">
        <v>1183</v>
      </c>
      <c r="AJ232" s="16">
        <v>2</v>
      </c>
      <c r="AK232" s="16">
        <v>2</v>
      </c>
      <c r="AL232" s="16">
        <v>2</v>
      </c>
      <c r="AM232" s="16">
        <v>0.4</v>
      </c>
      <c r="AN232" s="16" t="s">
        <v>2944</v>
      </c>
      <c r="AO232" s="16" t="s">
        <v>2944</v>
      </c>
      <c r="AP232" s="16" t="s">
        <v>2944</v>
      </c>
      <c r="AQ232" s="16" t="s">
        <v>2944</v>
      </c>
      <c r="AR232" s="95" t="s">
        <v>1200</v>
      </c>
      <c r="AS232" s="16" t="s">
        <v>2790</v>
      </c>
      <c r="AT232" s="16" t="s">
        <v>2790</v>
      </c>
      <c r="AU232" s="16" t="s">
        <v>2790</v>
      </c>
      <c r="AV232" s="16" t="s">
        <v>73</v>
      </c>
      <c r="AW232" s="16" t="s">
        <v>73</v>
      </c>
      <c r="AX232" s="16" t="s">
        <v>2790</v>
      </c>
      <c r="AY232" s="16" t="s">
        <v>73</v>
      </c>
      <c r="AZ232" s="16" t="s">
        <v>73</v>
      </c>
      <c r="BA232" s="16" t="s">
        <v>73</v>
      </c>
      <c r="BB232" s="16" t="s">
        <v>350</v>
      </c>
      <c r="BC232" s="16" t="s">
        <v>350</v>
      </c>
      <c r="BD232" s="16" t="s">
        <v>352</v>
      </c>
      <c r="BE232" s="16" t="s">
        <v>350</v>
      </c>
      <c r="BF232" s="145"/>
      <c r="BG232" s="145"/>
      <c r="BH232" s="145"/>
      <c r="BI232" s="16"/>
      <c r="BJ232" s="145"/>
      <c r="BK232" s="145"/>
      <c r="BL232" s="145"/>
      <c r="BM232" s="145"/>
      <c r="BN232" s="145"/>
    </row>
    <row r="233" spans="1:66" x14ac:dyDescent="0.3">
      <c r="A233" s="16">
        <v>231</v>
      </c>
      <c r="B233" s="14" t="s">
        <v>2794</v>
      </c>
      <c r="C233" s="54">
        <v>33509642</v>
      </c>
      <c r="D233" s="54" t="s">
        <v>2916</v>
      </c>
      <c r="E233" s="16" t="s">
        <v>407</v>
      </c>
      <c r="F233" s="16">
        <v>64</v>
      </c>
      <c r="G233" s="16">
        <v>163.69999999999999</v>
      </c>
      <c r="H233" s="16">
        <v>60.4</v>
      </c>
      <c r="I233" s="101">
        <f t="shared" si="4"/>
        <v>22.539256182156002</v>
      </c>
      <c r="J233" s="146">
        <v>21285</v>
      </c>
      <c r="K233" s="16" t="s">
        <v>3359</v>
      </c>
      <c r="L233" s="16" t="s">
        <v>2799</v>
      </c>
      <c r="M233" s="16" t="s">
        <v>428</v>
      </c>
      <c r="N233" s="16" t="s">
        <v>2800</v>
      </c>
      <c r="O233" s="16" t="s">
        <v>2801</v>
      </c>
      <c r="P233" s="4" t="s">
        <v>797</v>
      </c>
      <c r="Q233" s="4" t="s">
        <v>3794</v>
      </c>
      <c r="R233" s="14" t="s">
        <v>2599</v>
      </c>
      <c r="S233" s="16">
        <v>20221215</v>
      </c>
      <c r="T233" s="16" t="s">
        <v>3345</v>
      </c>
      <c r="U233" s="4" t="s">
        <v>797</v>
      </c>
      <c r="V233" s="16" t="s">
        <v>830</v>
      </c>
      <c r="W233" s="16">
        <v>80703</v>
      </c>
      <c r="X233" s="16" t="s">
        <v>2264</v>
      </c>
      <c r="Y233" s="16" t="s">
        <v>842</v>
      </c>
      <c r="Z233" s="145"/>
      <c r="AA233" s="145"/>
      <c r="AB233" s="145"/>
      <c r="AC233" s="145"/>
      <c r="AD233" s="145"/>
      <c r="AE233" s="95" t="s">
        <v>2187</v>
      </c>
      <c r="AF233" s="17">
        <v>1</v>
      </c>
      <c r="AG233" s="16" t="s">
        <v>2202</v>
      </c>
      <c r="AH233" s="4" t="s">
        <v>101</v>
      </c>
      <c r="AI233" s="4" t="s">
        <v>1183</v>
      </c>
      <c r="AJ233" s="16">
        <v>1</v>
      </c>
      <c r="AK233" s="16">
        <v>3</v>
      </c>
      <c r="AL233" s="16">
        <v>4</v>
      </c>
      <c r="AM233" s="16">
        <v>0.7</v>
      </c>
      <c r="AN233" s="16" t="s">
        <v>2944</v>
      </c>
      <c r="AO233" s="16" t="s">
        <v>2944</v>
      </c>
      <c r="AP233" s="16" t="s">
        <v>2944</v>
      </c>
      <c r="AQ233" s="16" t="s">
        <v>2944</v>
      </c>
      <c r="AR233" s="95" t="s">
        <v>2311</v>
      </c>
      <c r="AS233" s="16" t="s">
        <v>352</v>
      </c>
      <c r="AT233" s="16" t="s">
        <v>352</v>
      </c>
      <c r="AU233" s="16" t="s">
        <v>352</v>
      </c>
      <c r="AV233" s="16">
        <v>1</v>
      </c>
      <c r="AW233" s="16">
        <v>46</v>
      </c>
      <c r="AX233" s="16" t="s">
        <v>352</v>
      </c>
      <c r="AY233" s="16">
        <v>1</v>
      </c>
      <c r="AZ233" s="16">
        <v>28</v>
      </c>
      <c r="BA233" s="16">
        <v>35</v>
      </c>
      <c r="BB233" s="16" t="s">
        <v>2802</v>
      </c>
      <c r="BC233" s="16" t="s">
        <v>2803</v>
      </c>
      <c r="BD233" s="16" t="s">
        <v>2803</v>
      </c>
      <c r="BE233" s="16" t="s">
        <v>2803</v>
      </c>
      <c r="BF233" s="145"/>
      <c r="BG233" s="145"/>
      <c r="BH233" s="145"/>
      <c r="BI233" s="16"/>
      <c r="BJ233" s="145"/>
      <c r="BK233" s="145"/>
      <c r="BL233" s="145"/>
      <c r="BM233" s="145"/>
      <c r="BN233" s="145"/>
    </row>
    <row r="234" spans="1:66" x14ac:dyDescent="0.3">
      <c r="A234" s="16">
        <v>232</v>
      </c>
      <c r="B234" s="14" t="s">
        <v>2935</v>
      </c>
      <c r="C234" s="54">
        <v>33512171</v>
      </c>
      <c r="D234" s="54" t="s">
        <v>4180</v>
      </c>
      <c r="E234" s="16" t="s">
        <v>407</v>
      </c>
      <c r="F234" s="16">
        <v>37</v>
      </c>
      <c r="G234" s="16">
        <v>175</v>
      </c>
      <c r="H234" s="16">
        <v>94</v>
      </c>
      <c r="I234" s="101">
        <f t="shared" si="4"/>
        <v>30.693877551020407</v>
      </c>
      <c r="J234" s="146">
        <v>31094</v>
      </c>
      <c r="K234" s="16" t="s">
        <v>216</v>
      </c>
      <c r="L234" s="16" t="s">
        <v>355</v>
      </c>
      <c r="M234" s="16" t="s">
        <v>2938</v>
      </c>
      <c r="N234" s="16" t="s">
        <v>955</v>
      </c>
      <c r="O234" s="16" t="s">
        <v>61</v>
      </c>
      <c r="P234" s="4"/>
      <c r="Q234" s="4" t="s">
        <v>3797</v>
      </c>
      <c r="R234" s="14" t="s">
        <v>2437</v>
      </c>
      <c r="S234" s="16">
        <v>20230112</v>
      </c>
      <c r="T234" s="16">
        <v>20230112</v>
      </c>
      <c r="U234" s="4" t="s">
        <v>795</v>
      </c>
      <c r="V234" s="16" t="s">
        <v>2826</v>
      </c>
      <c r="W234" s="16">
        <v>80703</v>
      </c>
      <c r="X234" s="16" t="s">
        <v>2264</v>
      </c>
      <c r="Y234" s="16" t="s">
        <v>842</v>
      </c>
      <c r="Z234" s="145"/>
      <c r="AA234" s="145"/>
      <c r="AB234" s="145"/>
      <c r="AC234" s="145"/>
      <c r="AD234" s="145"/>
      <c r="AE234" s="95" t="s">
        <v>1340</v>
      </c>
      <c r="AF234" s="16" t="s">
        <v>242</v>
      </c>
      <c r="AG234" s="16" t="s">
        <v>1985</v>
      </c>
      <c r="AH234" s="16">
        <v>0</v>
      </c>
      <c r="AI234" s="4" t="s">
        <v>241</v>
      </c>
      <c r="AJ234" s="16">
        <v>4</v>
      </c>
      <c r="AK234" s="16">
        <v>2</v>
      </c>
      <c r="AL234" s="16">
        <v>13</v>
      </c>
      <c r="AM234" s="16">
        <v>0.1</v>
      </c>
      <c r="AN234" s="16" t="s">
        <v>420</v>
      </c>
      <c r="AO234" s="16" t="s">
        <v>3049</v>
      </c>
      <c r="AP234" s="16" t="s">
        <v>420</v>
      </c>
      <c r="AQ234" s="16" t="s">
        <v>420</v>
      </c>
      <c r="AR234" s="95" t="s">
        <v>2307</v>
      </c>
      <c r="AS234" s="16" t="s">
        <v>352</v>
      </c>
      <c r="AT234" s="16" t="s">
        <v>352</v>
      </c>
      <c r="AU234" s="16" t="s">
        <v>352</v>
      </c>
      <c r="AV234" s="16">
        <v>1</v>
      </c>
      <c r="AW234" s="16">
        <v>18</v>
      </c>
      <c r="AX234" s="16" t="s">
        <v>352</v>
      </c>
      <c r="AY234" s="16">
        <v>3</v>
      </c>
      <c r="AZ234" s="16">
        <v>7</v>
      </c>
      <c r="BA234" s="16">
        <v>18</v>
      </c>
      <c r="BB234" s="16" t="s">
        <v>350</v>
      </c>
      <c r="BC234" s="16" t="s">
        <v>350</v>
      </c>
      <c r="BD234" s="16" t="s">
        <v>350</v>
      </c>
      <c r="BE234" s="16" t="s">
        <v>350</v>
      </c>
      <c r="BF234" s="145"/>
      <c r="BG234" s="145"/>
      <c r="BH234" s="145"/>
      <c r="BI234" s="16"/>
      <c r="BJ234" s="145"/>
      <c r="BK234" s="145"/>
      <c r="BL234" s="145"/>
      <c r="BM234" s="145"/>
      <c r="BN234" s="145"/>
    </row>
    <row r="235" spans="1:66" x14ac:dyDescent="0.3">
      <c r="A235" s="16">
        <v>233</v>
      </c>
      <c r="B235" s="14" t="s">
        <v>2948</v>
      </c>
      <c r="C235" s="54">
        <v>33510499</v>
      </c>
      <c r="D235" s="54" t="s">
        <v>3077</v>
      </c>
      <c r="E235" s="16" t="s">
        <v>407</v>
      </c>
      <c r="F235" s="16">
        <v>85</v>
      </c>
      <c r="G235" s="16">
        <v>153.1</v>
      </c>
      <c r="H235" s="16">
        <v>55.7</v>
      </c>
      <c r="I235" s="101">
        <f t="shared" si="4"/>
        <v>23.763194012187068</v>
      </c>
      <c r="J235" s="146">
        <v>13561</v>
      </c>
      <c r="K235" s="16" t="s">
        <v>2951</v>
      </c>
      <c r="L235" s="16" t="s">
        <v>355</v>
      </c>
      <c r="M235" s="16" t="s">
        <v>2952</v>
      </c>
      <c r="N235" s="16" t="s">
        <v>917</v>
      </c>
      <c r="O235" s="16" t="s">
        <v>61</v>
      </c>
      <c r="P235" s="16" t="s">
        <v>792</v>
      </c>
      <c r="Q235" s="16" t="s">
        <v>3798</v>
      </c>
      <c r="R235" s="14" t="s">
        <v>2599</v>
      </c>
      <c r="S235" s="16">
        <v>20221223</v>
      </c>
      <c r="T235" s="16" t="s">
        <v>3346</v>
      </c>
      <c r="U235" s="4" t="s">
        <v>792</v>
      </c>
      <c r="V235" s="16" t="s">
        <v>3350</v>
      </c>
      <c r="W235" s="16">
        <v>80703</v>
      </c>
      <c r="X235" s="16" t="s">
        <v>2264</v>
      </c>
      <c r="Y235" s="16" t="s">
        <v>842</v>
      </c>
      <c r="Z235" s="145"/>
      <c r="AA235" s="145"/>
      <c r="AB235" s="145"/>
      <c r="AC235" s="145"/>
      <c r="AD235" s="145"/>
      <c r="AE235" s="4" t="s">
        <v>2131</v>
      </c>
      <c r="AF235" s="4">
        <v>3</v>
      </c>
      <c r="AG235" s="4" t="s">
        <v>1985</v>
      </c>
      <c r="AH235" s="4">
        <v>0</v>
      </c>
      <c r="AI235" s="4" t="s">
        <v>1985</v>
      </c>
      <c r="AJ235" s="4">
        <v>3</v>
      </c>
      <c r="AK235" s="16">
        <v>3</v>
      </c>
      <c r="AL235" s="16">
        <v>10.5</v>
      </c>
      <c r="AM235" s="16">
        <v>0.4</v>
      </c>
      <c r="AN235" s="16" t="s">
        <v>420</v>
      </c>
      <c r="AO235" s="16" t="s">
        <v>420</v>
      </c>
      <c r="AP235" s="16" t="s">
        <v>420</v>
      </c>
      <c r="AQ235" s="16" t="s">
        <v>420</v>
      </c>
      <c r="AR235" s="95" t="s">
        <v>2307</v>
      </c>
      <c r="AS235" s="16" t="s">
        <v>352</v>
      </c>
      <c r="AT235" s="16" t="s">
        <v>352</v>
      </c>
      <c r="AU235" s="16" t="s">
        <v>2953</v>
      </c>
      <c r="AV235" s="16" t="s">
        <v>2954</v>
      </c>
      <c r="AW235" s="16" t="s">
        <v>2954</v>
      </c>
      <c r="AX235" s="16" t="s">
        <v>352</v>
      </c>
      <c r="AY235" s="16">
        <v>2</v>
      </c>
      <c r="AZ235" s="16">
        <v>8</v>
      </c>
      <c r="BA235" s="16">
        <v>40</v>
      </c>
      <c r="BB235" s="16" t="s">
        <v>350</v>
      </c>
      <c r="BC235" s="16" t="s">
        <v>350</v>
      </c>
      <c r="BD235" s="16" t="s">
        <v>350</v>
      </c>
      <c r="BE235" s="16" t="s">
        <v>350</v>
      </c>
      <c r="BF235" s="145"/>
      <c r="BG235" s="145"/>
      <c r="BH235" s="16" t="s">
        <v>1267</v>
      </c>
      <c r="BI235" s="146">
        <v>45177</v>
      </c>
      <c r="BJ235" s="145"/>
      <c r="BK235" s="145"/>
      <c r="BL235" s="145"/>
      <c r="BM235" s="145"/>
      <c r="BN235" s="145"/>
    </row>
    <row r="236" spans="1:66" x14ac:dyDescent="0.3">
      <c r="A236" s="16">
        <v>234</v>
      </c>
      <c r="B236" s="14" t="s">
        <v>2974</v>
      </c>
      <c r="C236" s="54">
        <v>33513330</v>
      </c>
      <c r="D236" s="54" t="s">
        <v>3078</v>
      </c>
      <c r="E236" s="16" t="s">
        <v>385</v>
      </c>
      <c r="F236" s="16">
        <v>65</v>
      </c>
      <c r="G236" s="16">
        <v>157.1</v>
      </c>
      <c r="H236" s="16">
        <v>53.1</v>
      </c>
      <c r="I236" s="101">
        <f t="shared" si="4"/>
        <v>21.515039661010494</v>
      </c>
      <c r="J236" s="146">
        <v>21113</v>
      </c>
      <c r="K236" s="16" t="s">
        <v>3647</v>
      </c>
      <c r="L236" s="16" t="s">
        <v>355</v>
      </c>
      <c r="M236" s="16" t="s">
        <v>356</v>
      </c>
      <c r="N236" s="16" t="s">
        <v>2981</v>
      </c>
      <c r="O236" s="16" t="s">
        <v>61</v>
      </c>
      <c r="P236" s="16"/>
      <c r="Q236" s="16" t="s">
        <v>3799</v>
      </c>
      <c r="R236" s="14" t="s">
        <v>2980</v>
      </c>
      <c r="S236" s="16">
        <v>20230120</v>
      </c>
      <c r="T236" s="16">
        <v>20230120</v>
      </c>
      <c r="U236" s="4" t="s">
        <v>792</v>
      </c>
      <c r="V236" s="16" t="s">
        <v>2818</v>
      </c>
      <c r="W236" s="16">
        <v>80703</v>
      </c>
      <c r="X236" s="16" t="s">
        <v>2264</v>
      </c>
      <c r="Y236" s="16" t="s">
        <v>842</v>
      </c>
      <c r="Z236" s="145"/>
      <c r="AA236" s="145"/>
      <c r="AB236" s="145"/>
      <c r="AC236" s="145"/>
      <c r="AD236" s="145"/>
      <c r="AE236" s="95" t="s">
        <v>2196</v>
      </c>
      <c r="AF236" s="17">
        <v>1</v>
      </c>
      <c r="AG236" s="16" t="s">
        <v>2202</v>
      </c>
      <c r="AH236" s="4" t="s">
        <v>101</v>
      </c>
      <c r="AI236" s="4" t="s">
        <v>1183</v>
      </c>
      <c r="AJ236" s="16">
        <v>1</v>
      </c>
      <c r="AK236" s="16">
        <v>1</v>
      </c>
      <c r="AL236" s="16">
        <v>1</v>
      </c>
      <c r="AM236" s="16">
        <v>0.8</v>
      </c>
      <c r="AN236" s="16" t="s">
        <v>350</v>
      </c>
      <c r="AO236" s="16" t="s">
        <v>350</v>
      </c>
      <c r="AP236" s="16" t="s">
        <v>350</v>
      </c>
      <c r="AQ236" s="16" t="s">
        <v>350</v>
      </c>
      <c r="AR236" s="95" t="s">
        <v>1200</v>
      </c>
      <c r="AS236" s="16" t="s">
        <v>352</v>
      </c>
      <c r="AT236" s="16" t="s">
        <v>352</v>
      </c>
      <c r="AU236" s="16" t="s">
        <v>350</v>
      </c>
      <c r="AV236" s="16" t="s">
        <v>73</v>
      </c>
      <c r="AW236" s="16" t="s">
        <v>73</v>
      </c>
      <c r="AX236" s="16" t="s">
        <v>350</v>
      </c>
      <c r="AY236" s="16" t="s">
        <v>73</v>
      </c>
      <c r="AZ236" s="16" t="s">
        <v>73</v>
      </c>
      <c r="BA236" s="16" t="s">
        <v>73</v>
      </c>
      <c r="BB236" s="16" t="s">
        <v>350</v>
      </c>
      <c r="BC236" s="16" t="s">
        <v>350</v>
      </c>
      <c r="BD236" s="16" t="s">
        <v>2982</v>
      </c>
      <c r="BE236" s="16" t="s">
        <v>350</v>
      </c>
      <c r="BF236" s="145"/>
      <c r="BG236" s="145"/>
      <c r="BH236" s="145"/>
      <c r="BI236" s="16"/>
      <c r="BJ236" s="145"/>
      <c r="BK236" s="145"/>
      <c r="BL236" s="145"/>
      <c r="BM236" s="145"/>
      <c r="BN236" s="145"/>
    </row>
    <row r="237" spans="1:66" x14ac:dyDescent="0.3">
      <c r="A237" s="16">
        <v>235</v>
      </c>
      <c r="B237" s="90" t="s">
        <v>2985</v>
      </c>
      <c r="C237" s="54">
        <v>33512711</v>
      </c>
      <c r="D237" s="54" t="s">
        <v>4181</v>
      </c>
      <c r="E237" s="4" t="s">
        <v>385</v>
      </c>
      <c r="F237" s="4">
        <v>56</v>
      </c>
      <c r="G237" s="4">
        <v>160.19999999999999</v>
      </c>
      <c r="H237" s="4">
        <v>78.8</v>
      </c>
      <c r="I237" s="101">
        <f t="shared" si="4"/>
        <v>30.70444092200605</v>
      </c>
      <c r="J237" s="148">
        <v>24326</v>
      </c>
      <c r="K237" s="16" t="s">
        <v>216</v>
      </c>
      <c r="L237" s="4" t="s">
        <v>355</v>
      </c>
      <c r="M237" s="4" t="s">
        <v>362</v>
      </c>
      <c r="N237" s="4" t="s">
        <v>2988</v>
      </c>
      <c r="O237" s="4" t="s">
        <v>61</v>
      </c>
      <c r="P237" s="4"/>
      <c r="Q237" s="4" t="s">
        <v>3800</v>
      </c>
      <c r="R237" s="90" t="s">
        <v>2673</v>
      </c>
      <c r="S237" s="4">
        <v>20230120</v>
      </c>
      <c r="T237" s="4">
        <v>20230120</v>
      </c>
      <c r="U237" s="4" t="s">
        <v>794</v>
      </c>
      <c r="V237" s="16" t="s">
        <v>2824</v>
      </c>
      <c r="W237" s="16">
        <v>80703</v>
      </c>
      <c r="X237" s="4" t="s">
        <v>2264</v>
      </c>
      <c r="Y237" s="4" t="s">
        <v>842</v>
      </c>
      <c r="Z237" s="153"/>
      <c r="AA237" s="153"/>
      <c r="AB237" s="153"/>
      <c r="AC237" s="153"/>
      <c r="AD237" s="153"/>
      <c r="AE237" s="97" t="s">
        <v>3272</v>
      </c>
      <c r="AF237" s="161">
        <v>1</v>
      </c>
      <c r="AG237" s="4" t="s">
        <v>1985</v>
      </c>
      <c r="AH237" s="4">
        <v>0</v>
      </c>
      <c r="AI237" s="4" t="s">
        <v>241</v>
      </c>
      <c r="AJ237" s="4">
        <v>1</v>
      </c>
      <c r="AK237" s="16">
        <v>2</v>
      </c>
      <c r="AL237" s="16">
        <v>4</v>
      </c>
      <c r="AM237" s="16">
        <v>0.3</v>
      </c>
      <c r="AN237" s="16" t="s">
        <v>3104</v>
      </c>
      <c r="AO237" s="16" t="s">
        <v>3104</v>
      </c>
      <c r="AP237" s="16" t="s">
        <v>3104</v>
      </c>
      <c r="AQ237" s="16" t="s">
        <v>3104</v>
      </c>
      <c r="AR237" s="16" t="s">
        <v>3105</v>
      </c>
      <c r="AS237" s="4" t="s">
        <v>352</v>
      </c>
      <c r="AT237" s="4" t="s">
        <v>352</v>
      </c>
      <c r="AU237" s="16" t="s">
        <v>350</v>
      </c>
      <c r="AV237" s="16" t="s">
        <v>73</v>
      </c>
      <c r="AW237" s="16" t="s">
        <v>73</v>
      </c>
      <c r="AX237" s="16" t="s">
        <v>350</v>
      </c>
      <c r="AY237" s="4" t="s">
        <v>73</v>
      </c>
      <c r="AZ237" s="4" t="s">
        <v>73</v>
      </c>
      <c r="BA237" s="4" t="s">
        <v>73</v>
      </c>
      <c r="BB237" s="16" t="s">
        <v>350</v>
      </c>
      <c r="BC237" s="16" t="s">
        <v>352</v>
      </c>
      <c r="BD237" s="16" t="s">
        <v>350</v>
      </c>
      <c r="BE237" s="16" t="s">
        <v>350</v>
      </c>
      <c r="BF237" s="153"/>
      <c r="BG237" s="153"/>
      <c r="BH237" s="153"/>
      <c r="BI237" s="4"/>
      <c r="BJ237" s="153"/>
      <c r="BK237" s="153"/>
      <c r="BL237" s="153"/>
      <c r="BM237" s="153"/>
      <c r="BN237" s="153"/>
    </row>
    <row r="238" spans="1:66" x14ac:dyDescent="0.3">
      <c r="A238" s="16">
        <v>236</v>
      </c>
      <c r="B238" s="14" t="s">
        <v>2997</v>
      </c>
      <c r="C238" s="54">
        <v>33513869</v>
      </c>
      <c r="D238" s="54" t="s">
        <v>4182</v>
      </c>
      <c r="E238" s="16" t="s">
        <v>385</v>
      </c>
      <c r="F238" s="16">
        <v>72</v>
      </c>
      <c r="G238" s="16">
        <v>155.5</v>
      </c>
      <c r="H238" s="16">
        <v>54.8</v>
      </c>
      <c r="I238" s="101">
        <f t="shared" si="4"/>
        <v>22.663123830398778</v>
      </c>
      <c r="J238" s="146">
        <v>18412</v>
      </c>
      <c r="K238" s="16" t="s">
        <v>214</v>
      </c>
      <c r="L238" s="16" t="s">
        <v>355</v>
      </c>
      <c r="M238" s="16" t="s">
        <v>356</v>
      </c>
      <c r="N238" s="16" t="s">
        <v>917</v>
      </c>
      <c r="O238" s="16" t="s">
        <v>61</v>
      </c>
      <c r="P238" s="16"/>
      <c r="Q238" s="16" t="s">
        <v>3802</v>
      </c>
      <c r="R238" s="14" t="s">
        <v>2673</v>
      </c>
      <c r="S238" s="16">
        <v>20230120</v>
      </c>
      <c r="T238" s="16">
        <v>20230120</v>
      </c>
      <c r="U238" s="4" t="s">
        <v>794</v>
      </c>
      <c r="V238" s="16" t="s">
        <v>2824</v>
      </c>
      <c r="W238" s="16">
        <v>80703</v>
      </c>
      <c r="X238" s="16" t="s">
        <v>2264</v>
      </c>
      <c r="Y238" s="16" t="s">
        <v>842</v>
      </c>
      <c r="Z238" s="145"/>
      <c r="AA238" s="145"/>
      <c r="AB238" s="145"/>
      <c r="AC238" s="145"/>
      <c r="AD238" s="145"/>
      <c r="AE238" s="95" t="s">
        <v>1187</v>
      </c>
      <c r="AF238" s="4">
        <v>2</v>
      </c>
      <c r="AG238" s="4" t="s">
        <v>353</v>
      </c>
      <c r="AH238" s="4">
        <v>2</v>
      </c>
      <c r="AI238" s="4" t="s">
        <v>389</v>
      </c>
      <c r="AJ238" s="16">
        <v>3</v>
      </c>
      <c r="AK238" s="16">
        <v>2</v>
      </c>
      <c r="AL238" s="16">
        <v>12</v>
      </c>
      <c r="AM238" s="16">
        <v>0.5</v>
      </c>
      <c r="AN238" s="16" t="s">
        <v>350</v>
      </c>
      <c r="AO238" s="16" t="s">
        <v>350</v>
      </c>
      <c r="AP238" s="16" t="s">
        <v>350</v>
      </c>
      <c r="AQ238" s="16" t="s">
        <v>350</v>
      </c>
      <c r="AR238" s="95" t="s">
        <v>2307</v>
      </c>
      <c r="AS238" s="16" t="s">
        <v>352</v>
      </c>
      <c r="AT238" s="16" t="s">
        <v>352</v>
      </c>
      <c r="AU238" s="16" t="s">
        <v>350</v>
      </c>
      <c r="AV238" s="16" t="s">
        <v>73</v>
      </c>
      <c r="AW238" s="16" t="s">
        <v>73</v>
      </c>
      <c r="AX238" s="16" t="s">
        <v>350</v>
      </c>
      <c r="AY238" s="16" t="s">
        <v>73</v>
      </c>
      <c r="AZ238" s="16" t="s">
        <v>73</v>
      </c>
      <c r="BA238" s="16" t="s">
        <v>73</v>
      </c>
      <c r="BB238" s="16" t="s">
        <v>350</v>
      </c>
      <c r="BC238" s="16" t="s">
        <v>350</v>
      </c>
      <c r="BD238" s="16" t="s">
        <v>350</v>
      </c>
      <c r="BE238" s="16" t="s">
        <v>350</v>
      </c>
      <c r="BF238" s="145"/>
      <c r="BG238" s="145"/>
      <c r="BH238" s="145"/>
      <c r="BI238" s="16"/>
      <c r="BJ238" s="145"/>
      <c r="BK238" s="145"/>
      <c r="BL238" s="145"/>
      <c r="BM238" s="145"/>
      <c r="BN238" s="145"/>
    </row>
    <row r="239" spans="1:66" x14ac:dyDescent="0.3">
      <c r="A239" s="16">
        <v>237</v>
      </c>
      <c r="B239" s="14" t="s">
        <v>2998</v>
      </c>
      <c r="C239" s="54">
        <v>33513533</v>
      </c>
      <c r="D239" s="54" t="s">
        <v>4183</v>
      </c>
      <c r="E239" s="16" t="s">
        <v>407</v>
      </c>
      <c r="F239" s="16">
        <v>61</v>
      </c>
      <c r="G239" s="16">
        <v>156.6</v>
      </c>
      <c r="H239" s="16">
        <v>65.2</v>
      </c>
      <c r="I239" s="101">
        <f t="shared" si="4"/>
        <v>26.586678279988718</v>
      </c>
      <c r="J239" s="146">
        <v>22350</v>
      </c>
      <c r="K239" s="16" t="s">
        <v>3005</v>
      </c>
      <c r="L239" s="16" t="s">
        <v>3006</v>
      </c>
      <c r="M239" s="16" t="s">
        <v>3007</v>
      </c>
      <c r="N239" s="16" t="s">
        <v>3008</v>
      </c>
      <c r="O239" s="16" t="s">
        <v>61</v>
      </c>
      <c r="P239" s="16"/>
      <c r="Q239" s="16" t="s">
        <v>3801</v>
      </c>
      <c r="R239" s="90" t="s">
        <v>2437</v>
      </c>
      <c r="S239" s="16">
        <v>20230120</v>
      </c>
      <c r="T239" s="16">
        <v>20230120</v>
      </c>
      <c r="U239" s="16" t="s">
        <v>798</v>
      </c>
      <c r="V239" s="16" t="s">
        <v>2825</v>
      </c>
      <c r="W239" s="16">
        <v>80703</v>
      </c>
      <c r="X239" s="16" t="s">
        <v>2264</v>
      </c>
      <c r="Y239" s="16" t="s">
        <v>842</v>
      </c>
      <c r="Z239" s="145"/>
      <c r="AA239" s="145"/>
      <c r="AB239" s="145"/>
      <c r="AC239" s="145"/>
      <c r="AD239" s="145"/>
      <c r="AE239" s="95" t="s">
        <v>1340</v>
      </c>
      <c r="AF239" s="16" t="s">
        <v>242</v>
      </c>
      <c r="AG239" s="16" t="s">
        <v>1985</v>
      </c>
      <c r="AH239" s="16">
        <v>0</v>
      </c>
      <c r="AI239" s="4" t="s">
        <v>241</v>
      </c>
      <c r="AJ239" s="16">
        <v>4</v>
      </c>
      <c r="AK239" s="16">
        <v>2</v>
      </c>
      <c r="AL239" s="16">
        <v>21</v>
      </c>
      <c r="AM239" s="16">
        <v>0.3</v>
      </c>
      <c r="AN239" s="16" t="s">
        <v>3104</v>
      </c>
      <c r="AO239" s="16" t="s">
        <v>3106</v>
      </c>
      <c r="AP239" s="16" t="s">
        <v>3104</v>
      </c>
      <c r="AQ239" s="16" t="s">
        <v>3104</v>
      </c>
      <c r="AR239" s="95" t="s">
        <v>2307</v>
      </c>
      <c r="AS239" s="16" t="s">
        <v>3009</v>
      </c>
      <c r="AT239" s="16" t="s">
        <v>3010</v>
      </c>
      <c r="AU239" s="16" t="s">
        <v>3011</v>
      </c>
      <c r="AV239" s="16" t="s">
        <v>3012</v>
      </c>
      <c r="AW239" s="16" t="s">
        <v>3012</v>
      </c>
      <c r="AX239" s="16" t="s">
        <v>3010</v>
      </c>
      <c r="AY239" s="16">
        <v>1</v>
      </c>
      <c r="AZ239" s="16">
        <v>3</v>
      </c>
      <c r="BA239" s="16">
        <v>42</v>
      </c>
      <c r="BB239" s="16" t="s">
        <v>350</v>
      </c>
      <c r="BC239" s="16" t="s">
        <v>350</v>
      </c>
      <c r="BD239" s="16" t="s">
        <v>350</v>
      </c>
      <c r="BE239" s="16" t="s">
        <v>350</v>
      </c>
      <c r="BF239" s="145"/>
      <c r="BG239" s="145"/>
      <c r="BH239" s="145"/>
      <c r="BI239" s="16"/>
      <c r="BJ239" s="145"/>
      <c r="BK239" s="145"/>
      <c r="BL239" s="145"/>
      <c r="BM239" s="145"/>
      <c r="BN239" s="145"/>
    </row>
    <row r="240" spans="1:66" x14ac:dyDescent="0.3">
      <c r="A240" s="16">
        <v>238</v>
      </c>
      <c r="B240" s="14" t="s">
        <v>3026</v>
      </c>
      <c r="C240" s="54">
        <v>33514218</v>
      </c>
      <c r="D240" s="54" t="s">
        <v>4184</v>
      </c>
      <c r="E240" s="16" t="s">
        <v>407</v>
      </c>
      <c r="F240" s="16">
        <v>73</v>
      </c>
      <c r="G240" s="16">
        <v>164</v>
      </c>
      <c r="H240" s="16">
        <v>62.7</v>
      </c>
      <c r="I240" s="101">
        <f t="shared" si="4"/>
        <v>23.31201665675194</v>
      </c>
      <c r="J240" s="146">
        <v>18307</v>
      </c>
      <c r="K240" s="16" t="s">
        <v>214</v>
      </c>
      <c r="L240" s="16" t="s">
        <v>3040</v>
      </c>
      <c r="M240" s="16" t="s">
        <v>3038</v>
      </c>
      <c r="N240" s="16" t="s">
        <v>3041</v>
      </c>
      <c r="O240" s="16" t="s">
        <v>61</v>
      </c>
      <c r="P240" s="16"/>
      <c r="Q240" s="16" t="s">
        <v>3805</v>
      </c>
      <c r="R240" s="14" t="s">
        <v>3582</v>
      </c>
      <c r="S240" s="16">
        <v>20230210</v>
      </c>
      <c r="T240" s="16">
        <v>20230210</v>
      </c>
      <c r="U240" s="4" t="s">
        <v>795</v>
      </c>
      <c r="V240" s="16" t="s">
        <v>2826</v>
      </c>
      <c r="W240" s="16">
        <v>80703</v>
      </c>
      <c r="X240" s="16" t="s">
        <v>2264</v>
      </c>
      <c r="Y240" s="16" t="s">
        <v>842</v>
      </c>
      <c r="Z240" s="145"/>
      <c r="AA240" s="145"/>
      <c r="AB240" s="145"/>
      <c r="AC240" s="145"/>
      <c r="AD240" s="145"/>
      <c r="AE240" s="95" t="s">
        <v>1536</v>
      </c>
      <c r="AF240" s="17">
        <v>1</v>
      </c>
      <c r="AG240" s="16" t="s">
        <v>419</v>
      </c>
      <c r="AH240" s="16">
        <v>1</v>
      </c>
      <c r="AI240" s="4" t="s">
        <v>389</v>
      </c>
      <c r="AJ240" s="16">
        <v>1</v>
      </c>
      <c r="AK240" s="16">
        <v>1</v>
      </c>
      <c r="AL240" s="16">
        <v>1</v>
      </c>
      <c r="AM240" s="16">
        <v>0.7</v>
      </c>
      <c r="AN240" s="16" t="s">
        <v>3248</v>
      </c>
      <c r="AO240" s="16" t="s">
        <v>350</v>
      </c>
      <c r="AP240" s="16" t="s">
        <v>350</v>
      </c>
      <c r="AQ240" s="16" t="s">
        <v>350</v>
      </c>
      <c r="AR240" s="95" t="s">
        <v>2307</v>
      </c>
      <c r="AS240" s="16" t="s">
        <v>352</v>
      </c>
      <c r="AT240" s="16" t="s">
        <v>352</v>
      </c>
      <c r="AU240" s="16" t="s">
        <v>352</v>
      </c>
      <c r="AV240" s="16">
        <v>0.2</v>
      </c>
      <c r="AW240" s="16">
        <v>53</v>
      </c>
      <c r="AX240" s="16" t="s">
        <v>352</v>
      </c>
      <c r="AY240" s="16">
        <v>1</v>
      </c>
      <c r="AZ240" s="16">
        <v>2</v>
      </c>
      <c r="BA240" s="16">
        <v>53</v>
      </c>
      <c r="BB240" s="16" t="s">
        <v>350</v>
      </c>
      <c r="BC240" s="16" t="s">
        <v>350</v>
      </c>
      <c r="BD240" s="16" t="s">
        <v>352</v>
      </c>
      <c r="BE240" s="16" t="s">
        <v>350</v>
      </c>
      <c r="BF240" s="145"/>
      <c r="BG240" s="145"/>
      <c r="BH240" s="145"/>
      <c r="BI240" s="16"/>
      <c r="BJ240" s="145"/>
      <c r="BK240" s="145"/>
      <c r="BL240" s="145"/>
      <c r="BM240" s="145"/>
      <c r="BN240" s="145"/>
    </row>
    <row r="241" spans="1:66" ht="17.25" x14ac:dyDescent="0.3">
      <c r="A241" s="16">
        <v>239</v>
      </c>
      <c r="B241" s="14" t="s">
        <v>3027</v>
      </c>
      <c r="C241" s="54">
        <v>33515414</v>
      </c>
      <c r="D241" s="54" t="s">
        <v>4185</v>
      </c>
      <c r="E241" s="16" t="s">
        <v>407</v>
      </c>
      <c r="F241" s="16">
        <v>63</v>
      </c>
      <c r="G241" s="16">
        <v>174.1</v>
      </c>
      <c r="H241" s="16">
        <v>94.2</v>
      </c>
      <c r="I241" s="101">
        <f t="shared" si="4"/>
        <v>31.078021339581497</v>
      </c>
      <c r="J241" s="146">
        <v>21786</v>
      </c>
      <c r="K241" s="16" t="s">
        <v>214</v>
      </c>
      <c r="L241" s="16" t="s">
        <v>3037</v>
      </c>
      <c r="M241" s="16" t="s">
        <v>3038</v>
      </c>
      <c r="N241" s="16" t="s">
        <v>3039</v>
      </c>
      <c r="O241" s="16" t="s">
        <v>61</v>
      </c>
      <c r="P241" s="16"/>
      <c r="Q241" s="16" t="s">
        <v>3803</v>
      </c>
      <c r="R241" s="14" t="s">
        <v>1034</v>
      </c>
      <c r="S241" s="16">
        <v>20230203</v>
      </c>
      <c r="T241" s="16">
        <v>20230203</v>
      </c>
      <c r="U241" s="145"/>
      <c r="V241" s="99" t="s">
        <v>3050</v>
      </c>
      <c r="W241" s="16">
        <v>80703</v>
      </c>
      <c r="X241" s="16" t="s">
        <v>2264</v>
      </c>
      <c r="Y241" s="16" t="s">
        <v>842</v>
      </c>
      <c r="Z241" s="145"/>
      <c r="AA241" s="145"/>
      <c r="AB241" s="145"/>
      <c r="AC241" s="145"/>
      <c r="AD241" s="145"/>
      <c r="AE241" s="95" t="s">
        <v>1321</v>
      </c>
      <c r="AF241" s="16">
        <v>2</v>
      </c>
      <c r="AG241" s="16" t="s">
        <v>2124</v>
      </c>
      <c r="AH241" s="4" t="s">
        <v>101</v>
      </c>
      <c r="AI241" s="4" t="s">
        <v>1183</v>
      </c>
      <c r="AJ241" s="16">
        <v>2</v>
      </c>
      <c r="AK241" s="16">
        <v>2</v>
      </c>
      <c r="AL241" s="16">
        <v>8</v>
      </c>
      <c r="AM241" s="16">
        <v>0.4</v>
      </c>
      <c r="AN241" s="16" t="s">
        <v>3108</v>
      </c>
      <c r="AO241" s="16" t="s">
        <v>3108</v>
      </c>
      <c r="AP241" s="16" t="s">
        <v>3108</v>
      </c>
      <c r="AQ241" s="16" t="s">
        <v>3108</v>
      </c>
      <c r="AR241" s="95" t="s">
        <v>2307</v>
      </c>
      <c r="AS241" s="16" t="s">
        <v>3032</v>
      </c>
      <c r="AT241" s="16" t="s">
        <v>3033</v>
      </c>
      <c r="AU241" s="16" t="s">
        <v>352</v>
      </c>
      <c r="AV241" s="16">
        <v>1</v>
      </c>
      <c r="AW241" s="16">
        <v>41</v>
      </c>
      <c r="AX241" s="16" t="s">
        <v>352</v>
      </c>
      <c r="AY241" s="16">
        <v>1</v>
      </c>
      <c r="AZ241" s="16">
        <v>2</v>
      </c>
      <c r="BA241" s="16">
        <v>41</v>
      </c>
      <c r="BB241" s="16" t="s">
        <v>3034</v>
      </c>
      <c r="BC241" s="16" t="s">
        <v>3035</v>
      </c>
      <c r="BD241" s="16" t="s">
        <v>3033</v>
      </c>
      <c r="BE241" s="16" t="s">
        <v>3036</v>
      </c>
      <c r="BF241" s="145"/>
      <c r="BG241" s="145"/>
      <c r="BH241" s="145"/>
      <c r="BI241" s="16"/>
      <c r="BJ241" s="145"/>
      <c r="BK241" s="145"/>
      <c r="BL241" s="145"/>
      <c r="BM241" s="145"/>
      <c r="BN241" s="145"/>
    </row>
    <row r="242" spans="1:66" x14ac:dyDescent="0.3">
      <c r="A242" s="16">
        <v>240</v>
      </c>
      <c r="B242" s="14" t="s">
        <v>3048</v>
      </c>
      <c r="C242" s="54">
        <v>33513942</v>
      </c>
      <c r="D242" s="54" t="s">
        <v>3079</v>
      </c>
      <c r="E242" s="16" t="s">
        <v>407</v>
      </c>
      <c r="F242" s="16">
        <v>39</v>
      </c>
      <c r="G242" s="16">
        <v>181.9</v>
      </c>
      <c r="H242" s="16">
        <v>94.8</v>
      </c>
      <c r="I242" s="101">
        <f t="shared" si="4"/>
        <v>28.651208110830613</v>
      </c>
      <c r="J242" s="146">
        <v>30714</v>
      </c>
      <c r="K242" s="16" t="s">
        <v>3066</v>
      </c>
      <c r="L242" s="16" t="s">
        <v>3067</v>
      </c>
      <c r="M242" s="16" t="s">
        <v>358</v>
      </c>
      <c r="N242" s="16" t="s">
        <v>955</v>
      </c>
      <c r="O242" s="16" t="s">
        <v>61</v>
      </c>
      <c r="P242" s="16"/>
      <c r="Q242" s="16" t="s">
        <v>3804</v>
      </c>
      <c r="R242" s="14" t="s">
        <v>2599</v>
      </c>
      <c r="S242" s="16">
        <v>20230130</v>
      </c>
      <c r="T242" s="16">
        <v>20230130</v>
      </c>
      <c r="U242" s="4" t="s">
        <v>792</v>
      </c>
      <c r="V242" s="16" t="s">
        <v>2818</v>
      </c>
      <c r="W242" s="16">
        <v>80703</v>
      </c>
      <c r="X242" s="16" t="s">
        <v>2264</v>
      </c>
      <c r="Y242" s="16" t="s">
        <v>842</v>
      </c>
      <c r="Z242" s="145"/>
      <c r="AA242" s="145"/>
      <c r="AB242" s="145"/>
      <c r="AC242" s="145"/>
      <c r="AD242" s="145"/>
      <c r="AE242" s="95" t="s">
        <v>1321</v>
      </c>
      <c r="AF242" s="16">
        <v>2</v>
      </c>
      <c r="AG242" s="16" t="s">
        <v>2124</v>
      </c>
      <c r="AH242" s="4" t="s">
        <v>101</v>
      </c>
      <c r="AI242" s="4" t="s">
        <v>1183</v>
      </c>
      <c r="AJ242" s="16">
        <v>2</v>
      </c>
      <c r="AK242" s="16">
        <v>2</v>
      </c>
      <c r="AL242" s="16">
        <v>9</v>
      </c>
      <c r="AM242" s="16">
        <v>0.5</v>
      </c>
      <c r="AN242" s="16" t="s">
        <v>350</v>
      </c>
      <c r="AO242" s="16" t="s">
        <v>350</v>
      </c>
      <c r="AP242" s="16" t="s">
        <v>350</v>
      </c>
      <c r="AQ242" s="16" t="s">
        <v>350</v>
      </c>
      <c r="AR242" s="95" t="s">
        <v>1200</v>
      </c>
      <c r="AS242" s="16" t="s">
        <v>3032</v>
      </c>
      <c r="AT242" s="16" t="s">
        <v>350</v>
      </c>
      <c r="AU242" s="16" t="s">
        <v>350</v>
      </c>
      <c r="AV242" s="16" t="s">
        <v>73</v>
      </c>
      <c r="AW242" s="16" t="s">
        <v>73</v>
      </c>
      <c r="AX242" s="16" t="s">
        <v>350</v>
      </c>
      <c r="AY242" s="16" t="s">
        <v>73</v>
      </c>
      <c r="AZ242" s="16" t="s">
        <v>73</v>
      </c>
      <c r="BA242" s="16" t="s">
        <v>73</v>
      </c>
      <c r="BB242" s="16" t="s">
        <v>350</v>
      </c>
      <c r="BC242" s="16" t="s">
        <v>350</v>
      </c>
      <c r="BD242" s="16" t="s">
        <v>350</v>
      </c>
      <c r="BE242" s="16" t="s">
        <v>350</v>
      </c>
      <c r="BF242" s="145"/>
      <c r="BG242" s="145"/>
      <c r="BH242" s="16" t="s">
        <v>4372</v>
      </c>
      <c r="BI242" s="146">
        <v>45124</v>
      </c>
      <c r="BJ242" s="145"/>
      <c r="BK242" s="145"/>
      <c r="BL242" s="145"/>
      <c r="BM242" s="145"/>
      <c r="BN242" s="145"/>
    </row>
    <row r="243" spans="1:66" x14ac:dyDescent="0.3">
      <c r="A243" s="16">
        <v>241</v>
      </c>
      <c r="B243" s="14" t="s">
        <v>3060</v>
      </c>
      <c r="C243" s="54">
        <v>33515622</v>
      </c>
      <c r="D243" s="54" t="s">
        <v>3080</v>
      </c>
      <c r="E243" s="16" t="s">
        <v>407</v>
      </c>
      <c r="F243" s="16">
        <v>69</v>
      </c>
      <c r="G243" s="16">
        <v>165.3</v>
      </c>
      <c r="H243" s="16">
        <v>73.8</v>
      </c>
      <c r="I243" s="101">
        <f t="shared" ref="I243:I274" si="5">H243/((G243/100)*(G243/100))</f>
        <v>27.009133698505604</v>
      </c>
      <c r="J243" s="146">
        <v>19693</v>
      </c>
      <c r="K243" s="16" t="s">
        <v>3256</v>
      </c>
      <c r="L243" s="16" t="s">
        <v>3068</v>
      </c>
      <c r="M243" s="16" t="s">
        <v>358</v>
      </c>
      <c r="N243" s="16" t="s">
        <v>3069</v>
      </c>
      <c r="O243" s="16" t="s">
        <v>61</v>
      </c>
      <c r="P243" s="16"/>
      <c r="Q243" s="16" t="s">
        <v>3806</v>
      </c>
      <c r="R243" s="14" t="s">
        <v>2599</v>
      </c>
      <c r="S243" s="16">
        <v>20230210</v>
      </c>
      <c r="T243" s="16">
        <v>20230210</v>
      </c>
      <c r="U243" s="4" t="s">
        <v>792</v>
      </c>
      <c r="V243" s="16" t="s">
        <v>2818</v>
      </c>
      <c r="W243" s="16">
        <v>80703</v>
      </c>
      <c r="X243" s="16" t="s">
        <v>2264</v>
      </c>
      <c r="Y243" s="16" t="s">
        <v>842</v>
      </c>
      <c r="Z243" s="145"/>
      <c r="AA243" s="145"/>
      <c r="AB243" s="145"/>
      <c r="AC243" s="145"/>
      <c r="AD243" s="145"/>
      <c r="AE243" s="95" t="s">
        <v>1321</v>
      </c>
      <c r="AF243" s="16">
        <v>2</v>
      </c>
      <c r="AG243" s="16" t="s">
        <v>2124</v>
      </c>
      <c r="AH243" s="4" t="s">
        <v>101</v>
      </c>
      <c r="AI243" s="4" t="s">
        <v>1183</v>
      </c>
      <c r="AJ243" s="16">
        <v>2</v>
      </c>
      <c r="AK243" s="16">
        <v>1</v>
      </c>
      <c r="AL243" s="16">
        <v>5.5</v>
      </c>
      <c r="AM243" s="16">
        <v>0.4</v>
      </c>
      <c r="AN243" s="16" t="s">
        <v>350</v>
      </c>
      <c r="AO243" s="16" t="s">
        <v>350</v>
      </c>
      <c r="AP243" s="16" t="s">
        <v>350</v>
      </c>
      <c r="AQ243" s="16" t="s">
        <v>350</v>
      </c>
      <c r="AR243" s="95" t="s">
        <v>1200</v>
      </c>
      <c r="AS243" s="16" t="s">
        <v>352</v>
      </c>
      <c r="AT243" s="16" t="s">
        <v>352</v>
      </c>
      <c r="AU243" s="16" t="s">
        <v>352</v>
      </c>
      <c r="AV243" s="16">
        <v>1</v>
      </c>
      <c r="AW243" s="16">
        <v>47</v>
      </c>
      <c r="AX243" s="16" t="s">
        <v>3065</v>
      </c>
      <c r="AY243" s="16">
        <v>1</v>
      </c>
      <c r="AZ243" s="16">
        <v>3</v>
      </c>
      <c r="BA243" s="16">
        <v>50</v>
      </c>
      <c r="BB243" s="16" t="s">
        <v>350</v>
      </c>
      <c r="BC243" s="16" t="s">
        <v>350</v>
      </c>
      <c r="BD243" s="16" t="s">
        <v>350</v>
      </c>
      <c r="BE243" s="16" t="s">
        <v>350</v>
      </c>
      <c r="BF243" s="145"/>
      <c r="BG243" s="145"/>
      <c r="BH243" s="16" t="s">
        <v>4372</v>
      </c>
      <c r="BI243" s="146">
        <v>45184</v>
      </c>
      <c r="BJ243" s="145"/>
      <c r="BK243" s="145"/>
      <c r="BL243" s="145"/>
      <c r="BM243" s="145"/>
      <c r="BN243" s="145"/>
    </row>
    <row r="244" spans="1:66" x14ac:dyDescent="0.3">
      <c r="A244" s="16">
        <v>242</v>
      </c>
      <c r="B244" s="14" t="s">
        <v>3071</v>
      </c>
      <c r="C244" s="54">
        <v>33516266</v>
      </c>
      <c r="D244" s="54" t="s">
        <v>3072</v>
      </c>
      <c r="E244" s="16" t="s">
        <v>385</v>
      </c>
      <c r="F244" s="16">
        <v>37</v>
      </c>
      <c r="G244" s="16">
        <v>150</v>
      </c>
      <c r="H244" s="16">
        <v>54</v>
      </c>
      <c r="I244" s="101">
        <f t="shared" si="5"/>
        <v>24</v>
      </c>
      <c r="J244" s="146">
        <v>31128</v>
      </c>
      <c r="K244" s="16" t="s">
        <v>3647</v>
      </c>
      <c r="L244" s="16" t="s">
        <v>357</v>
      </c>
      <c r="M244" s="16" t="s">
        <v>358</v>
      </c>
      <c r="N244" s="16" t="s">
        <v>3076</v>
      </c>
      <c r="O244" s="16" t="s">
        <v>61</v>
      </c>
      <c r="P244" s="16"/>
      <c r="Q244" s="16" t="s">
        <v>3805</v>
      </c>
      <c r="R244" s="14" t="s">
        <v>2599</v>
      </c>
      <c r="S244" s="16">
        <v>20230210</v>
      </c>
      <c r="T244" s="16">
        <v>20230210</v>
      </c>
      <c r="U244" s="4" t="s">
        <v>792</v>
      </c>
      <c r="V244" s="16" t="s">
        <v>2818</v>
      </c>
      <c r="W244" s="16">
        <v>80703</v>
      </c>
      <c r="X244" s="16" t="s">
        <v>2264</v>
      </c>
      <c r="Y244" s="16" t="s">
        <v>842</v>
      </c>
      <c r="Z244" s="145"/>
      <c r="AA244" s="145"/>
      <c r="AB244" s="145"/>
      <c r="AC244" s="145"/>
      <c r="AD244" s="145"/>
      <c r="AE244" s="95" t="s">
        <v>2187</v>
      </c>
      <c r="AF244" s="17">
        <v>1</v>
      </c>
      <c r="AG244" s="16" t="s">
        <v>2202</v>
      </c>
      <c r="AH244" s="4" t="s">
        <v>101</v>
      </c>
      <c r="AI244" s="4" t="s">
        <v>1183</v>
      </c>
      <c r="AJ244" s="16">
        <v>1</v>
      </c>
      <c r="AK244" s="16">
        <v>1</v>
      </c>
      <c r="AL244" s="16">
        <v>1</v>
      </c>
      <c r="AM244" s="16">
        <v>0.5</v>
      </c>
      <c r="AN244" s="16" t="s">
        <v>350</v>
      </c>
      <c r="AO244" s="16" t="s">
        <v>350</v>
      </c>
      <c r="AP244" s="16" t="s">
        <v>350</v>
      </c>
      <c r="AQ244" s="16" t="s">
        <v>350</v>
      </c>
      <c r="AR244" s="95" t="s">
        <v>2307</v>
      </c>
      <c r="AS244" s="16" t="s">
        <v>352</v>
      </c>
      <c r="AT244" s="16" t="s">
        <v>352</v>
      </c>
      <c r="AU244" s="16" t="s">
        <v>350</v>
      </c>
      <c r="AV244" s="16" t="s">
        <v>73</v>
      </c>
      <c r="AW244" s="16" t="s">
        <v>73</v>
      </c>
      <c r="AX244" s="16" t="s">
        <v>350</v>
      </c>
      <c r="AY244" s="16" t="s">
        <v>73</v>
      </c>
      <c r="AZ244" s="16" t="s">
        <v>73</v>
      </c>
      <c r="BA244" s="16" t="s">
        <v>73</v>
      </c>
      <c r="BB244" s="16" t="s">
        <v>350</v>
      </c>
      <c r="BC244" s="16" t="s">
        <v>350</v>
      </c>
      <c r="BD244" s="16" t="s">
        <v>350</v>
      </c>
      <c r="BE244" s="16" t="s">
        <v>350</v>
      </c>
      <c r="BF244" s="145"/>
      <c r="BG244" s="145"/>
      <c r="BH244" s="145"/>
      <c r="BI244" s="16"/>
      <c r="BJ244" s="145"/>
      <c r="BK244" s="145"/>
      <c r="BL244" s="145"/>
      <c r="BM244" s="145"/>
      <c r="BN244" s="145"/>
    </row>
    <row r="245" spans="1:66" ht="17.25" x14ac:dyDescent="0.3">
      <c r="A245" s="16">
        <v>243</v>
      </c>
      <c r="B245" s="14" t="s">
        <v>3094</v>
      </c>
      <c r="C245" s="54">
        <v>33516610</v>
      </c>
      <c r="D245" s="54" t="s">
        <v>4186</v>
      </c>
      <c r="E245" s="16" t="s">
        <v>407</v>
      </c>
      <c r="F245" s="16">
        <v>68</v>
      </c>
      <c r="G245" s="16">
        <v>171.5</v>
      </c>
      <c r="H245" s="16">
        <v>82.3</v>
      </c>
      <c r="I245" s="101">
        <f t="shared" si="5"/>
        <v>27.98153830461797</v>
      </c>
      <c r="J245" s="146">
        <v>20092</v>
      </c>
      <c r="K245" s="16" t="s">
        <v>3359</v>
      </c>
      <c r="L245" s="16" t="s">
        <v>3097</v>
      </c>
      <c r="M245" s="16" t="s">
        <v>358</v>
      </c>
      <c r="N245" s="16" t="s">
        <v>917</v>
      </c>
      <c r="O245" s="16" t="s">
        <v>61</v>
      </c>
      <c r="P245" s="16"/>
      <c r="Q245" s="16" t="s">
        <v>3807</v>
      </c>
      <c r="R245" s="14" t="s">
        <v>3582</v>
      </c>
      <c r="S245" s="16">
        <v>20230227</v>
      </c>
      <c r="T245" s="16">
        <v>20230227</v>
      </c>
      <c r="U245" s="4" t="s">
        <v>795</v>
      </c>
      <c r="V245" s="99" t="s">
        <v>3101</v>
      </c>
      <c r="W245" s="16">
        <v>80703</v>
      </c>
      <c r="X245" s="16" t="s">
        <v>2264</v>
      </c>
      <c r="Y245" s="16" t="s">
        <v>842</v>
      </c>
      <c r="Z245" s="145"/>
      <c r="AA245" s="145"/>
      <c r="AB245" s="145"/>
      <c r="AC245" s="145"/>
      <c r="AD245" s="145"/>
      <c r="AE245" s="95" t="s">
        <v>1184</v>
      </c>
      <c r="AF245" s="17">
        <v>2</v>
      </c>
      <c r="AG245" s="16" t="s">
        <v>1985</v>
      </c>
      <c r="AH245" s="16">
        <v>0</v>
      </c>
      <c r="AI245" s="4" t="s">
        <v>241</v>
      </c>
      <c r="AJ245" s="16">
        <v>2</v>
      </c>
      <c r="AK245" s="16">
        <v>2</v>
      </c>
      <c r="AL245" s="16">
        <v>2</v>
      </c>
      <c r="AM245" s="16">
        <v>0.5</v>
      </c>
      <c r="AN245" s="16" t="s">
        <v>350</v>
      </c>
      <c r="AO245" s="16" t="s">
        <v>350</v>
      </c>
      <c r="AP245" s="16" t="s">
        <v>350</v>
      </c>
      <c r="AQ245" s="16" t="s">
        <v>350</v>
      </c>
      <c r="AR245" s="95" t="s">
        <v>2312</v>
      </c>
      <c r="AS245" s="16" t="s">
        <v>352</v>
      </c>
      <c r="AT245" s="16" t="s">
        <v>352</v>
      </c>
      <c r="AU245" s="16" t="s">
        <v>350</v>
      </c>
      <c r="AV245" s="16" t="s">
        <v>73</v>
      </c>
      <c r="AW245" s="16" t="s">
        <v>73</v>
      </c>
      <c r="AX245" s="16" t="s">
        <v>350</v>
      </c>
      <c r="AY245" s="16" t="s">
        <v>73</v>
      </c>
      <c r="AZ245" s="16" t="s">
        <v>73</v>
      </c>
      <c r="BA245" s="16" t="s">
        <v>73</v>
      </c>
      <c r="BB245" s="16" t="s">
        <v>3098</v>
      </c>
      <c r="BC245" s="16" t="s">
        <v>3098</v>
      </c>
      <c r="BD245" s="16" t="s">
        <v>3099</v>
      </c>
      <c r="BE245" s="16" t="s">
        <v>3100</v>
      </c>
      <c r="BF245" s="145"/>
      <c r="BG245" s="145"/>
      <c r="BH245" s="145"/>
      <c r="BI245" s="16"/>
      <c r="BJ245" s="145"/>
      <c r="BK245" s="145"/>
      <c r="BL245" s="145"/>
      <c r="BM245" s="145"/>
      <c r="BN245" s="145"/>
    </row>
    <row r="246" spans="1:66" x14ac:dyDescent="0.3">
      <c r="A246" s="16">
        <v>244</v>
      </c>
      <c r="B246" s="14" t="s">
        <v>3116</v>
      </c>
      <c r="C246" s="54">
        <v>33517736</v>
      </c>
      <c r="D246" s="54" t="s">
        <v>3267</v>
      </c>
      <c r="E246" s="16" t="s">
        <v>385</v>
      </c>
      <c r="F246" s="16">
        <v>35</v>
      </c>
      <c r="G246" s="16">
        <v>157.6</v>
      </c>
      <c r="H246" s="16">
        <v>55.3</v>
      </c>
      <c r="I246" s="101">
        <f t="shared" si="5"/>
        <v>22.264487618851302</v>
      </c>
      <c r="J246" s="146">
        <v>32125</v>
      </c>
      <c r="K246" s="16" t="s">
        <v>3066</v>
      </c>
      <c r="L246" s="16" t="s">
        <v>3121</v>
      </c>
      <c r="M246" s="16" t="s">
        <v>358</v>
      </c>
      <c r="N246" s="16" t="s">
        <v>3122</v>
      </c>
      <c r="O246" s="16" t="s">
        <v>61</v>
      </c>
      <c r="P246" s="16"/>
      <c r="Q246" s="16" t="s">
        <v>3808</v>
      </c>
      <c r="R246" s="14" t="s">
        <v>2599</v>
      </c>
      <c r="S246" s="16">
        <v>20230306</v>
      </c>
      <c r="T246" s="16">
        <v>20230306</v>
      </c>
      <c r="U246" s="4" t="s">
        <v>792</v>
      </c>
      <c r="V246" s="16" t="s">
        <v>2818</v>
      </c>
      <c r="W246" s="16">
        <v>80703</v>
      </c>
      <c r="X246" s="16" t="s">
        <v>2264</v>
      </c>
      <c r="Y246" s="16" t="s">
        <v>842</v>
      </c>
      <c r="Z246" s="145"/>
      <c r="AA246" s="145"/>
      <c r="AB246" s="145"/>
      <c r="AC246" s="145"/>
      <c r="AD246" s="145"/>
      <c r="AE246" s="95" t="s">
        <v>1184</v>
      </c>
      <c r="AF246" s="17">
        <v>2</v>
      </c>
      <c r="AG246" s="16" t="s">
        <v>1985</v>
      </c>
      <c r="AH246" s="16">
        <v>0</v>
      </c>
      <c r="AI246" s="4" t="s">
        <v>241</v>
      </c>
      <c r="AJ246" s="16">
        <v>2</v>
      </c>
      <c r="AK246" s="16">
        <v>3</v>
      </c>
      <c r="AL246" s="16">
        <v>9</v>
      </c>
      <c r="AM246" s="16">
        <v>0.5</v>
      </c>
      <c r="AN246" s="16" t="s">
        <v>350</v>
      </c>
      <c r="AO246" s="16" t="s">
        <v>350</v>
      </c>
      <c r="AP246" s="16" t="s">
        <v>350</v>
      </c>
      <c r="AQ246" s="16" t="s">
        <v>350</v>
      </c>
      <c r="AR246" s="95" t="s">
        <v>1200</v>
      </c>
      <c r="AS246" s="16" t="s">
        <v>352</v>
      </c>
      <c r="AT246" s="16" t="s">
        <v>352</v>
      </c>
      <c r="AU246" s="16" t="s">
        <v>350</v>
      </c>
      <c r="AV246" s="16" t="s">
        <v>73</v>
      </c>
      <c r="AW246" s="16" t="s">
        <v>73</v>
      </c>
      <c r="AX246" s="16" t="s">
        <v>3123</v>
      </c>
      <c r="AY246" s="16">
        <v>1</v>
      </c>
      <c r="AZ246" s="16">
        <v>10</v>
      </c>
      <c r="BA246" s="16">
        <v>16</v>
      </c>
      <c r="BB246" s="16" t="s">
        <v>350</v>
      </c>
      <c r="BC246" s="16" t="s">
        <v>350</v>
      </c>
      <c r="BD246" s="16" t="s">
        <v>3123</v>
      </c>
      <c r="BE246" s="16" t="s">
        <v>350</v>
      </c>
      <c r="BF246" s="145"/>
      <c r="BG246" s="145"/>
      <c r="BH246" s="145"/>
      <c r="BI246" s="16"/>
      <c r="BJ246" s="145"/>
      <c r="BK246" s="145"/>
      <c r="BL246" s="145"/>
      <c r="BM246" s="145"/>
      <c r="BN246" s="145"/>
    </row>
    <row r="247" spans="1:66" x14ac:dyDescent="0.3">
      <c r="A247" s="16">
        <v>245</v>
      </c>
      <c r="B247" s="14" t="s">
        <v>3131</v>
      </c>
      <c r="C247" s="54">
        <v>33318664</v>
      </c>
      <c r="D247" s="54" t="s">
        <v>3268</v>
      </c>
      <c r="E247" s="16" t="s">
        <v>407</v>
      </c>
      <c r="F247" s="16">
        <v>79</v>
      </c>
      <c r="G247" s="16">
        <v>164.9</v>
      </c>
      <c r="H247" s="16">
        <v>59.4</v>
      </c>
      <c r="I247" s="101">
        <f t="shared" si="5"/>
        <v>21.844652160689851</v>
      </c>
      <c r="J247" s="146">
        <v>15788</v>
      </c>
      <c r="K247" s="16" t="s">
        <v>3256</v>
      </c>
      <c r="L247" s="16" t="s">
        <v>3134</v>
      </c>
      <c r="M247" s="16" t="s">
        <v>3135</v>
      </c>
      <c r="N247" s="16" t="s">
        <v>3136</v>
      </c>
      <c r="O247" s="16" t="s">
        <v>61</v>
      </c>
      <c r="P247" s="16"/>
      <c r="Q247" s="16" t="s">
        <v>3809</v>
      </c>
      <c r="R247" s="14" t="s">
        <v>2599</v>
      </c>
      <c r="S247" s="16">
        <v>20230221</v>
      </c>
      <c r="T247" s="16">
        <v>20230221</v>
      </c>
      <c r="U247" s="4" t="s">
        <v>792</v>
      </c>
      <c r="V247" s="16" t="s">
        <v>2818</v>
      </c>
      <c r="W247" s="16">
        <v>80703</v>
      </c>
      <c r="X247" s="16" t="s">
        <v>2264</v>
      </c>
      <c r="Y247" s="16" t="s">
        <v>842</v>
      </c>
      <c r="Z247" s="145"/>
      <c r="AA247" s="145"/>
      <c r="AB247" s="145"/>
      <c r="AC247" s="145"/>
      <c r="AD247" s="145"/>
      <c r="AE247" s="95" t="s">
        <v>2131</v>
      </c>
      <c r="AF247" s="4">
        <v>3</v>
      </c>
      <c r="AG247" s="4" t="s">
        <v>1985</v>
      </c>
      <c r="AH247" s="4">
        <v>0</v>
      </c>
      <c r="AI247" s="4" t="s">
        <v>1985</v>
      </c>
      <c r="AJ247" s="4">
        <v>3</v>
      </c>
      <c r="AK247" s="16">
        <v>3</v>
      </c>
      <c r="AL247" s="16">
        <v>14</v>
      </c>
      <c r="AM247" s="16">
        <v>0.3</v>
      </c>
      <c r="AN247" s="16" t="s">
        <v>350</v>
      </c>
      <c r="AO247" s="16" t="s">
        <v>350</v>
      </c>
      <c r="AP247" s="16" t="s">
        <v>3249</v>
      </c>
      <c r="AQ247" s="16" t="s">
        <v>3250</v>
      </c>
      <c r="AR247" s="95" t="s">
        <v>2312</v>
      </c>
      <c r="AS247" s="16" t="s">
        <v>352</v>
      </c>
      <c r="AT247" s="16" t="s">
        <v>352</v>
      </c>
      <c r="AU247" s="16" t="s">
        <v>3137</v>
      </c>
      <c r="AV247" s="16">
        <v>1</v>
      </c>
      <c r="AW247" s="16">
        <v>25</v>
      </c>
      <c r="AX247" s="16" t="s">
        <v>350</v>
      </c>
      <c r="AY247" s="16" t="s">
        <v>73</v>
      </c>
      <c r="AZ247" s="16" t="s">
        <v>73</v>
      </c>
      <c r="BA247" s="16" t="s">
        <v>73</v>
      </c>
      <c r="BB247" s="16" t="s">
        <v>350</v>
      </c>
      <c r="BC247" s="16" t="s">
        <v>350</v>
      </c>
      <c r="BD247" s="16" t="s">
        <v>350</v>
      </c>
      <c r="BE247" s="16" t="s">
        <v>350</v>
      </c>
      <c r="BF247" s="145"/>
      <c r="BG247" s="145"/>
      <c r="BH247" s="145"/>
      <c r="BI247" s="16"/>
      <c r="BJ247" s="145"/>
      <c r="BK247" s="145"/>
      <c r="BL247" s="145"/>
      <c r="BM247" s="145"/>
      <c r="BN247" s="145"/>
    </row>
    <row r="248" spans="1:66" x14ac:dyDescent="0.3">
      <c r="A248" s="16">
        <v>246</v>
      </c>
      <c r="B248" s="14" t="s">
        <v>3140</v>
      </c>
      <c r="C248" s="54">
        <v>33518225</v>
      </c>
      <c r="D248" s="54" t="s">
        <v>4187</v>
      </c>
      <c r="E248" s="16" t="s">
        <v>407</v>
      </c>
      <c r="F248" s="16">
        <v>41</v>
      </c>
      <c r="G248" s="16">
        <v>178.2</v>
      </c>
      <c r="H248" s="16">
        <v>67.3</v>
      </c>
      <c r="I248" s="101">
        <f t="shared" si="5"/>
        <v>21.193352656128567</v>
      </c>
      <c r="J248" s="146">
        <v>29708</v>
      </c>
      <c r="K248" s="16" t="s">
        <v>3647</v>
      </c>
      <c r="L248" s="16" t="s">
        <v>3143</v>
      </c>
      <c r="M248" s="16" t="s">
        <v>3144</v>
      </c>
      <c r="N248" s="16" t="s">
        <v>3145</v>
      </c>
      <c r="O248" s="16" t="s">
        <v>61</v>
      </c>
      <c r="P248" s="16"/>
      <c r="Q248" s="16" t="s">
        <v>3810</v>
      </c>
      <c r="R248" s="14" t="s">
        <v>3147</v>
      </c>
      <c r="S248" s="16">
        <v>20230223</v>
      </c>
      <c r="T248" s="16">
        <v>20230223</v>
      </c>
      <c r="U248" s="4" t="s">
        <v>795</v>
      </c>
      <c r="V248" s="4" t="s">
        <v>829</v>
      </c>
      <c r="W248" s="16">
        <v>80703</v>
      </c>
      <c r="X248" s="16" t="s">
        <v>2264</v>
      </c>
      <c r="Y248" s="16" t="s">
        <v>842</v>
      </c>
      <c r="Z248" s="145"/>
      <c r="AA248" s="145"/>
      <c r="AB248" s="145"/>
      <c r="AC248" s="145"/>
      <c r="AD248" s="145"/>
      <c r="AE248" s="95" t="s">
        <v>1342</v>
      </c>
      <c r="AF248" s="16">
        <v>3</v>
      </c>
      <c r="AG248" s="16" t="s">
        <v>422</v>
      </c>
      <c r="AH248" s="16">
        <v>4</v>
      </c>
      <c r="AI248" s="4" t="s">
        <v>389</v>
      </c>
      <c r="AJ248" s="16">
        <v>3</v>
      </c>
      <c r="AK248" s="16">
        <v>3</v>
      </c>
      <c r="AL248" s="16">
        <v>15</v>
      </c>
      <c r="AM248" s="16">
        <v>0.1</v>
      </c>
      <c r="AN248" s="16" t="s">
        <v>3249</v>
      </c>
      <c r="AO248" s="16" t="s">
        <v>350</v>
      </c>
      <c r="AP248" s="16" t="s">
        <v>350</v>
      </c>
      <c r="AQ248" s="16" t="s">
        <v>350</v>
      </c>
      <c r="AR248" s="95" t="s">
        <v>2307</v>
      </c>
      <c r="AS248" s="16" t="s">
        <v>3146</v>
      </c>
      <c r="AT248" s="16" t="s">
        <v>3146</v>
      </c>
      <c r="AU248" s="16" t="s">
        <v>350</v>
      </c>
      <c r="AV248" s="16" t="s">
        <v>73</v>
      </c>
      <c r="AW248" s="16" t="s">
        <v>73</v>
      </c>
      <c r="AX248" s="16" t="s">
        <v>350</v>
      </c>
      <c r="AY248" s="16" t="s">
        <v>73</v>
      </c>
      <c r="AZ248" s="16" t="s">
        <v>73</v>
      </c>
      <c r="BA248" s="16" t="s">
        <v>73</v>
      </c>
      <c r="BB248" s="16" t="s">
        <v>350</v>
      </c>
      <c r="BC248" s="16" t="s">
        <v>350</v>
      </c>
      <c r="BD248" s="16" t="s">
        <v>350</v>
      </c>
      <c r="BE248" s="16" t="s">
        <v>350</v>
      </c>
      <c r="BF248" s="145"/>
      <c r="BG248" s="145"/>
      <c r="BH248" s="145"/>
      <c r="BI248" s="16"/>
      <c r="BJ248" s="145"/>
      <c r="BK248" s="145"/>
      <c r="BL248" s="145"/>
      <c r="BM248" s="145"/>
      <c r="BN248" s="145"/>
    </row>
    <row r="249" spans="1:66" x14ac:dyDescent="0.3">
      <c r="A249" s="16">
        <v>247</v>
      </c>
      <c r="B249" s="14" t="s">
        <v>3152</v>
      </c>
      <c r="C249" s="54">
        <v>33494807</v>
      </c>
      <c r="D249" s="54" t="s">
        <v>3269</v>
      </c>
      <c r="E249" s="16" t="s">
        <v>407</v>
      </c>
      <c r="F249" s="16">
        <v>59</v>
      </c>
      <c r="G249" s="16">
        <v>174.7</v>
      </c>
      <c r="H249" s="16">
        <v>66</v>
      </c>
      <c r="I249" s="101">
        <f t="shared" si="5"/>
        <v>21.625100057044396</v>
      </c>
      <c r="J249" s="146">
        <v>23097</v>
      </c>
      <c r="K249" s="16" t="s">
        <v>227</v>
      </c>
      <c r="L249" s="16" t="s">
        <v>3161</v>
      </c>
      <c r="M249" s="16" t="s">
        <v>3162</v>
      </c>
      <c r="N249" s="16" t="s">
        <v>3163</v>
      </c>
      <c r="O249" s="16" t="s">
        <v>61</v>
      </c>
      <c r="P249" s="16"/>
      <c r="Q249" s="16" t="s">
        <v>3812</v>
      </c>
      <c r="R249" s="90" t="s">
        <v>3584</v>
      </c>
      <c r="S249" s="16">
        <v>20221118</v>
      </c>
      <c r="T249" s="16">
        <v>20221118</v>
      </c>
      <c r="U249" s="4" t="s">
        <v>792</v>
      </c>
      <c r="V249" s="16" t="s">
        <v>2818</v>
      </c>
      <c r="W249" s="16">
        <v>80703</v>
      </c>
      <c r="X249" s="16" t="s">
        <v>2264</v>
      </c>
      <c r="Y249" s="16" t="s">
        <v>842</v>
      </c>
      <c r="Z249" s="145"/>
      <c r="AA249" s="145"/>
      <c r="AB249" s="145"/>
      <c r="AC249" s="145"/>
      <c r="AD249" s="145"/>
      <c r="AE249" s="95" t="s">
        <v>2187</v>
      </c>
      <c r="AF249" s="17">
        <v>1</v>
      </c>
      <c r="AG249" s="16" t="s">
        <v>2202</v>
      </c>
      <c r="AH249" s="4" t="s">
        <v>101</v>
      </c>
      <c r="AI249" s="4" t="s">
        <v>1183</v>
      </c>
      <c r="AJ249" s="16">
        <v>1</v>
      </c>
      <c r="AK249" s="16">
        <v>1</v>
      </c>
      <c r="AL249" s="16">
        <v>2</v>
      </c>
      <c r="AM249" s="16">
        <v>0.3</v>
      </c>
      <c r="AN249" s="16" t="s">
        <v>350</v>
      </c>
      <c r="AO249" s="16" t="s">
        <v>350</v>
      </c>
      <c r="AP249" s="16" t="s">
        <v>350</v>
      </c>
      <c r="AQ249" s="16" t="s">
        <v>350</v>
      </c>
      <c r="AR249" s="95" t="s">
        <v>2307</v>
      </c>
      <c r="AS249" s="16" t="s">
        <v>3164</v>
      </c>
      <c r="AT249" s="16" t="s">
        <v>3164</v>
      </c>
      <c r="AU249" s="16" t="s">
        <v>3164</v>
      </c>
      <c r="AV249" s="16">
        <v>1</v>
      </c>
      <c r="AW249" s="16">
        <v>31</v>
      </c>
      <c r="AX249" s="16" t="s">
        <v>3164</v>
      </c>
      <c r="AY249" s="16">
        <v>1</v>
      </c>
      <c r="AZ249" s="16">
        <v>2</v>
      </c>
      <c r="BA249" s="16">
        <v>41</v>
      </c>
      <c r="BB249" s="16" t="s">
        <v>350</v>
      </c>
      <c r="BC249" s="16" t="s">
        <v>350</v>
      </c>
      <c r="BD249" s="16" t="s">
        <v>350</v>
      </c>
      <c r="BE249" s="16" t="s">
        <v>350</v>
      </c>
      <c r="BF249" s="145"/>
      <c r="BG249" s="145"/>
      <c r="BH249" s="145"/>
      <c r="BI249" s="16"/>
      <c r="BJ249" s="145"/>
      <c r="BK249" s="145"/>
      <c r="BL249" s="145"/>
      <c r="BM249" s="145"/>
      <c r="BN249" s="145"/>
    </row>
    <row r="250" spans="1:66" ht="17.25" x14ac:dyDescent="0.3">
      <c r="A250" s="16">
        <v>248</v>
      </c>
      <c r="B250" s="14" t="s">
        <v>3153</v>
      </c>
      <c r="C250" s="54">
        <v>33518925</v>
      </c>
      <c r="D250" s="54" t="s">
        <v>4188</v>
      </c>
      <c r="E250" s="16" t="s">
        <v>407</v>
      </c>
      <c r="F250" s="16">
        <v>63</v>
      </c>
      <c r="G250" s="16">
        <v>171.8</v>
      </c>
      <c r="H250" s="16">
        <v>59.5</v>
      </c>
      <c r="I250" s="101">
        <f t="shared" si="5"/>
        <v>20.159077141165035</v>
      </c>
      <c r="J250" s="146">
        <v>21648</v>
      </c>
      <c r="K250" s="16" t="s">
        <v>3177</v>
      </c>
      <c r="L250" s="16" t="s">
        <v>3143</v>
      </c>
      <c r="M250" s="16" t="s">
        <v>3162</v>
      </c>
      <c r="N250" s="16" t="s">
        <v>3165</v>
      </c>
      <c r="O250" s="16" t="s">
        <v>61</v>
      </c>
      <c r="P250" s="16"/>
      <c r="Q250" s="16" t="s">
        <v>3811</v>
      </c>
      <c r="R250" s="14" t="s">
        <v>3581</v>
      </c>
      <c r="S250" s="16">
        <v>20230314</v>
      </c>
      <c r="T250" s="16">
        <v>20230310</v>
      </c>
      <c r="U250" s="4" t="s">
        <v>795</v>
      </c>
      <c r="V250" s="99" t="s">
        <v>3101</v>
      </c>
      <c r="W250" s="16">
        <v>80703</v>
      </c>
      <c r="X250" s="16" t="s">
        <v>2264</v>
      </c>
      <c r="Y250" s="16" t="s">
        <v>842</v>
      </c>
      <c r="Z250" s="145"/>
      <c r="AA250" s="145"/>
      <c r="AB250" s="145"/>
      <c r="AC250" s="145"/>
      <c r="AD250" s="145"/>
      <c r="AE250" s="95" t="s">
        <v>2943</v>
      </c>
      <c r="AF250" s="16">
        <v>2</v>
      </c>
      <c r="AG250" s="16" t="s">
        <v>419</v>
      </c>
      <c r="AH250" s="33">
        <v>1</v>
      </c>
      <c r="AI250" s="33" t="s">
        <v>389</v>
      </c>
      <c r="AJ250" s="16">
        <v>3</v>
      </c>
      <c r="AK250" s="16">
        <v>2</v>
      </c>
      <c r="AL250" s="16">
        <v>9.5</v>
      </c>
      <c r="AM250" s="16">
        <v>0.3</v>
      </c>
      <c r="AN250" s="16" t="s">
        <v>350</v>
      </c>
      <c r="AO250" s="16" t="s">
        <v>350</v>
      </c>
      <c r="AP250" s="16" t="s">
        <v>350</v>
      </c>
      <c r="AQ250" s="16" t="s">
        <v>350</v>
      </c>
      <c r="AR250" s="95" t="s">
        <v>1200</v>
      </c>
      <c r="AS250" s="16" t="s">
        <v>3164</v>
      </c>
      <c r="AT250" s="16" t="s">
        <v>3164</v>
      </c>
      <c r="AU250" s="16" t="s">
        <v>3164</v>
      </c>
      <c r="AV250" s="16">
        <v>1</v>
      </c>
      <c r="AW250" s="16">
        <v>44</v>
      </c>
      <c r="AX250" s="16" t="s">
        <v>3164</v>
      </c>
      <c r="AY250" s="16">
        <v>1</v>
      </c>
      <c r="AZ250" s="16">
        <v>8</v>
      </c>
      <c r="BA250" s="16">
        <v>44</v>
      </c>
      <c r="BB250" s="16" t="s">
        <v>350</v>
      </c>
      <c r="BC250" s="16" t="s">
        <v>350</v>
      </c>
      <c r="BD250" s="16" t="s">
        <v>350</v>
      </c>
      <c r="BE250" s="16" t="s">
        <v>350</v>
      </c>
      <c r="BF250" s="145"/>
      <c r="BG250" s="145"/>
      <c r="BH250" s="145"/>
      <c r="BI250" s="16"/>
      <c r="BJ250" s="145"/>
      <c r="BK250" s="145"/>
      <c r="BL250" s="145"/>
      <c r="BM250" s="145"/>
      <c r="BN250" s="145"/>
    </row>
    <row r="251" spans="1:66" x14ac:dyDescent="0.3">
      <c r="A251" s="16">
        <v>249</v>
      </c>
      <c r="B251" s="14" t="s">
        <v>3172</v>
      </c>
      <c r="C251" s="54">
        <v>33514687</v>
      </c>
      <c r="D251" s="54" t="s">
        <v>4189</v>
      </c>
      <c r="E251" s="16" t="s">
        <v>407</v>
      </c>
      <c r="F251" s="16">
        <v>55</v>
      </c>
      <c r="G251" s="16">
        <v>167.6</v>
      </c>
      <c r="H251" s="16">
        <v>70.400000000000006</v>
      </c>
      <c r="I251" s="101">
        <f t="shared" si="5"/>
        <v>25.06251388406309</v>
      </c>
      <c r="J251" s="146">
        <v>24862</v>
      </c>
      <c r="K251" s="16" t="s">
        <v>3177</v>
      </c>
      <c r="L251" s="16" t="s">
        <v>3186</v>
      </c>
      <c r="M251" s="16" t="s">
        <v>3187</v>
      </c>
      <c r="N251" s="16" t="s">
        <v>3184</v>
      </c>
      <c r="O251" s="16" t="s">
        <v>61</v>
      </c>
      <c r="P251" s="16"/>
      <c r="Q251" s="16" t="s">
        <v>3813</v>
      </c>
      <c r="R251" s="14" t="s">
        <v>3178</v>
      </c>
      <c r="S251" s="16">
        <v>20230203</v>
      </c>
      <c r="T251" s="16">
        <v>20230203</v>
      </c>
      <c r="U251" s="4" t="s">
        <v>795</v>
      </c>
      <c r="V251" s="95" t="s">
        <v>3480</v>
      </c>
      <c r="W251" s="16"/>
      <c r="X251" s="16" t="s">
        <v>862</v>
      </c>
      <c r="Y251" s="16" t="s">
        <v>862</v>
      </c>
      <c r="Z251" s="145"/>
      <c r="AA251" s="145"/>
      <c r="AB251" s="145"/>
      <c r="AC251" s="145"/>
      <c r="AD251" s="145"/>
      <c r="AE251" s="95" t="s">
        <v>2131</v>
      </c>
      <c r="AF251" s="4">
        <v>3</v>
      </c>
      <c r="AG251" s="4" t="s">
        <v>1985</v>
      </c>
      <c r="AH251" s="4">
        <v>0</v>
      </c>
      <c r="AI251" s="4" t="s">
        <v>1985</v>
      </c>
      <c r="AJ251" s="4">
        <v>3</v>
      </c>
      <c r="AK251" s="16">
        <v>1</v>
      </c>
      <c r="AL251" s="16">
        <v>12</v>
      </c>
      <c r="AM251" s="16">
        <v>0.4</v>
      </c>
      <c r="AN251" s="16" t="s">
        <v>350</v>
      </c>
      <c r="AO251" s="16" t="s">
        <v>350</v>
      </c>
      <c r="AP251" s="16" t="s">
        <v>350</v>
      </c>
      <c r="AQ251" s="16" t="s">
        <v>350</v>
      </c>
      <c r="AR251" s="95" t="s">
        <v>2307</v>
      </c>
      <c r="AS251" s="16" t="s">
        <v>350</v>
      </c>
      <c r="AT251" s="16" t="s">
        <v>350</v>
      </c>
      <c r="AU251" s="16" t="s">
        <v>352</v>
      </c>
      <c r="AV251" s="16">
        <v>0.5</v>
      </c>
      <c r="AW251" s="16">
        <v>39</v>
      </c>
      <c r="AX251" s="16" t="s">
        <v>352</v>
      </c>
      <c r="AY251" s="16">
        <v>1</v>
      </c>
      <c r="AZ251" s="16">
        <v>8</v>
      </c>
      <c r="BA251" s="16">
        <v>39</v>
      </c>
      <c r="BB251" s="16" t="s">
        <v>350</v>
      </c>
      <c r="BC251" s="16" t="s">
        <v>350</v>
      </c>
      <c r="BD251" s="16" t="s">
        <v>350</v>
      </c>
      <c r="BE251" s="16" t="s">
        <v>350</v>
      </c>
      <c r="BF251" s="145"/>
      <c r="BG251" s="145"/>
      <c r="BH251" s="145"/>
      <c r="BI251" s="16"/>
      <c r="BJ251" s="145"/>
      <c r="BK251" s="145"/>
      <c r="BL251" s="145"/>
      <c r="BM251" s="145"/>
      <c r="BN251" s="145"/>
    </row>
    <row r="252" spans="1:66" x14ac:dyDescent="0.3">
      <c r="A252" s="16">
        <v>250</v>
      </c>
      <c r="B252" s="14" t="s">
        <v>3173</v>
      </c>
      <c r="C252" s="54">
        <v>33519989</v>
      </c>
      <c r="D252" s="54" t="s">
        <v>3270</v>
      </c>
      <c r="E252" s="16" t="s">
        <v>407</v>
      </c>
      <c r="F252" s="16">
        <v>63</v>
      </c>
      <c r="G252" s="16">
        <v>160.4</v>
      </c>
      <c r="H252" s="16">
        <v>63.9</v>
      </c>
      <c r="I252" s="101">
        <f t="shared" si="5"/>
        <v>24.836599274880125</v>
      </c>
      <c r="J252" s="146">
        <v>21901</v>
      </c>
      <c r="K252" s="16" t="s">
        <v>3177</v>
      </c>
      <c r="L252" s="16" t="s">
        <v>3182</v>
      </c>
      <c r="M252" s="16" t="s">
        <v>3183</v>
      </c>
      <c r="N252" s="16" t="s">
        <v>3184</v>
      </c>
      <c r="O252" s="16" t="s">
        <v>61</v>
      </c>
      <c r="P252" s="16"/>
      <c r="Q252" s="16" t="s">
        <v>3814</v>
      </c>
      <c r="R252" s="14" t="s">
        <v>3180</v>
      </c>
      <c r="S252" s="16">
        <v>20230310</v>
      </c>
      <c r="T252" s="16">
        <v>20230310</v>
      </c>
      <c r="U252" s="4" t="s">
        <v>792</v>
      </c>
      <c r="V252" s="16" t="s">
        <v>2818</v>
      </c>
      <c r="W252" s="16">
        <v>80703</v>
      </c>
      <c r="X252" s="16" t="s">
        <v>2264</v>
      </c>
      <c r="Y252" s="16" t="s">
        <v>842</v>
      </c>
      <c r="Z252" s="145"/>
      <c r="AA252" s="145"/>
      <c r="AB252" s="145"/>
      <c r="AC252" s="145"/>
      <c r="AD252" s="145"/>
      <c r="AE252" s="95" t="s">
        <v>2131</v>
      </c>
      <c r="AF252" s="4">
        <v>3</v>
      </c>
      <c r="AG252" s="4" t="s">
        <v>1985</v>
      </c>
      <c r="AH252" s="4">
        <v>0</v>
      </c>
      <c r="AI252" s="4" t="s">
        <v>1985</v>
      </c>
      <c r="AJ252" s="4">
        <v>3</v>
      </c>
      <c r="AK252" s="16">
        <v>2</v>
      </c>
      <c r="AL252" s="16">
        <v>10.5</v>
      </c>
      <c r="AM252" s="16">
        <v>0.7</v>
      </c>
      <c r="AN252" s="16" t="s">
        <v>3273</v>
      </c>
      <c r="AO252" s="16" t="s">
        <v>3273</v>
      </c>
      <c r="AP252" s="16" t="s">
        <v>3273</v>
      </c>
      <c r="AQ252" s="16" t="s">
        <v>3273</v>
      </c>
      <c r="AR252" s="95" t="s">
        <v>2307</v>
      </c>
      <c r="AS252" s="16" t="s">
        <v>352</v>
      </c>
      <c r="AT252" s="16" t="s">
        <v>352</v>
      </c>
      <c r="AU252" s="16" t="s">
        <v>350</v>
      </c>
      <c r="AV252" s="16" t="s">
        <v>73</v>
      </c>
      <c r="AW252" s="16" t="s">
        <v>73</v>
      </c>
      <c r="AX252" s="16" t="s">
        <v>350</v>
      </c>
      <c r="AY252" s="16" t="s">
        <v>73</v>
      </c>
      <c r="AZ252" s="16" t="s">
        <v>73</v>
      </c>
      <c r="BA252" s="16" t="s">
        <v>3181</v>
      </c>
      <c r="BB252" s="16" t="s">
        <v>350</v>
      </c>
      <c r="BC252" s="16" t="s">
        <v>350</v>
      </c>
      <c r="BD252" s="16" t="s">
        <v>3191</v>
      </c>
      <c r="BE252" s="16" t="s">
        <v>350</v>
      </c>
      <c r="BF252" s="145"/>
      <c r="BG252" s="145"/>
      <c r="BH252" s="145"/>
      <c r="BI252" s="16"/>
      <c r="BJ252" s="145"/>
      <c r="BK252" s="145"/>
      <c r="BL252" s="145"/>
      <c r="BM252" s="145"/>
      <c r="BN252" s="145"/>
    </row>
    <row r="253" spans="1:66" x14ac:dyDescent="0.3">
      <c r="A253" s="16">
        <v>251</v>
      </c>
      <c r="B253" s="14" t="s">
        <v>3197</v>
      </c>
      <c r="C253" s="54">
        <v>33519880</v>
      </c>
      <c r="D253" s="54" t="s">
        <v>3271</v>
      </c>
      <c r="E253" s="16" t="s">
        <v>407</v>
      </c>
      <c r="F253" s="16">
        <v>54</v>
      </c>
      <c r="G253" s="16">
        <v>173</v>
      </c>
      <c r="H253" s="16">
        <v>70.5</v>
      </c>
      <c r="I253" s="101">
        <f t="shared" si="5"/>
        <v>23.555748605031908</v>
      </c>
      <c r="J253" s="146">
        <v>25149</v>
      </c>
      <c r="K253" s="16" t="s">
        <v>3177</v>
      </c>
      <c r="L253" s="16" t="s">
        <v>3203</v>
      </c>
      <c r="M253" s="16" t="s">
        <v>3204</v>
      </c>
      <c r="N253" s="16" t="s">
        <v>3205</v>
      </c>
      <c r="O253" s="16" t="s">
        <v>61</v>
      </c>
      <c r="P253" s="16"/>
      <c r="Q253" s="16" t="s">
        <v>3815</v>
      </c>
      <c r="R253" s="14" t="s">
        <v>3583</v>
      </c>
      <c r="S253" s="16">
        <v>20230317</v>
      </c>
      <c r="T253" s="16">
        <v>20230317</v>
      </c>
      <c r="U253" s="4" t="s">
        <v>792</v>
      </c>
      <c r="V253" s="16" t="s">
        <v>2818</v>
      </c>
      <c r="W253" s="16">
        <v>80703</v>
      </c>
      <c r="X253" s="16" t="s">
        <v>2264</v>
      </c>
      <c r="Y253" s="16" t="s">
        <v>842</v>
      </c>
      <c r="Z253" s="145"/>
      <c r="AA253" s="145"/>
      <c r="AB253" s="145"/>
      <c r="AC253" s="145"/>
      <c r="AD253" s="145"/>
      <c r="AE253" s="95" t="s">
        <v>1184</v>
      </c>
      <c r="AF253" s="17">
        <v>2</v>
      </c>
      <c r="AG253" s="16" t="s">
        <v>1985</v>
      </c>
      <c r="AH253" s="16">
        <v>0</v>
      </c>
      <c r="AI253" s="4" t="s">
        <v>241</v>
      </c>
      <c r="AJ253" s="16">
        <v>2</v>
      </c>
      <c r="AK253" s="16">
        <v>2</v>
      </c>
      <c r="AL253" s="16">
        <v>9</v>
      </c>
      <c r="AM253" s="16">
        <v>0.1</v>
      </c>
      <c r="AN253" s="16" t="s">
        <v>350</v>
      </c>
      <c r="AO253" s="16" t="s">
        <v>350</v>
      </c>
      <c r="AP253" s="16" t="s">
        <v>350</v>
      </c>
      <c r="AQ253" s="16" t="s">
        <v>350</v>
      </c>
      <c r="AR253" s="95" t="s">
        <v>2307</v>
      </c>
      <c r="AS253" s="16" t="s">
        <v>352</v>
      </c>
      <c r="AT253" s="16" t="s">
        <v>352</v>
      </c>
      <c r="AU253" s="16" t="s">
        <v>352</v>
      </c>
      <c r="AV253" s="16">
        <v>1</v>
      </c>
      <c r="AW253" s="16">
        <v>35</v>
      </c>
      <c r="AX253" s="16" t="s">
        <v>3200</v>
      </c>
      <c r="AY253" s="16">
        <v>2</v>
      </c>
      <c r="AZ253" s="16">
        <v>20</v>
      </c>
      <c r="BA253" s="16">
        <v>35</v>
      </c>
      <c r="BB253" s="16" t="s">
        <v>350</v>
      </c>
      <c r="BC253" s="16" t="s">
        <v>3200</v>
      </c>
      <c r="BD253" s="16" t="s">
        <v>3201</v>
      </c>
      <c r="BE253" s="16" t="s">
        <v>3202</v>
      </c>
      <c r="BF253" s="145"/>
      <c r="BG253" s="145"/>
      <c r="BH253" s="145"/>
      <c r="BI253" s="16"/>
      <c r="BJ253" s="145"/>
      <c r="BK253" s="145"/>
      <c r="BL253" s="145"/>
      <c r="BM253" s="145"/>
      <c r="BN253" s="145"/>
    </row>
    <row r="254" spans="1:66" ht="17.25" x14ac:dyDescent="0.3">
      <c r="A254" s="16">
        <v>252</v>
      </c>
      <c r="B254" s="14" t="s">
        <v>3216</v>
      </c>
      <c r="C254" s="54">
        <v>33521038</v>
      </c>
      <c r="D254" s="54" t="s">
        <v>4190</v>
      </c>
      <c r="E254" s="16" t="s">
        <v>407</v>
      </c>
      <c r="F254" s="16">
        <v>71</v>
      </c>
      <c r="G254" s="16">
        <v>161.19999999999999</v>
      </c>
      <c r="H254" s="16">
        <v>65.2</v>
      </c>
      <c r="I254" s="101">
        <f t="shared" si="5"/>
        <v>25.090974022375612</v>
      </c>
      <c r="J254" s="146">
        <v>18986</v>
      </c>
      <c r="K254" s="16" t="s">
        <v>3256</v>
      </c>
      <c r="L254" s="16" t="s">
        <v>3223</v>
      </c>
      <c r="M254" s="16" t="s">
        <v>3224</v>
      </c>
      <c r="N254" s="16" t="s">
        <v>3225</v>
      </c>
      <c r="O254" s="16" t="s">
        <v>61</v>
      </c>
      <c r="P254" s="16"/>
      <c r="Q254" s="16" t="s">
        <v>3818</v>
      </c>
      <c r="R254" s="90" t="s">
        <v>2437</v>
      </c>
      <c r="S254" s="16">
        <v>20230324</v>
      </c>
      <c r="T254" s="16">
        <v>20230308</v>
      </c>
      <c r="U254" s="4" t="s">
        <v>795</v>
      </c>
      <c r="V254" s="99" t="s">
        <v>3101</v>
      </c>
      <c r="W254" s="16">
        <v>80703</v>
      </c>
      <c r="X254" s="16" t="s">
        <v>2264</v>
      </c>
      <c r="Y254" s="16" t="s">
        <v>842</v>
      </c>
      <c r="Z254" s="145"/>
      <c r="AA254" s="145"/>
      <c r="AB254" s="145"/>
      <c r="AC254" s="145"/>
      <c r="AD254" s="145"/>
      <c r="AE254" s="97" t="s">
        <v>1191</v>
      </c>
      <c r="AF254" s="4">
        <v>3</v>
      </c>
      <c r="AG254" s="4" t="s">
        <v>419</v>
      </c>
      <c r="AH254" s="4">
        <v>1</v>
      </c>
      <c r="AI254" s="4" t="s">
        <v>389</v>
      </c>
      <c r="AJ254" s="4">
        <v>3</v>
      </c>
      <c r="AK254" s="16">
        <v>2</v>
      </c>
      <c r="AL254" s="16">
        <v>16</v>
      </c>
      <c r="AM254" s="16">
        <v>0.8</v>
      </c>
      <c r="AN254" s="16" t="s">
        <v>350</v>
      </c>
      <c r="AO254" s="16" t="s">
        <v>350</v>
      </c>
      <c r="AP254" s="16" t="s">
        <v>350</v>
      </c>
      <c r="AQ254" s="16" t="s">
        <v>350</v>
      </c>
      <c r="AR254" s="95" t="s">
        <v>2307</v>
      </c>
      <c r="AS254" s="16" t="s">
        <v>352</v>
      </c>
      <c r="AT254" s="16" t="s">
        <v>352</v>
      </c>
      <c r="AU254" s="16" t="s">
        <v>352</v>
      </c>
      <c r="AV254" s="16">
        <v>0.5</v>
      </c>
      <c r="AW254" s="16">
        <v>37</v>
      </c>
      <c r="AX254" s="16" t="s">
        <v>352</v>
      </c>
      <c r="AY254" s="16">
        <v>3</v>
      </c>
      <c r="AZ254" s="16">
        <v>30</v>
      </c>
      <c r="BA254" s="16">
        <v>42</v>
      </c>
      <c r="BB254" s="16" t="s">
        <v>350</v>
      </c>
      <c r="BC254" s="16" t="s">
        <v>350</v>
      </c>
      <c r="BD254" s="16" t="s">
        <v>350</v>
      </c>
      <c r="BE254" s="16" t="s">
        <v>350</v>
      </c>
      <c r="BF254" s="145"/>
      <c r="BG254" s="145"/>
      <c r="BH254" s="145"/>
      <c r="BI254" s="16"/>
      <c r="BJ254" s="145"/>
      <c r="BK254" s="145"/>
      <c r="BL254" s="145"/>
      <c r="BM254" s="145"/>
      <c r="BN254" s="145"/>
    </row>
    <row r="255" spans="1:66" ht="17.25" x14ac:dyDescent="0.3">
      <c r="A255" s="16">
        <v>253</v>
      </c>
      <c r="B255" s="14" t="s">
        <v>3217</v>
      </c>
      <c r="C255" s="54">
        <v>33520632</v>
      </c>
      <c r="D255" s="54" t="s">
        <v>4191</v>
      </c>
      <c r="E255" s="16" t="s">
        <v>407</v>
      </c>
      <c r="F255" s="16">
        <v>61</v>
      </c>
      <c r="G255" s="16">
        <v>179.4</v>
      </c>
      <c r="H255" s="16">
        <v>61</v>
      </c>
      <c r="I255" s="101">
        <f t="shared" si="5"/>
        <v>18.953305270013136</v>
      </c>
      <c r="J255" s="146">
        <v>22544</v>
      </c>
      <c r="K255" s="16" t="s">
        <v>3359</v>
      </c>
      <c r="L255" s="16" t="s">
        <v>3227</v>
      </c>
      <c r="M255" s="16" t="s">
        <v>3228</v>
      </c>
      <c r="N255" s="16" t="s">
        <v>3225</v>
      </c>
      <c r="O255" s="16" t="s">
        <v>61</v>
      </c>
      <c r="P255" s="16"/>
      <c r="Q255" s="16" t="s">
        <v>3816</v>
      </c>
      <c r="R255" s="90" t="s">
        <v>3265</v>
      </c>
      <c r="S255" s="16">
        <v>20230324</v>
      </c>
      <c r="T255" s="16">
        <v>20230308</v>
      </c>
      <c r="U255" s="4" t="s">
        <v>795</v>
      </c>
      <c r="V255" s="99" t="s">
        <v>3101</v>
      </c>
      <c r="W255" s="16">
        <v>80703</v>
      </c>
      <c r="X255" s="16" t="s">
        <v>2264</v>
      </c>
      <c r="Y255" s="16" t="s">
        <v>842</v>
      </c>
      <c r="Z255" s="145"/>
      <c r="AA255" s="145"/>
      <c r="AB255" s="145"/>
      <c r="AC255" s="145"/>
      <c r="AD255" s="145"/>
      <c r="AE255" s="95" t="s">
        <v>1187</v>
      </c>
      <c r="AF255" s="4">
        <v>2</v>
      </c>
      <c r="AG255" s="4" t="s">
        <v>353</v>
      </c>
      <c r="AH255" s="4">
        <v>2</v>
      </c>
      <c r="AI255" s="4" t="s">
        <v>389</v>
      </c>
      <c r="AJ255" s="16">
        <v>3</v>
      </c>
      <c r="AK255" s="16">
        <v>2</v>
      </c>
      <c r="AL255" s="16">
        <v>14</v>
      </c>
      <c r="AM255" s="16">
        <v>0.5</v>
      </c>
      <c r="AN255" s="16" t="s">
        <v>350</v>
      </c>
      <c r="AO255" s="16" t="s">
        <v>350</v>
      </c>
      <c r="AP255" s="16" t="s">
        <v>350</v>
      </c>
      <c r="AQ255" s="16" t="s">
        <v>350</v>
      </c>
      <c r="AR255" s="95" t="s">
        <v>2312</v>
      </c>
      <c r="AS255" s="16" t="s">
        <v>350</v>
      </c>
      <c r="AT255" s="16" t="s">
        <v>350</v>
      </c>
      <c r="AU255" s="16" t="s">
        <v>352</v>
      </c>
      <c r="AV255" s="16">
        <v>1.5</v>
      </c>
      <c r="AW255" s="16">
        <v>21</v>
      </c>
      <c r="AX255" s="16" t="s">
        <v>3229</v>
      </c>
      <c r="AY255" s="16" t="s">
        <v>3230</v>
      </c>
      <c r="AZ255" s="16" t="s">
        <v>3230</v>
      </c>
      <c r="BA255" s="16" t="s">
        <v>3230</v>
      </c>
      <c r="BB255" s="16" t="s">
        <v>352</v>
      </c>
      <c r="BC255" s="16" t="s">
        <v>350</v>
      </c>
      <c r="BD255" s="16" t="s">
        <v>350</v>
      </c>
      <c r="BE255" s="16" t="s">
        <v>350</v>
      </c>
      <c r="BF255" s="145"/>
      <c r="BG255" s="145"/>
      <c r="BH255" s="145"/>
      <c r="BI255" s="16"/>
      <c r="BJ255" s="145"/>
      <c r="BK255" s="145"/>
      <c r="BL255" s="145"/>
      <c r="BM255" s="145"/>
      <c r="BN255" s="145"/>
    </row>
    <row r="256" spans="1:66" x14ac:dyDescent="0.3">
      <c r="A256" s="16">
        <v>254</v>
      </c>
      <c r="B256" s="14" t="s">
        <v>3218</v>
      </c>
      <c r="C256" s="54">
        <v>33521240</v>
      </c>
      <c r="D256" s="54" t="s">
        <v>4192</v>
      </c>
      <c r="E256" s="16" t="s">
        <v>407</v>
      </c>
      <c r="F256" s="16">
        <v>72</v>
      </c>
      <c r="G256" s="16">
        <v>169.2</v>
      </c>
      <c r="H256" s="16">
        <v>72.400000000000006</v>
      </c>
      <c r="I256" s="101">
        <f t="shared" si="5"/>
        <v>25.28936058436587</v>
      </c>
      <c r="J256" s="146">
        <v>18662</v>
      </c>
      <c r="K256" s="16" t="s">
        <v>3647</v>
      </c>
      <c r="L256" s="16" t="s">
        <v>3232</v>
      </c>
      <c r="M256" s="16" t="s">
        <v>3233</v>
      </c>
      <c r="N256" s="16" t="s">
        <v>3234</v>
      </c>
      <c r="O256" s="16" t="s">
        <v>61</v>
      </c>
      <c r="P256" s="16"/>
      <c r="Q256" s="16" t="s">
        <v>3816</v>
      </c>
      <c r="R256" s="90" t="s">
        <v>2437</v>
      </c>
      <c r="S256" s="16">
        <v>20230324</v>
      </c>
      <c r="T256" s="16">
        <v>20230302</v>
      </c>
      <c r="U256" s="4" t="s">
        <v>800</v>
      </c>
      <c r="V256" s="16" t="s">
        <v>3266</v>
      </c>
      <c r="W256" s="16">
        <v>80703</v>
      </c>
      <c r="X256" s="16" t="s">
        <v>2264</v>
      </c>
      <c r="Y256" s="16" t="s">
        <v>842</v>
      </c>
      <c r="Z256" s="145"/>
      <c r="AA256" s="145"/>
      <c r="AB256" s="145"/>
      <c r="AC256" s="145"/>
      <c r="AD256" s="145"/>
      <c r="AE256" s="95" t="s">
        <v>2187</v>
      </c>
      <c r="AF256" s="17">
        <v>1</v>
      </c>
      <c r="AG256" s="16" t="s">
        <v>2202</v>
      </c>
      <c r="AH256" s="4" t="s">
        <v>101</v>
      </c>
      <c r="AI256" s="4" t="s">
        <v>1183</v>
      </c>
      <c r="AJ256" s="16">
        <v>1</v>
      </c>
      <c r="AK256" s="16">
        <v>2</v>
      </c>
      <c r="AL256" s="16">
        <v>3.5</v>
      </c>
      <c r="AM256" s="16">
        <v>0.1</v>
      </c>
      <c r="AN256" s="16" t="s">
        <v>350</v>
      </c>
      <c r="AO256" s="16" t="s">
        <v>350</v>
      </c>
      <c r="AP256" s="16" t="s">
        <v>350</v>
      </c>
      <c r="AQ256" s="16" t="s">
        <v>350</v>
      </c>
      <c r="AR256" s="95" t="s">
        <v>2307</v>
      </c>
      <c r="AS256" s="16" t="s">
        <v>352</v>
      </c>
      <c r="AT256" s="16" t="s">
        <v>352</v>
      </c>
      <c r="AU256" s="16" t="s">
        <v>352</v>
      </c>
      <c r="AV256" s="16">
        <v>1</v>
      </c>
      <c r="AW256" s="16">
        <v>53</v>
      </c>
      <c r="AX256" s="16" t="s">
        <v>352</v>
      </c>
      <c r="AY256" s="16">
        <v>1.5</v>
      </c>
      <c r="AZ256" s="16">
        <v>1.5</v>
      </c>
      <c r="BA256" s="16">
        <v>53</v>
      </c>
      <c r="BB256" s="16" t="s">
        <v>350</v>
      </c>
      <c r="BC256" s="16" t="s">
        <v>352</v>
      </c>
      <c r="BD256" s="16" t="s">
        <v>350</v>
      </c>
      <c r="BE256" s="16" t="s">
        <v>350</v>
      </c>
      <c r="BF256" s="145"/>
      <c r="BG256" s="145"/>
      <c r="BH256" s="145"/>
      <c r="BI256" s="16"/>
      <c r="BJ256" s="145"/>
      <c r="BK256" s="145"/>
      <c r="BL256" s="145"/>
      <c r="BM256" s="145"/>
      <c r="BN256" s="145"/>
    </row>
    <row r="257" spans="1:66" x14ac:dyDescent="0.3">
      <c r="A257" s="16">
        <v>255</v>
      </c>
      <c r="B257" s="14" t="s">
        <v>3253</v>
      </c>
      <c r="C257" s="54">
        <v>33520123</v>
      </c>
      <c r="D257" s="54" t="s">
        <v>4193</v>
      </c>
      <c r="E257" s="16" t="s">
        <v>407</v>
      </c>
      <c r="F257" s="16">
        <v>54</v>
      </c>
      <c r="G257" s="16">
        <v>168.6</v>
      </c>
      <c r="H257" s="16">
        <v>62.1</v>
      </c>
      <c r="I257" s="101">
        <f t="shared" si="5"/>
        <v>21.846227884651917</v>
      </c>
      <c r="J257" s="146">
        <v>25201</v>
      </c>
      <c r="K257" s="16" t="s">
        <v>3256</v>
      </c>
      <c r="L257" s="16" t="s">
        <v>3257</v>
      </c>
      <c r="M257" s="16" t="s">
        <v>428</v>
      </c>
      <c r="N257" s="16" t="s">
        <v>3258</v>
      </c>
      <c r="O257" s="16" t="s">
        <v>61</v>
      </c>
      <c r="P257" s="16"/>
      <c r="Q257" s="16" t="s">
        <v>3817</v>
      </c>
      <c r="R257" s="14" t="s">
        <v>3261</v>
      </c>
      <c r="S257" s="16">
        <v>20230322</v>
      </c>
      <c r="T257" s="16">
        <v>20230228</v>
      </c>
      <c r="U257" s="4" t="s">
        <v>792</v>
      </c>
      <c r="V257" s="16" t="s">
        <v>2818</v>
      </c>
      <c r="W257" s="16">
        <v>80703</v>
      </c>
      <c r="X257" s="16" t="s">
        <v>2264</v>
      </c>
      <c r="Y257" s="16" t="s">
        <v>842</v>
      </c>
      <c r="Z257" s="145"/>
      <c r="AA257" s="145"/>
      <c r="AB257" s="145"/>
      <c r="AC257" s="145"/>
      <c r="AD257" s="145"/>
      <c r="AE257" s="4" t="s">
        <v>2131</v>
      </c>
      <c r="AF257" s="4">
        <v>3</v>
      </c>
      <c r="AG257" s="4" t="s">
        <v>1985</v>
      </c>
      <c r="AH257" s="4">
        <v>0</v>
      </c>
      <c r="AI257" s="4" t="s">
        <v>1985</v>
      </c>
      <c r="AJ257" s="4">
        <v>3</v>
      </c>
      <c r="AK257" s="16">
        <v>3</v>
      </c>
      <c r="AL257" s="16">
        <v>21</v>
      </c>
      <c r="AM257" s="16">
        <v>0.1</v>
      </c>
      <c r="AN257" s="16" t="s">
        <v>350</v>
      </c>
      <c r="AO257" s="16" t="s">
        <v>350</v>
      </c>
      <c r="AP257" s="16" t="s">
        <v>350</v>
      </c>
      <c r="AQ257" s="16" t="s">
        <v>350</v>
      </c>
      <c r="AR257" s="95" t="s">
        <v>2312</v>
      </c>
      <c r="AS257" s="16" t="s">
        <v>3259</v>
      </c>
      <c r="AT257" s="16" t="s">
        <v>3259</v>
      </c>
      <c r="AU257" s="16" t="s">
        <v>3260</v>
      </c>
      <c r="AV257" s="16">
        <v>1</v>
      </c>
      <c r="AW257" s="16">
        <v>28</v>
      </c>
      <c r="AX257" s="16" t="s">
        <v>352</v>
      </c>
      <c r="AY257" s="16">
        <v>2</v>
      </c>
      <c r="AZ257" s="16">
        <v>10</v>
      </c>
      <c r="BA257" s="16">
        <v>35</v>
      </c>
      <c r="BB257" s="16" t="s">
        <v>350</v>
      </c>
      <c r="BC257" s="16" t="s">
        <v>352</v>
      </c>
      <c r="BD257" s="16" t="s">
        <v>350</v>
      </c>
      <c r="BE257" s="16" t="s">
        <v>350</v>
      </c>
      <c r="BF257" s="145"/>
      <c r="BG257" s="145"/>
      <c r="BH257" s="145"/>
      <c r="BI257" s="16"/>
      <c r="BJ257" s="145"/>
      <c r="BK257" s="145"/>
      <c r="BL257" s="145"/>
      <c r="BM257" s="145"/>
      <c r="BN257" s="145"/>
    </row>
    <row r="258" spans="1:66" x14ac:dyDescent="0.3">
      <c r="A258" s="16">
        <v>256</v>
      </c>
      <c r="B258" s="14" t="s">
        <v>3356</v>
      </c>
      <c r="C258" s="54">
        <v>33523636</v>
      </c>
      <c r="D258" s="54" t="s">
        <v>4194</v>
      </c>
      <c r="E258" s="16" t="s">
        <v>407</v>
      </c>
      <c r="F258" s="16">
        <v>59</v>
      </c>
      <c r="G258" s="16">
        <v>180.8</v>
      </c>
      <c r="H258" s="16">
        <v>83.5</v>
      </c>
      <c r="I258" s="101">
        <f t="shared" si="5"/>
        <v>25.544042211606232</v>
      </c>
      <c r="J258" s="146">
        <v>23155</v>
      </c>
      <c r="K258" s="16" t="s">
        <v>3359</v>
      </c>
      <c r="L258" s="16" t="s">
        <v>3360</v>
      </c>
      <c r="M258" s="16" t="s">
        <v>3361</v>
      </c>
      <c r="N258" s="16" t="s">
        <v>3362</v>
      </c>
      <c r="O258" s="16" t="s">
        <v>61</v>
      </c>
      <c r="P258" s="16"/>
      <c r="Q258" s="16" t="s">
        <v>3819</v>
      </c>
      <c r="R258" s="14" t="s">
        <v>2730</v>
      </c>
      <c r="S258" s="16">
        <v>20230414</v>
      </c>
      <c r="T258" s="16">
        <v>20230407</v>
      </c>
      <c r="U258" s="4" t="s">
        <v>818</v>
      </c>
      <c r="V258" s="16" t="s">
        <v>839</v>
      </c>
      <c r="W258" s="16">
        <v>80703</v>
      </c>
      <c r="X258" s="16" t="s">
        <v>2838</v>
      </c>
      <c r="Y258" s="16" t="s">
        <v>842</v>
      </c>
      <c r="Z258" s="145"/>
      <c r="AA258" s="145"/>
      <c r="AB258" s="145"/>
      <c r="AC258" s="145"/>
      <c r="AD258" s="145"/>
      <c r="AE258" s="95" t="s">
        <v>3481</v>
      </c>
      <c r="AF258" s="4" t="s">
        <v>242</v>
      </c>
      <c r="AG258" s="4" t="s">
        <v>422</v>
      </c>
      <c r="AH258" s="4">
        <v>4</v>
      </c>
      <c r="AI258" s="4" t="s">
        <v>389</v>
      </c>
      <c r="AJ258" s="4">
        <v>4</v>
      </c>
      <c r="AK258" s="16">
        <v>2</v>
      </c>
      <c r="AL258" s="16">
        <v>31</v>
      </c>
      <c r="AM258" s="16">
        <v>0.3</v>
      </c>
      <c r="AN258" s="16" t="s">
        <v>3482</v>
      </c>
      <c r="AO258" s="16" t="s">
        <v>3482</v>
      </c>
      <c r="AP258" s="16" t="s">
        <v>350</v>
      </c>
      <c r="AQ258" s="16" t="s">
        <v>350</v>
      </c>
      <c r="AR258" s="95" t="s">
        <v>2307</v>
      </c>
      <c r="AS258" s="16" t="s">
        <v>350</v>
      </c>
      <c r="AT258" s="16" t="s">
        <v>350</v>
      </c>
      <c r="AU258" s="16" t="s">
        <v>350</v>
      </c>
      <c r="AV258" s="16" t="s">
        <v>73</v>
      </c>
      <c r="AW258" s="16" t="s">
        <v>73</v>
      </c>
      <c r="AX258" s="16" t="s">
        <v>352</v>
      </c>
      <c r="AY258" s="16">
        <v>0.5</v>
      </c>
      <c r="AZ258" s="16">
        <v>4</v>
      </c>
      <c r="BA258" s="16">
        <v>35</v>
      </c>
      <c r="BB258" s="16" t="s">
        <v>350</v>
      </c>
      <c r="BC258" s="16" t="s">
        <v>350</v>
      </c>
      <c r="BD258" s="16" t="s">
        <v>3363</v>
      </c>
      <c r="BE258" s="16" t="s">
        <v>350</v>
      </c>
      <c r="BF258" s="145"/>
      <c r="BG258" s="145"/>
      <c r="BH258" s="145"/>
      <c r="BI258" s="16"/>
      <c r="BJ258" s="145"/>
      <c r="BK258" s="145"/>
      <c r="BL258" s="145"/>
      <c r="BM258" s="145"/>
      <c r="BN258" s="145"/>
    </row>
    <row r="259" spans="1:66" x14ac:dyDescent="0.3">
      <c r="A259" s="16">
        <v>257</v>
      </c>
      <c r="B259" s="14" t="s">
        <v>3384</v>
      </c>
      <c r="C259" s="54">
        <v>33526921</v>
      </c>
      <c r="D259" s="54" t="s">
        <v>4195</v>
      </c>
      <c r="E259" s="16" t="s">
        <v>3391</v>
      </c>
      <c r="F259" s="16">
        <v>41</v>
      </c>
      <c r="G259" s="16">
        <v>176.4</v>
      </c>
      <c r="H259" s="16">
        <v>71.7</v>
      </c>
      <c r="I259" s="101">
        <f t="shared" si="5"/>
        <v>23.042096657257005</v>
      </c>
      <c r="J259" s="146">
        <v>29926</v>
      </c>
      <c r="K259" s="16" t="s">
        <v>3177</v>
      </c>
      <c r="L259" s="16" t="s">
        <v>3395</v>
      </c>
      <c r="M259" s="16" t="s">
        <v>3396</v>
      </c>
      <c r="N259" s="16" t="s">
        <v>3397</v>
      </c>
      <c r="O259" s="16" t="s">
        <v>61</v>
      </c>
      <c r="P259" s="16"/>
      <c r="Q259" s="16" t="s">
        <v>3399</v>
      </c>
      <c r="R259" s="14" t="s">
        <v>3400</v>
      </c>
      <c r="S259" s="16">
        <v>20230512</v>
      </c>
      <c r="T259" s="16">
        <v>20230512</v>
      </c>
      <c r="U259" s="4" t="s">
        <v>792</v>
      </c>
      <c r="V259" s="16" t="s">
        <v>2818</v>
      </c>
      <c r="W259" s="16">
        <v>80703</v>
      </c>
      <c r="X259" s="16" t="s">
        <v>2264</v>
      </c>
      <c r="Y259" s="16" t="s">
        <v>842</v>
      </c>
      <c r="Z259" s="145"/>
      <c r="AA259" s="145"/>
      <c r="AB259" s="145"/>
      <c r="AC259" s="145"/>
      <c r="AD259" s="145"/>
      <c r="AE259" s="16" t="s">
        <v>2121</v>
      </c>
      <c r="AF259" s="16" t="s">
        <v>77</v>
      </c>
      <c r="AG259" s="16" t="s">
        <v>77</v>
      </c>
      <c r="AH259" s="16" t="s">
        <v>77</v>
      </c>
      <c r="AI259" s="16" t="s">
        <v>77</v>
      </c>
      <c r="AJ259" s="16" t="s">
        <v>77</v>
      </c>
      <c r="AK259" s="16" t="s">
        <v>77</v>
      </c>
      <c r="AL259" s="16" t="s">
        <v>77</v>
      </c>
      <c r="AM259" s="16" t="s">
        <v>77</v>
      </c>
      <c r="AN259" s="16" t="s">
        <v>77</v>
      </c>
      <c r="AO259" s="16" t="s">
        <v>77</v>
      </c>
      <c r="AP259" s="16" t="s">
        <v>77</v>
      </c>
      <c r="AQ259" s="16" t="s">
        <v>77</v>
      </c>
      <c r="AR259" s="16" t="s">
        <v>77</v>
      </c>
      <c r="AS259" s="16" t="s">
        <v>350</v>
      </c>
      <c r="AT259" s="16" t="s">
        <v>350</v>
      </c>
      <c r="AU259" s="16" t="s">
        <v>3398</v>
      </c>
      <c r="AV259" s="16">
        <v>0.5</v>
      </c>
      <c r="AW259" s="16">
        <v>20</v>
      </c>
      <c r="AX259" s="16" t="s">
        <v>352</v>
      </c>
      <c r="AY259" s="16">
        <v>1</v>
      </c>
      <c r="AZ259" s="16">
        <v>5</v>
      </c>
      <c r="BA259" s="16">
        <v>22</v>
      </c>
      <c r="BB259" s="16" t="s">
        <v>350</v>
      </c>
      <c r="BC259" s="16" t="s">
        <v>350</v>
      </c>
      <c r="BD259" s="16" t="s">
        <v>350</v>
      </c>
      <c r="BE259" s="16" t="s">
        <v>350</v>
      </c>
      <c r="BF259" s="145"/>
      <c r="BG259" s="145"/>
      <c r="BH259" s="145"/>
      <c r="BI259" s="16"/>
      <c r="BJ259" s="145"/>
      <c r="BK259" s="145"/>
      <c r="BL259" s="145"/>
      <c r="BM259" s="145"/>
      <c r="BN259" s="145"/>
    </row>
    <row r="260" spans="1:66" x14ac:dyDescent="0.3">
      <c r="A260" s="16">
        <v>258</v>
      </c>
      <c r="B260" s="14" t="s">
        <v>3385</v>
      </c>
      <c r="C260" s="54">
        <v>33528342</v>
      </c>
      <c r="D260" s="54" t="s">
        <v>4196</v>
      </c>
      <c r="E260" s="16" t="s">
        <v>3391</v>
      </c>
      <c r="F260" s="16">
        <v>64</v>
      </c>
      <c r="G260" s="16">
        <v>175.6</v>
      </c>
      <c r="H260" s="16">
        <v>74.5</v>
      </c>
      <c r="I260" s="101">
        <f t="shared" si="5"/>
        <v>24.160574094156839</v>
      </c>
      <c r="J260" s="146">
        <v>21539</v>
      </c>
      <c r="K260" s="16" t="s">
        <v>3177</v>
      </c>
      <c r="L260" s="16" t="s">
        <v>3401</v>
      </c>
      <c r="M260" s="16" t="s">
        <v>3396</v>
      </c>
      <c r="N260" s="16" t="s">
        <v>3402</v>
      </c>
      <c r="O260" s="16" t="s">
        <v>61</v>
      </c>
      <c r="P260" s="16"/>
      <c r="Q260" s="16" t="s">
        <v>3821</v>
      </c>
      <c r="R260" s="90" t="s">
        <v>2840</v>
      </c>
      <c r="S260" s="16">
        <v>20230526</v>
      </c>
      <c r="T260" s="16">
        <v>20230519</v>
      </c>
      <c r="U260" s="4" t="s">
        <v>800</v>
      </c>
      <c r="V260" s="16" t="s">
        <v>3266</v>
      </c>
      <c r="W260" s="16">
        <v>80703</v>
      </c>
      <c r="X260" s="16" t="s">
        <v>2264</v>
      </c>
      <c r="Y260" s="16" t="s">
        <v>842</v>
      </c>
      <c r="Z260" s="145"/>
      <c r="AA260" s="145"/>
      <c r="AB260" s="145"/>
      <c r="AC260" s="145"/>
      <c r="AD260" s="145"/>
      <c r="AE260" s="95" t="s">
        <v>1340</v>
      </c>
      <c r="AF260" s="16" t="s">
        <v>242</v>
      </c>
      <c r="AG260" s="16" t="s">
        <v>1985</v>
      </c>
      <c r="AH260" s="16">
        <v>0</v>
      </c>
      <c r="AI260" s="4" t="s">
        <v>241</v>
      </c>
      <c r="AJ260" s="16">
        <v>4</v>
      </c>
      <c r="AK260" s="16">
        <v>2</v>
      </c>
      <c r="AL260" s="16">
        <v>13</v>
      </c>
      <c r="AM260" s="16">
        <v>0.3</v>
      </c>
      <c r="AN260" s="16" t="s">
        <v>3526</v>
      </c>
      <c r="AO260" s="16" t="s">
        <v>3527</v>
      </c>
      <c r="AP260" s="16" t="s">
        <v>3528</v>
      </c>
      <c r="AQ260" s="16" t="s">
        <v>3527</v>
      </c>
      <c r="AR260" s="95" t="s">
        <v>2307</v>
      </c>
      <c r="AS260" s="16" t="s">
        <v>350</v>
      </c>
      <c r="AT260" s="16" t="s">
        <v>350</v>
      </c>
      <c r="AU260" s="16" t="s">
        <v>3398</v>
      </c>
      <c r="AV260" s="16">
        <v>0.3</v>
      </c>
      <c r="AW260" s="16">
        <v>45</v>
      </c>
      <c r="AX260" s="16" t="s">
        <v>350</v>
      </c>
      <c r="AY260" s="16" t="s">
        <v>3403</v>
      </c>
      <c r="AZ260" s="16" t="s">
        <v>3403</v>
      </c>
      <c r="BA260" s="16" t="s">
        <v>3403</v>
      </c>
      <c r="BB260" s="16" t="s">
        <v>350</v>
      </c>
      <c r="BC260" s="16" t="s">
        <v>350</v>
      </c>
      <c r="BD260" s="16" t="s">
        <v>350</v>
      </c>
      <c r="BE260" s="16" t="s">
        <v>350</v>
      </c>
      <c r="BF260" s="145"/>
      <c r="BG260" s="145"/>
      <c r="BH260" s="145"/>
      <c r="BI260" s="16"/>
      <c r="BJ260" s="145"/>
      <c r="BK260" s="145"/>
      <c r="BL260" s="145"/>
      <c r="BM260" s="145"/>
      <c r="BN260" s="145"/>
    </row>
    <row r="261" spans="1:66" x14ac:dyDescent="0.3">
      <c r="A261" s="16">
        <v>259</v>
      </c>
      <c r="B261" s="14" t="s">
        <v>3417</v>
      </c>
      <c r="C261" s="54">
        <v>33526314</v>
      </c>
      <c r="D261" s="54" t="s">
        <v>4197</v>
      </c>
      <c r="E261" s="16" t="s">
        <v>3420</v>
      </c>
      <c r="F261" s="16">
        <v>57</v>
      </c>
      <c r="G261" s="16">
        <v>159.69999999999999</v>
      </c>
      <c r="H261" s="16">
        <v>55.7</v>
      </c>
      <c r="I261" s="101">
        <f t="shared" si="5"/>
        <v>21.83963434884366</v>
      </c>
      <c r="J261" s="146">
        <v>23946</v>
      </c>
      <c r="K261" s="16" t="s">
        <v>227</v>
      </c>
      <c r="L261" s="16" t="s">
        <v>2166</v>
      </c>
      <c r="M261" s="16" t="s">
        <v>3421</v>
      </c>
      <c r="N261" s="16" t="s">
        <v>3422</v>
      </c>
      <c r="O261" s="16" t="s">
        <v>61</v>
      </c>
      <c r="P261" s="16"/>
      <c r="Q261" s="16" t="s">
        <v>3820</v>
      </c>
      <c r="R261" s="14" t="s">
        <v>2599</v>
      </c>
      <c r="S261" s="16">
        <v>20230510</v>
      </c>
      <c r="T261" s="16">
        <v>20230503</v>
      </c>
      <c r="U261" s="4" t="s">
        <v>792</v>
      </c>
      <c r="V261" s="16" t="s">
        <v>2818</v>
      </c>
      <c r="W261" s="16">
        <v>80703</v>
      </c>
      <c r="X261" s="16" t="s">
        <v>2264</v>
      </c>
      <c r="Y261" s="16" t="s">
        <v>842</v>
      </c>
      <c r="Z261" s="145"/>
      <c r="AA261" s="145"/>
      <c r="AB261" s="145"/>
      <c r="AC261" s="145"/>
      <c r="AD261" s="145"/>
      <c r="AE261" s="95" t="s">
        <v>3529</v>
      </c>
      <c r="AF261" s="16">
        <v>2</v>
      </c>
      <c r="AG261" s="4" t="s">
        <v>353</v>
      </c>
      <c r="AH261" s="4">
        <v>2</v>
      </c>
      <c r="AI261" s="4" t="s">
        <v>389</v>
      </c>
      <c r="AJ261" s="16">
        <v>4</v>
      </c>
      <c r="AK261" s="16">
        <v>2</v>
      </c>
      <c r="AL261" s="16">
        <v>5.2</v>
      </c>
      <c r="AM261" s="16">
        <v>0.4</v>
      </c>
      <c r="AN261" s="16" t="s">
        <v>3526</v>
      </c>
      <c r="AO261" s="16" t="s">
        <v>3526</v>
      </c>
      <c r="AP261" s="16" t="s">
        <v>3526</v>
      </c>
      <c r="AQ261" s="16" t="s">
        <v>3526</v>
      </c>
      <c r="AR261" s="95" t="s">
        <v>2307</v>
      </c>
      <c r="AS261" s="16" t="s">
        <v>350</v>
      </c>
      <c r="AT261" s="16" t="s">
        <v>350</v>
      </c>
      <c r="AU261" s="16" t="s">
        <v>350</v>
      </c>
      <c r="AV261" s="16" t="s">
        <v>73</v>
      </c>
      <c r="AW261" s="16" t="s">
        <v>73</v>
      </c>
      <c r="AX261" s="16" t="s">
        <v>350</v>
      </c>
      <c r="AY261" s="16" t="s">
        <v>73</v>
      </c>
      <c r="AZ261" s="16" t="s">
        <v>73</v>
      </c>
      <c r="BA261" s="16" t="s">
        <v>73</v>
      </c>
      <c r="BB261" s="16" t="s">
        <v>3423</v>
      </c>
      <c r="BC261" s="16" t="s">
        <v>3423</v>
      </c>
      <c r="BD261" s="16" t="s">
        <v>3424</v>
      </c>
      <c r="BE261" s="16" t="s">
        <v>3424</v>
      </c>
      <c r="BF261" s="145"/>
      <c r="BG261" s="145"/>
      <c r="BH261" s="145"/>
      <c r="BI261" s="16"/>
      <c r="BJ261" s="145"/>
      <c r="BK261" s="145"/>
      <c r="BL261" s="145"/>
      <c r="BM261" s="145"/>
      <c r="BN261" s="145"/>
    </row>
    <row r="262" spans="1:66" x14ac:dyDescent="0.3">
      <c r="A262" s="16">
        <v>260</v>
      </c>
      <c r="B262" s="14" t="s">
        <v>3438</v>
      </c>
      <c r="C262" s="54">
        <v>33267364</v>
      </c>
      <c r="D262" s="54" t="s">
        <v>4198</v>
      </c>
      <c r="E262" s="16" t="s">
        <v>407</v>
      </c>
      <c r="F262" s="16">
        <v>72</v>
      </c>
      <c r="G262" s="16">
        <v>167.3</v>
      </c>
      <c r="H262" s="16">
        <v>60.9</v>
      </c>
      <c r="I262" s="101">
        <f t="shared" si="5"/>
        <v>21.758322558378577</v>
      </c>
      <c r="J262" s="146">
        <v>18539</v>
      </c>
      <c r="K262" s="16" t="s">
        <v>216</v>
      </c>
      <c r="L262" s="16" t="s">
        <v>3444</v>
      </c>
      <c r="M262" s="16" t="s">
        <v>3445</v>
      </c>
      <c r="N262" s="16" t="s">
        <v>3446</v>
      </c>
      <c r="O262" s="16" t="s">
        <v>61</v>
      </c>
      <c r="P262" s="16"/>
      <c r="Q262" s="16" t="s">
        <v>3822</v>
      </c>
      <c r="R262" s="14" t="s">
        <v>2710</v>
      </c>
      <c r="S262" s="16">
        <v>20230503</v>
      </c>
      <c r="T262" s="16">
        <v>20230503</v>
      </c>
      <c r="U262" s="4" t="s">
        <v>804</v>
      </c>
      <c r="V262" s="14" t="s">
        <v>542</v>
      </c>
      <c r="W262" s="16">
        <v>80703</v>
      </c>
      <c r="X262" s="16" t="s">
        <v>2264</v>
      </c>
      <c r="Y262" s="16" t="s">
        <v>842</v>
      </c>
      <c r="Z262" s="145"/>
      <c r="AA262" s="145"/>
      <c r="AB262" s="145"/>
      <c r="AC262" s="145"/>
      <c r="AD262" s="145"/>
      <c r="AE262" s="95" t="s">
        <v>1184</v>
      </c>
      <c r="AF262" s="17">
        <v>2</v>
      </c>
      <c r="AG262" s="16" t="s">
        <v>1985</v>
      </c>
      <c r="AH262" s="16">
        <v>0</v>
      </c>
      <c r="AI262" s="4" t="s">
        <v>241</v>
      </c>
      <c r="AJ262" s="16">
        <v>2</v>
      </c>
      <c r="AK262" s="16">
        <v>2</v>
      </c>
      <c r="AL262" s="16">
        <v>6</v>
      </c>
      <c r="AM262" s="16">
        <v>0.4</v>
      </c>
      <c r="AN262" s="16" t="s">
        <v>3526</v>
      </c>
      <c r="AO262" s="16" t="s">
        <v>3526</v>
      </c>
      <c r="AP262" s="16" t="s">
        <v>3526</v>
      </c>
      <c r="AQ262" s="16" t="s">
        <v>3526</v>
      </c>
      <c r="AR262" s="95" t="s">
        <v>2307</v>
      </c>
      <c r="AS262" s="16" t="s">
        <v>350</v>
      </c>
      <c r="AT262" s="16" t="s">
        <v>350</v>
      </c>
      <c r="AU262" s="16" t="s">
        <v>352</v>
      </c>
      <c r="AV262" s="16">
        <v>0.75</v>
      </c>
      <c r="AW262" s="16">
        <v>46</v>
      </c>
      <c r="AX262" s="16" t="s">
        <v>352</v>
      </c>
      <c r="AY262" s="16">
        <v>1</v>
      </c>
      <c r="AZ262" s="16">
        <v>12</v>
      </c>
      <c r="BA262" s="16">
        <v>46</v>
      </c>
      <c r="BB262" s="16" t="s">
        <v>350</v>
      </c>
      <c r="BC262" s="16" t="s">
        <v>350</v>
      </c>
      <c r="BD262" s="16" t="s">
        <v>350</v>
      </c>
      <c r="BE262" s="16" t="s">
        <v>350</v>
      </c>
      <c r="BF262" s="145"/>
      <c r="BG262" s="145"/>
      <c r="BH262" s="145"/>
      <c r="BI262" s="16"/>
      <c r="BJ262" s="145"/>
      <c r="BK262" s="145"/>
      <c r="BL262" s="145"/>
      <c r="BM262" s="145"/>
      <c r="BN262" s="145"/>
    </row>
    <row r="263" spans="1:66" x14ac:dyDescent="0.3">
      <c r="A263" s="16">
        <v>261</v>
      </c>
      <c r="B263" s="14" t="s">
        <v>3439</v>
      </c>
      <c r="C263" s="54">
        <v>33529255</v>
      </c>
      <c r="D263" s="54" t="s">
        <v>4199</v>
      </c>
      <c r="E263" s="16" t="s">
        <v>407</v>
      </c>
      <c r="F263" s="16">
        <v>75</v>
      </c>
      <c r="G263" s="16">
        <v>165.5</v>
      </c>
      <c r="H263" s="16">
        <v>49.8</v>
      </c>
      <c r="I263" s="101">
        <f t="shared" si="5"/>
        <v>18.181652230264415</v>
      </c>
      <c r="J263" s="146">
        <v>17603</v>
      </c>
      <c r="K263" s="16" t="s">
        <v>3177</v>
      </c>
      <c r="L263" s="16" t="s">
        <v>3448</v>
      </c>
      <c r="M263" s="16" t="s">
        <v>3445</v>
      </c>
      <c r="N263" s="16" t="s">
        <v>3449</v>
      </c>
      <c r="O263" s="16" t="s">
        <v>61</v>
      </c>
      <c r="P263" s="16"/>
      <c r="Q263" s="16" t="s">
        <v>3822</v>
      </c>
      <c r="R263" s="14" t="s">
        <v>2980</v>
      </c>
      <c r="S263" s="16">
        <v>20230530</v>
      </c>
      <c r="T263" s="16">
        <v>20230530</v>
      </c>
      <c r="U263" s="4" t="s">
        <v>792</v>
      </c>
      <c r="V263" s="16" t="s">
        <v>2818</v>
      </c>
      <c r="W263" s="16">
        <v>80703</v>
      </c>
      <c r="X263" s="16" t="s">
        <v>2264</v>
      </c>
      <c r="Y263" s="16" t="s">
        <v>842</v>
      </c>
      <c r="Z263" s="145"/>
      <c r="AA263" s="145"/>
      <c r="AB263" s="145"/>
      <c r="AC263" s="145"/>
      <c r="AD263" s="145"/>
      <c r="AE263" s="95" t="s">
        <v>1321</v>
      </c>
      <c r="AF263" s="16">
        <v>2</v>
      </c>
      <c r="AG263" s="16" t="s">
        <v>2124</v>
      </c>
      <c r="AH263" s="4" t="s">
        <v>101</v>
      </c>
      <c r="AI263" s="4" t="s">
        <v>1183</v>
      </c>
      <c r="AJ263" s="16">
        <v>2</v>
      </c>
      <c r="AK263" s="16">
        <v>3</v>
      </c>
      <c r="AL263" s="16">
        <v>8</v>
      </c>
      <c r="AM263" s="16">
        <v>0.9</v>
      </c>
      <c r="AN263" s="16" t="s">
        <v>3526</v>
      </c>
      <c r="AO263" s="16" t="s">
        <v>3526</v>
      </c>
      <c r="AP263" s="16" t="s">
        <v>3526</v>
      </c>
      <c r="AQ263" s="16" t="s">
        <v>3526</v>
      </c>
      <c r="AR263" s="95" t="s">
        <v>2312</v>
      </c>
      <c r="AS263" s="16" t="s">
        <v>352</v>
      </c>
      <c r="AT263" s="16" t="s">
        <v>352</v>
      </c>
      <c r="AU263" s="16" t="s">
        <v>352</v>
      </c>
      <c r="AV263" s="16">
        <v>1</v>
      </c>
      <c r="AW263" s="16">
        <v>36</v>
      </c>
      <c r="AX263" s="16" t="s">
        <v>352</v>
      </c>
      <c r="AY263" s="16">
        <v>1</v>
      </c>
      <c r="AZ263" s="16">
        <v>10</v>
      </c>
      <c r="BA263" s="16">
        <v>56</v>
      </c>
      <c r="BB263" s="16" t="s">
        <v>350</v>
      </c>
      <c r="BC263" s="16" t="s">
        <v>350</v>
      </c>
      <c r="BD263" s="16" t="s">
        <v>350</v>
      </c>
      <c r="BE263" s="16" t="s">
        <v>350</v>
      </c>
      <c r="BF263" s="145"/>
      <c r="BG263" s="145"/>
      <c r="BH263" s="145"/>
      <c r="BI263" s="16"/>
      <c r="BJ263" s="145"/>
      <c r="BK263" s="145"/>
      <c r="BL263" s="145"/>
      <c r="BM263" s="145"/>
      <c r="BN263" s="145"/>
    </row>
    <row r="264" spans="1:66" x14ac:dyDescent="0.3">
      <c r="A264" s="16">
        <v>262</v>
      </c>
      <c r="B264" s="14" t="s">
        <v>3440</v>
      </c>
      <c r="C264" s="54">
        <v>33526061</v>
      </c>
      <c r="D264" s="54" t="s">
        <v>4200</v>
      </c>
      <c r="E264" s="16" t="s">
        <v>407</v>
      </c>
      <c r="F264" s="16">
        <v>41</v>
      </c>
      <c r="G264" s="16">
        <v>183.2</v>
      </c>
      <c r="H264" s="16">
        <v>71.5</v>
      </c>
      <c r="I264" s="101">
        <f t="shared" si="5"/>
        <v>21.303703209320954</v>
      </c>
      <c r="J264" s="146">
        <v>29987</v>
      </c>
      <c r="K264" s="16" t="s">
        <v>3177</v>
      </c>
      <c r="L264" s="16" t="s">
        <v>446</v>
      </c>
      <c r="M264" s="16" t="s">
        <v>362</v>
      </c>
      <c r="N264" s="16" t="s">
        <v>3452</v>
      </c>
      <c r="O264" s="16" t="s">
        <v>61</v>
      </c>
      <c r="P264" s="16"/>
      <c r="Q264" s="16" t="s">
        <v>3823</v>
      </c>
      <c r="R264" s="14" t="s">
        <v>2599</v>
      </c>
      <c r="S264" s="16">
        <v>20230523</v>
      </c>
      <c r="T264" s="16">
        <v>20230523</v>
      </c>
      <c r="U264" s="4" t="s">
        <v>792</v>
      </c>
      <c r="V264" s="16" t="s">
        <v>2818</v>
      </c>
      <c r="W264" s="16">
        <v>80703</v>
      </c>
      <c r="X264" s="16" t="s">
        <v>2264</v>
      </c>
      <c r="Y264" s="16" t="s">
        <v>842</v>
      </c>
      <c r="Z264" s="145"/>
      <c r="AA264" s="145"/>
      <c r="AB264" s="145"/>
      <c r="AC264" s="145"/>
      <c r="AD264" s="145"/>
      <c r="AE264" s="95" t="s">
        <v>2187</v>
      </c>
      <c r="AF264" s="17">
        <v>1</v>
      </c>
      <c r="AG264" s="16" t="s">
        <v>2202</v>
      </c>
      <c r="AH264" s="4" t="s">
        <v>101</v>
      </c>
      <c r="AI264" s="4" t="s">
        <v>1183</v>
      </c>
      <c r="AJ264" s="16">
        <v>1</v>
      </c>
      <c r="AK264" s="16">
        <v>1</v>
      </c>
      <c r="AL264" s="16">
        <v>2.5</v>
      </c>
      <c r="AM264" s="16">
        <v>0.1</v>
      </c>
      <c r="AN264" s="16" t="s">
        <v>3526</v>
      </c>
      <c r="AO264" s="16" t="s">
        <v>3526</v>
      </c>
      <c r="AP264" s="16" t="s">
        <v>3526</v>
      </c>
      <c r="AQ264" s="16" t="s">
        <v>3526</v>
      </c>
      <c r="AR264" s="95" t="s">
        <v>2307</v>
      </c>
      <c r="AS264" s="16" t="s">
        <v>352</v>
      </c>
      <c r="AT264" s="16" t="s">
        <v>352</v>
      </c>
      <c r="AU264" s="16" t="s">
        <v>350</v>
      </c>
      <c r="AV264" s="16" t="s">
        <v>73</v>
      </c>
      <c r="AW264" s="16" t="s">
        <v>73</v>
      </c>
      <c r="AX264" s="16" t="s">
        <v>350</v>
      </c>
      <c r="AY264" s="16" t="s">
        <v>73</v>
      </c>
      <c r="AZ264" s="16" t="s">
        <v>73</v>
      </c>
      <c r="BA264" s="16" t="s">
        <v>73</v>
      </c>
      <c r="BB264" s="16" t="s">
        <v>3423</v>
      </c>
      <c r="BC264" s="16" t="s">
        <v>3423</v>
      </c>
      <c r="BD264" s="16" t="s">
        <v>350</v>
      </c>
      <c r="BE264" s="16" t="s">
        <v>350</v>
      </c>
      <c r="BF264" s="145"/>
      <c r="BG264" s="145"/>
      <c r="BH264" s="145"/>
      <c r="BI264" s="16"/>
      <c r="BJ264" s="145"/>
      <c r="BK264" s="145"/>
      <c r="BL264" s="145"/>
      <c r="BM264" s="145"/>
      <c r="BN264" s="145"/>
    </row>
    <row r="265" spans="1:66" x14ac:dyDescent="0.3">
      <c r="A265" s="16">
        <v>263</v>
      </c>
      <c r="B265" s="14" t="s">
        <v>3467</v>
      </c>
      <c r="C265" s="54">
        <v>33141204</v>
      </c>
      <c r="D265" s="54" t="s">
        <v>4201</v>
      </c>
      <c r="E265" s="16" t="s">
        <v>455</v>
      </c>
      <c r="F265" s="16">
        <v>64</v>
      </c>
      <c r="G265" s="16">
        <v>156.4</v>
      </c>
      <c r="H265" s="16">
        <v>51.2</v>
      </c>
      <c r="I265" s="101">
        <f t="shared" si="5"/>
        <v>20.931312589530418</v>
      </c>
      <c r="J265" s="146">
        <v>21514</v>
      </c>
      <c r="K265" s="16" t="s">
        <v>3471</v>
      </c>
      <c r="L265" s="16" t="s">
        <v>403</v>
      </c>
      <c r="M265" s="16" t="s">
        <v>3472</v>
      </c>
      <c r="N265" s="16" t="s">
        <v>3473</v>
      </c>
      <c r="O265" s="16" t="s">
        <v>61</v>
      </c>
      <c r="P265" s="16"/>
      <c r="Q265" s="16" t="s">
        <v>3824</v>
      </c>
      <c r="R265" s="14" t="s">
        <v>2599</v>
      </c>
      <c r="S265" s="16">
        <v>20230510</v>
      </c>
      <c r="T265" s="16">
        <v>20230510</v>
      </c>
      <c r="U265" s="4" t="s">
        <v>792</v>
      </c>
      <c r="V265" s="16" t="s">
        <v>2818</v>
      </c>
      <c r="W265" s="16">
        <v>80703</v>
      </c>
      <c r="X265" s="16" t="s">
        <v>2264</v>
      </c>
      <c r="Y265" s="16" t="s">
        <v>842</v>
      </c>
      <c r="Z265" s="145"/>
      <c r="AA265" s="145"/>
      <c r="AB265" s="145"/>
      <c r="AC265" s="145"/>
      <c r="AD265" s="145"/>
      <c r="AE265" s="95" t="s">
        <v>1342</v>
      </c>
      <c r="AF265" s="16">
        <v>3</v>
      </c>
      <c r="AG265" s="16" t="s">
        <v>422</v>
      </c>
      <c r="AH265" s="16">
        <v>4</v>
      </c>
      <c r="AI265" s="4" t="s">
        <v>389</v>
      </c>
      <c r="AJ265" s="16">
        <v>3</v>
      </c>
      <c r="AK265" s="16">
        <v>3</v>
      </c>
      <c r="AL265" s="16">
        <v>13</v>
      </c>
      <c r="AM265" s="16">
        <v>0.4</v>
      </c>
      <c r="AN265" s="16" t="s">
        <v>3546</v>
      </c>
      <c r="AO265" s="16" t="s">
        <v>420</v>
      </c>
      <c r="AP265" s="16" t="s">
        <v>420</v>
      </c>
      <c r="AQ265" s="16" t="s">
        <v>352</v>
      </c>
      <c r="AR265" s="95" t="s">
        <v>2307</v>
      </c>
      <c r="AS265" s="16" t="s">
        <v>352</v>
      </c>
      <c r="AT265" s="16" t="s">
        <v>352</v>
      </c>
      <c r="AU265" s="16" t="s">
        <v>350</v>
      </c>
      <c r="AV265" s="16" t="s">
        <v>73</v>
      </c>
      <c r="AW265" s="16" t="s">
        <v>73</v>
      </c>
      <c r="AX265" s="16" t="s">
        <v>352</v>
      </c>
      <c r="AY265" s="16">
        <v>0.25</v>
      </c>
      <c r="AZ265" s="16">
        <v>4</v>
      </c>
      <c r="BA265" s="16">
        <v>23</v>
      </c>
      <c r="BB265" s="16" t="s">
        <v>3423</v>
      </c>
      <c r="BC265" s="16" t="s">
        <v>350</v>
      </c>
      <c r="BD265" s="16" t="s">
        <v>350</v>
      </c>
      <c r="BE265" s="16" t="s">
        <v>350</v>
      </c>
      <c r="BF265" s="145"/>
      <c r="BG265" s="145"/>
      <c r="BH265" s="145"/>
      <c r="BI265" s="16"/>
      <c r="BJ265" s="145"/>
      <c r="BK265" s="145"/>
      <c r="BL265" s="145"/>
      <c r="BM265" s="145"/>
      <c r="BN265" s="145"/>
    </row>
    <row r="266" spans="1:66" x14ac:dyDescent="0.3">
      <c r="A266" s="16">
        <v>264</v>
      </c>
      <c r="B266" s="14" t="s">
        <v>3486</v>
      </c>
      <c r="C266" s="54">
        <v>33530102</v>
      </c>
      <c r="D266" s="54" t="s">
        <v>4202</v>
      </c>
      <c r="E266" s="16" t="s">
        <v>407</v>
      </c>
      <c r="F266" s="16">
        <v>78</v>
      </c>
      <c r="G266" s="16">
        <v>172.5</v>
      </c>
      <c r="H266" s="16">
        <v>73</v>
      </c>
      <c r="I266" s="101">
        <f t="shared" si="5"/>
        <v>24.532661205629065</v>
      </c>
      <c r="J266" s="146">
        <v>16532</v>
      </c>
      <c r="K266" s="16" t="s">
        <v>1773</v>
      </c>
      <c r="L266" s="16" t="s">
        <v>3489</v>
      </c>
      <c r="M266" s="16" t="s">
        <v>358</v>
      </c>
      <c r="N266" s="16" t="s">
        <v>3490</v>
      </c>
      <c r="O266" s="16" t="s">
        <v>61</v>
      </c>
      <c r="P266" s="16"/>
      <c r="Q266" s="16" t="s">
        <v>3825</v>
      </c>
      <c r="R266" s="14" t="s">
        <v>393</v>
      </c>
      <c r="S266" s="16">
        <v>20230605</v>
      </c>
      <c r="T266" s="16">
        <v>20230605</v>
      </c>
      <c r="U266" s="16" t="s">
        <v>811</v>
      </c>
      <c r="V266" s="16" t="s">
        <v>837</v>
      </c>
      <c r="W266" s="16">
        <v>80703</v>
      </c>
      <c r="X266" s="16" t="s">
        <v>2264</v>
      </c>
      <c r="Y266" s="16" t="s">
        <v>842</v>
      </c>
      <c r="Z266" s="145"/>
      <c r="AA266" s="145"/>
      <c r="AB266" s="145"/>
      <c r="AC266" s="145"/>
      <c r="AD266" s="145"/>
      <c r="AE266" s="95" t="s">
        <v>1192</v>
      </c>
      <c r="AF266" s="16">
        <v>2</v>
      </c>
      <c r="AG266" s="16" t="s">
        <v>422</v>
      </c>
      <c r="AH266" s="16">
        <v>4</v>
      </c>
      <c r="AI266" s="4" t="s">
        <v>389</v>
      </c>
      <c r="AJ266" s="16">
        <v>3</v>
      </c>
      <c r="AK266" s="16">
        <v>2</v>
      </c>
      <c r="AL266" s="16">
        <v>7</v>
      </c>
      <c r="AM266" s="16">
        <v>0.5</v>
      </c>
      <c r="AN266" s="16" t="s">
        <v>3546</v>
      </c>
      <c r="AO266" s="16" t="s">
        <v>420</v>
      </c>
      <c r="AP266" s="16" t="s">
        <v>420</v>
      </c>
      <c r="AQ266" s="16" t="s">
        <v>420</v>
      </c>
      <c r="AR266" s="95" t="s">
        <v>2307</v>
      </c>
      <c r="AS266" s="16" t="s">
        <v>352</v>
      </c>
      <c r="AT266" s="16" t="s">
        <v>352</v>
      </c>
      <c r="AU266" s="16" t="s">
        <v>350</v>
      </c>
      <c r="AV266" s="16" t="s">
        <v>73</v>
      </c>
      <c r="AW266" s="16" t="s">
        <v>73</v>
      </c>
      <c r="AX266" s="16" t="s">
        <v>350</v>
      </c>
      <c r="AY266" s="16" t="s">
        <v>73</v>
      </c>
      <c r="AZ266" s="16" t="s">
        <v>73</v>
      </c>
      <c r="BA266" s="16" t="s">
        <v>73</v>
      </c>
      <c r="BB266" s="16" t="s">
        <v>350</v>
      </c>
      <c r="BC266" s="16" t="s">
        <v>350</v>
      </c>
      <c r="BD266" s="16" t="s">
        <v>350</v>
      </c>
      <c r="BE266" s="16" t="s">
        <v>350</v>
      </c>
      <c r="BF266" s="145"/>
      <c r="BG266" s="145"/>
      <c r="BH266" s="16" t="s">
        <v>4377</v>
      </c>
      <c r="BI266" s="146">
        <v>45138</v>
      </c>
      <c r="BJ266" s="145"/>
      <c r="BK266" s="145"/>
      <c r="BL266" s="145"/>
      <c r="BM266" s="145"/>
      <c r="BN266" s="145"/>
    </row>
    <row r="267" spans="1:66" ht="17.25" x14ac:dyDescent="0.3">
      <c r="A267" s="16">
        <v>265</v>
      </c>
      <c r="B267" s="14" t="s">
        <v>3492</v>
      </c>
      <c r="C267" s="54">
        <v>33529782</v>
      </c>
      <c r="D267" s="54" t="s">
        <v>4203</v>
      </c>
      <c r="E267" s="16" t="s">
        <v>407</v>
      </c>
      <c r="F267" s="16">
        <v>61</v>
      </c>
      <c r="G267" s="16">
        <v>168</v>
      </c>
      <c r="H267" s="16">
        <v>65.099999999999994</v>
      </c>
      <c r="I267" s="101">
        <f t="shared" si="5"/>
        <v>23.065476190476193</v>
      </c>
      <c r="J267" s="146">
        <v>22791</v>
      </c>
      <c r="K267" s="16" t="s">
        <v>227</v>
      </c>
      <c r="L267" s="16" t="s">
        <v>3495</v>
      </c>
      <c r="M267" s="16" t="s">
        <v>3496</v>
      </c>
      <c r="N267" s="16" t="s">
        <v>1005</v>
      </c>
      <c r="O267" s="16" t="s">
        <v>61</v>
      </c>
      <c r="P267" s="16"/>
      <c r="Q267" s="16" t="s">
        <v>3827</v>
      </c>
      <c r="R267" s="14" t="s">
        <v>3582</v>
      </c>
      <c r="S267" s="16">
        <v>20230609</v>
      </c>
      <c r="T267" s="16">
        <v>20230609</v>
      </c>
      <c r="U267" s="4" t="s">
        <v>795</v>
      </c>
      <c r="V267" s="99" t="s">
        <v>3101</v>
      </c>
      <c r="W267" s="16">
        <v>80703</v>
      </c>
      <c r="X267" s="16" t="s">
        <v>2264</v>
      </c>
      <c r="Y267" s="16" t="s">
        <v>842</v>
      </c>
      <c r="Z267" s="145"/>
      <c r="AA267" s="145"/>
      <c r="AB267" s="145"/>
      <c r="AC267" s="145"/>
      <c r="AD267" s="145"/>
      <c r="AE267" s="95" t="s">
        <v>1190</v>
      </c>
      <c r="AF267" s="4">
        <v>2</v>
      </c>
      <c r="AG267" s="4" t="s">
        <v>1393</v>
      </c>
      <c r="AH267" s="4">
        <v>2</v>
      </c>
      <c r="AI267" s="4" t="s">
        <v>389</v>
      </c>
      <c r="AJ267" s="16">
        <v>3</v>
      </c>
      <c r="AK267" s="16">
        <v>2</v>
      </c>
      <c r="AL267" s="16">
        <v>11</v>
      </c>
      <c r="AM267" s="16">
        <v>0.4</v>
      </c>
      <c r="AN267" s="16" t="s">
        <v>352</v>
      </c>
      <c r="AO267" s="16" t="s">
        <v>350</v>
      </c>
      <c r="AP267" s="16" t="s">
        <v>350</v>
      </c>
      <c r="AQ267" s="16" t="s">
        <v>350</v>
      </c>
      <c r="AR267" s="95" t="s">
        <v>1200</v>
      </c>
      <c r="AS267" s="16" t="s">
        <v>352</v>
      </c>
      <c r="AT267" s="16" t="s">
        <v>352</v>
      </c>
      <c r="AU267" s="16" t="s">
        <v>352</v>
      </c>
      <c r="AV267" s="16">
        <v>1</v>
      </c>
      <c r="AW267" s="16">
        <v>42</v>
      </c>
      <c r="AX267" s="16" t="s">
        <v>350</v>
      </c>
      <c r="AY267" s="16" t="s">
        <v>73</v>
      </c>
      <c r="AZ267" s="16" t="s">
        <v>73</v>
      </c>
      <c r="BA267" s="16" t="s">
        <v>73</v>
      </c>
      <c r="BB267" s="16" t="s">
        <v>350</v>
      </c>
      <c r="BC267" s="16" t="s">
        <v>350</v>
      </c>
      <c r="BD267" s="16" t="s">
        <v>350</v>
      </c>
      <c r="BE267" s="16" t="s">
        <v>350</v>
      </c>
      <c r="BF267" s="145"/>
      <c r="BG267" s="145"/>
      <c r="BH267" s="145"/>
      <c r="BI267" s="16"/>
      <c r="BJ267" s="145"/>
      <c r="BK267" s="145"/>
      <c r="BL267" s="145"/>
      <c r="BM267" s="145"/>
      <c r="BN267" s="145"/>
    </row>
    <row r="268" spans="1:66" x14ac:dyDescent="0.3">
      <c r="A268" s="16">
        <v>266</v>
      </c>
      <c r="B268" s="14" t="s">
        <v>3511</v>
      </c>
      <c r="C268" s="54">
        <v>33530123</v>
      </c>
      <c r="D268" s="54" t="s">
        <v>4204</v>
      </c>
      <c r="E268" s="16" t="s">
        <v>385</v>
      </c>
      <c r="F268" s="16">
        <v>76</v>
      </c>
      <c r="G268" s="16">
        <v>157.9</v>
      </c>
      <c r="H268" s="16">
        <v>43</v>
      </c>
      <c r="I268" s="101">
        <f t="shared" si="5"/>
        <v>17.246627983415966</v>
      </c>
      <c r="J268" s="146">
        <v>17221</v>
      </c>
      <c r="K268" s="16" t="s">
        <v>3514</v>
      </c>
      <c r="L268" s="16" t="s">
        <v>3515</v>
      </c>
      <c r="M268" s="16" t="s">
        <v>3516</v>
      </c>
      <c r="N268" s="16" t="s">
        <v>3517</v>
      </c>
      <c r="O268" s="16" t="s">
        <v>61</v>
      </c>
      <c r="P268" s="16"/>
      <c r="Q268" s="16" t="s">
        <v>3826</v>
      </c>
      <c r="R268" s="90" t="s">
        <v>2840</v>
      </c>
      <c r="S268" s="16">
        <v>20230616</v>
      </c>
      <c r="T268" s="16">
        <v>20230616</v>
      </c>
      <c r="U268" s="4" t="s">
        <v>800</v>
      </c>
      <c r="V268" s="16" t="s">
        <v>3266</v>
      </c>
      <c r="W268" s="16">
        <v>80703</v>
      </c>
      <c r="X268" s="16" t="s">
        <v>2264</v>
      </c>
      <c r="Y268" s="16" t="s">
        <v>842</v>
      </c>
      <c r="Z268" s="145"/>
      <c r="AA268" s="145"/>
      <c r="AB268" s="145"/>
      <c r="AC268" s="145"/>
      <c r="AD268" s="145"/>
      <c r="AE268" s="95" t="s">
        <v>1340</v>
      </c>
      <c r="AF268" s="16" t="s">
        <v>242</v>
      </c>
      <c r="AG268" s="16" t="s">
        <v>1985</v>
      </c>
      <c r="AH268" s="16">
        <v>0</v>
      </c>
      <c r="AI268" s="4" t="s">
        <v>241</v>
      </c>
      <c r="AJ268" s="16">
        <v>4</v>
      </c>
      <c r="AK268" s="16">
        <v>2</v>
      </c>
      <c r="AL268" s="16">
        <v>25</v>
      </c>
      <c r="AM268" s="16">
        <v>0.3</v>
      </c>
      <c r="AN268" s="16" t="s">
        <v>3578</v>
      </c>
      <c r="AO268" s="16" t="s">
        <v>3579</v>
      </c>
      <c r="AP268" s="16" t="s">
        <v>3578</v>
      </c>
      <c r="AQ268" s="16" t="s">
        <v>3580</v>
      </c>
      <c r="AR268" s="95" t="s">
        <v>2307</v>
      </c>
      <c r="AS268" s="16" t="s">
        <v>352</v>
      </c>
      <c r="AT268" s="16" t="s">
        <v>352</v>
      </c>
      <c r="AU268" s="16" t="s">
        <v>350</v>
      </c>
      <c r="AV268" s="16" t="s">
        <v>73</v>
      </c>
      <c r="AW268" s="16" t="s">
        <v>73</v>
      </c>
      <c r="AX268" s="16" t="s">
        <v>350</v>
      </c>
      <c r="AY268" s="16" t="s">
        <v>73</v>
      </c>
      <c r="AZ268" s="16" t="s">
        <v>73</v>
      </c>
      <c r="BA268" s="16" t="s">
        <v>73</v>
      </c>
      <c r="BB268" s="16" t="s">
        <v>350</v>
      </c>
      <c r="BC268" s="16" t="s">
        <v>352</v>
      </c>
      <c r="BD268" s="16" t="s">
        <v>352</v>
      </c>
      <c r="BE268" s="16" t="s">
        <v>350</v>
      </c>
      <c r="BF268" s="145"/>
      <c r="BG268" s="145"/>
      <c r="BH268" s="16" t="s">
        <v>4377</v>
      </c>
      <c r="BI268" s="146">
        <v>45181</v>
      </c>
      <c r="BJ268" s="145"/>
      <c r="BK268" s="145"/>
      <c r="BL268" s="145"/>
      <c r="BM268" s="145"/>
      <c r="BN268" s="145"/>
    </row>
    <row r="269" spans="1:66" x14ac:dyDescent="0.3">
      <c r="A269" s="16">
        <v>267</v>
      </c>
      <c r="B269" s="14" t="s">
        <v>3530</v>
      </c>
      <c r="C269" s="54">
        <v>33530842</v>
      </c>
      <c r="D269" s="54" t="s">
        <v>4205</v>
      </c>
      <c r="E269" s="16" t="s">
        <v>385</v>
      </c>
      <c r="F269" s="16">
        <v>60</v>
      </c>
      <c r="G269" s="16">
        <v>162</v>
      </c>
      <c r="H269" s="16">
        <v>59.8</v>
      </c>
      <c r="I269" s="101">
        <f t="shared" si="5"/>
        <v>22.786160646242944</v>
      </c>
      <c r="J269" s="146">
        <v>22885</v>
      </c>
      <c r="K269" s="16" t="s">
        <v>216</v>
      </c>
      <c r="L269" s="16" t="s">
        <v>3533</v>
      </c>
      <c r="M269" s="16" t="s">
        <v>3516</v>
      </c>
      <c r="N269" s="16" t="s">
        <v>3534</v>
      </c>
      <c r="O269" s="16" t="s">
        <v>61</v>
      </c>
      <c r="P269" s="16"/>
      <c r="Q269" s="16" t="s">
        <v>3828</v>
      </c>
      <c r="R269" s="14" t="s">
        <v>2673</v>
      </c>
      <c r="S269" s="16">
        <v>20230616</v>
      </c>
      <c r="T269" s="16">
        <v>20230616</v>
      </c>
      <c r="U269" s="4" t="s">
        <v>794</v>
      </c>
      <c r="V269" s="16" t="s">
        <v>2824</v>
      </c>
      <c r="W269" s="16">
        <v>80703</v>
      </c>
      <c r="X269" s="16" t="s">
        <v>2264</v>
      </c>
      <c r="Y269" s="16" t="s">
        <v>842</v>
      </c>
      <c r="Z269" s="145"/>
      <c r="AA269" s="145"/>
      <c r="AB269" s="145"/>
      <c r="AC269" s="145"/>
      <c r="AD269" s="145"/>
      <c r="AE269" s="95" t="s">
        <v>1340</v>
      </c>
      <c r="AF269" s="16" t="s">
        <v>242</v>
      </c>
      <c r="AG269" s="16" t="s">
        <v>1985</v>
      </c>
      <c r="AH269" s="16">
        <v>0</v>
      </c>
      <c r="AI269" s="4" t="s">
        <v>241</v>
      </c>
      <c r="AJ269" s="16">
        <v>4</v>
      </c>
      <c r="AK269" s="16">
        <v>2</v>
      </c>
      <c r="AL269" s="16">
        <v>26</v>
      </c>
      <c r="AM269" s="16">
        <v>0.3</v>
      </c>
      <c r="AN269" s="16" t="s">
        <v>3578</v>
      </c>
      <c r="AO269" s="16" t="s">
        <v>3579</v>
      </c>
      <c r="AP269" s="16" t="s">
        <v>3578</v>
      </c>
      <c r="AQ269" s="16" t="s">
        <v>3580</v>
      </c>
      <c r="AR269" s="95" t="s">
        <v>2307</v>
      </c>
      <c r="AS269" s="16" t="s">
        <v>3535</v>
      </c>
      <c r="AT269" s="16" t="s">
        <v>3535</v>
      </c>
      <c r="AU269" s="16" t="s">
        <v>350</v>
      </c>
      <c r="AV269" s="16" t="s">
        <v>73</v>
      </c>
      <c r="AW269" s="16" t="s">
        <v>73</v>
      </c>
      <c r="AX269" s="16" t="s">
        <v>350</v>
      </c>
      <c r="AY269" s="16" t="s">
        <v>73</v>
      </c>
      <c r="AZ269" s="16" t="s">
        <v>73</v>
      </c>
      <c r="BA269" s="16" t="s">
        <v>73</v>
      </c>
      <c r="BB269" s="16" t="s">
        <v>350</v>
      </c>
      <c r="BC269" s="16" t="s">
        <v>350</v>
      </c>
      <c r="BD269" s="16" t="s">
        <v>350</v>
      </c>
      <c r="BE269" s="16" t="s">
        <v>350</v>
      </c>
      <c r="BF269" s="145"/>
      <c r="BG269" s="145"/>
      <c r="BH269" s="16" t="s">
        <v>4376</v>
      </c>
      <c r="BI269" s="146">
        <v>45107</v>
      </c>
      <c r="BJ269" s="145"/>
      <c r="BK269" s="145"/>
      <c r="BL269" s="145"/>
      <c r="BM269" s="145"/>
      <c r="BN269" s="145"/>
    </row>
    <row r="270" spans="1:66" ht="17.25" x14ac:dyDescent="0.3">
      <c r="A270" s="16">
        <v>268</v>
      </c>
      <c r="B270" s="14" t="s">
        <v>3558</v>
      </c>
      <c r="C270" s="54">
        <v>33532248</v>
      </c>
      <c r="D270" s="54" t="s">
        <v>4206</v>
      </c>
      <c r="E270" s="16" t="s">
        <v>385</v>
      </c>
      <c r="F270" s="16">
        <v>64</v>
      </c>
      <c r="G270" s="16">
        <v>155.4</v>
      </c>
      <c r="H270" s="16">
        <v>50.3</v>
      </c>
      <c r="I270" s="101">
        <f t="shared" si="5"/>
        <v>20.828881832742834</v>
      </c>
      <c r="J270" s="146">
        <v>21515</v>
      </c>
      <c r="K270" s="16" t="s">
        <v>214</v>
      </c>
      <c r="L270" s="16" t="s">
        <v>3563</v>
      </c>
      <c r="M270" s="16" t="s">
        <v>3564</v>
      </c>
      <c r="N270" s="16" t="s">
        <v>2327</v>
      </c>
      <c r="O270" s="16" t="s">
        <v>61</v>
      </c>
      <c r="P270" s="16"/>
      <c r="Q270" s="16" t="s">
        <v>3829</v>
      </c>
      <c r="R270" s="14" t="s">
        <v>3582</v>
      </c>
      <c r="S270" s="16">
        <v>20230627</v>
      </c>
      <c r="T270" s="16">
        <v>20230620</v>
      </c>
      <c r="U270" s="4" t="s">
        <v>795</v>
      </c>
      <c r="V270" s="99" t="s">
        <v>3101</v>
      </c>
      <c r="W270" s="16">
        <v>80703</v>
      </c>
      <c r="X270" s="16" t="s">
        <v>2264</v>
      </c>
      <c r="Y270" s="16" t="s">
        <v>842</v>
      </c>
      <c r="Z270" s="145"/>
      <c r="AA270" s="145"/>
      <c r="AB270" s="145"/>
      <c r="AC270" s="145"/>
      <c r="AD270" s="145"/>
      <c r="AE270" s="95" t="s">
        <v>2131</v>
      </c>
      <c r="AF270" s="4">
        <v>3</v>
      </c>
      <c r="AG270" s="4" t="s">
        <v>1985</v>
      </c>
      <c r="AH270" s="4">
        <v>0</v>
      </c>
      <c r="AI270" s="4" t="s">
        <v>3936</v>
      </c>
      <c r="AJ270" s="4">
        <v>3</v>
      </c>
      <c r="AK270" s="16">
        <v>1</v>
      </c>
      <c r="AL270" s="16">
        <v>3</v>
      </c>
      <c r="AM270" s="16">
        <v>0.2</v>
      </c>
      <c r="AN270" s="16" t="s">
        <v>350</v>
      </c>
      <c r="AO270" s="16" t="s">
        <v>350</v>
      </c>
      <c r="AP270" s="16" t="s">
        <v>350</v>
      </c>
      <c r="AQ270" s="16" t="s">
        <v>350</v>
      </c>
      <c r="AR270" s="95" t="s">
        <v>2307</v>
      </c>
      <c r="AS270" s="16" t="s">
        <v>352</v>
      </c>
      <c r="AT270" s="16" t="s">
        <v>352</v>
      </c>
      <c r="AU270" s="16" t="s">
        <v>350</v>
      </c>
      <c r="AV270" s="16" t="s">
        <v>73</v>
      </c>
      <c r="AW270" s="16" t="s">
        <v>73</v>
      </c>
      <c r="AX270" s="16" t="s">
        <v>350</v>
      </c>
      <c r="AY270" s="16" t="s">
        <v>73</v>
      </c>
      <c r="AZ270" s="16" t="s">
        <v>73</v>
      </c>
      <c r="BA270" s="16" t="s">
        <v>73</v>
      </c>
      <c r="BB270" s="16" t="s">
        <v>350</v>
      </c>
      <c r="BC270" s="16" t="s">
        <v>352</v>
      </c>
      <c r="BD270" s="16" t="s">
        <v>350</v>
      </c>
      <c r="BE270" s="16" t="s">
        <v>352</v>
      </c>
      <c r="BF270" s="145"/>
      <c r="BG270" s="145"/>
      <c r="BH270" s="145"/>
      <c r="BI270" s="16"/>
      <c r="BJ270" s="145"/>
      <c r="BK270" s="145"/>
      <c r="BL270" s="145"/>
      <c r="BM270" s="145"/>
      <c r="BN270" s="145"/>
    </row>
    <row r="271" spans="1:66" ht="17.25" x14ac:dyDescent="0.3">
      <c r="A271" s="16">
        <v>269</v>
      </c>
      <c r="B271" s="14" t="s">
        <v>3600</v>
      </c>
      <c r="C271" s="54">
        <v>33532896</v>
      </c>
      <c r="D271" s="54" t="s">
        <v>4207</v>
      </c>
      <c r="E271" s="16" t="s">
        <v>407</v>
      </c>
      <c r="F271" s="16">
        <v>74</v>
      </c>
      <c r="G271" s="16">
        <v>170.8</v>
      </c>
      <c r="H271" s="16">
        <v>68.599999999999994</v>
      </c>
      <c r="I271" s="101">
        <f t="shared" si="5"/>
        <v>23.515184090298298</v>
      </c>
      <c r="J271" s="146">
        <v>18083</v>
      </c>
      <c r="K271" s="16" t="s">
        <v>214</v>
      </c>
      <c r="L271" s="16" t="s">
        <v>355</v>
      </c>
      <c r="M271" s="16" t="s">
        <v>1266</v>
      </c>
      <c r="N271" s="16" t="s">
        <v>3604</v>
      </c>
      <c r="O271" s="16" t="s">
        <v>61</v>
      </c>
      <c r="P271" s="16"/>
      <c r="Q271" s="16" t="s">
        <v>3830</v>
      </c>
      <c r="R271" s="14" t="s">
        <v>3582</v>
      </c>
      <c r="S271" s="16">
        <v>20230707</v>
      </c>
      <c r="T271" s="16">
        <v>20230707</v>
      </c>
      <c r="U271" s="4" t="s">
        <v>795</v>
      </c>
      <c r="V271" s="99" t="s">
        <v>3101</v>
      </c>
      <c r="W271" s="16">
        <v>80703</v>
      </c>
      <c r="X271" s="16" t="s">
        <v>2264</v>
      </c>
      <c r="Y271" s="16" t="s">
        <v>842</v>
      </c>
      <c r="Z271" s="145"/>
      <c r="AA271" s="145"/>
      <c r="AB271" s="145"/>
      <c r="AC271" s="145"/>
      <c r="AD271" s="145"/>
      <c r="AE271" s="95" t="s">
        <v>1187</v>
      </c>
      <c r="AF271" s="4">
        <v>3</v>
      </c>
      <c r="AG271" s="4" t="s">
        <v>353</v>
      </c>
      <c r="AH271" s="16">
        <v>2</v>
      </c>
      <c r="AI271" s="4" t="s">
        <v>389</v>
      </c>
      <c r="AJ271" s="4">
        <v>4</v>
      </c>
      <c r="AK271" s="16">
        <v>2</v>
      </c>
      <c r="AL271" s="16">
        <v>15</v>
      </c>
      <c r="AM271" s="16">
        <v>0.4</v>
      </c>
      <c r="AN271" s="16" t="s">
        <v>350</v>
      </c>
      <c r="AO271" s="16" t="s">
        <v>350</v>
      </c>
      <c r="AP271" s="16" t="s">
        <v>350</v>
      </c>
      <c r="AQ271" s="16" t="s">
        <v>350</v>
      </c>
      <c r="AR271" s="95" t="s">
        <v>1200</v>
      </c>
      <c r="AS271" s="16" t="s">
        <v>350</v>
      </c>
      <c r="AT271" s="16" t="s">
        <v>350</v>
      </c>
      <c r="AU271" s="16" t="s">
        <v>352</v>
      </c>
      <c r="AV271" s="16">
        <v>0.5</v>
      </c>
      <c r="AW271" s="16">
        <v>55</v>
      </c>
      <c r="AX271" s="16" t="s">
        <v>350</v>
      </c>
      <c r="AY271" s="16" t="s">
        <v>73</v>
      </c>
      <c r="AZ271" s="16" t="s">
        <v>73</v>
      </c>
      <c r="BA271" s="16" t="s">
        <v>73</v>
      </c>
      <c r="BB271" s="16" t="s">
        <v>350</v>
      </c>
      <c r="BC271" s="16" t="s">
        <v>352</v>
      </c>
      <c r="BD271" s="16" t="s">
        <v>350</v>
      </c>
      <c r="BE271" s="16" t="s">
        <v>350</v>
      </c>
      <c r="BF271" s="145"/>
      <c r="BG271" s="145"/>
      <c r="BH271" s="145"/>
      <c r="BI271" s="16"/>
      <c r="BJ271" s="145"/>
      <c r="BK271" s="145"/>
      <c r="BL271" s="145"/>
      <c r="BM271" s="145"/>
      <c r="BN271" s="145"/>
    </row>
    <row r="272" spans="1:66" x14ac:dyDescent="0.3">
      <c r="A272" s="16">
        <v>270</v>
      </c>
      <c r="B272" s="14" t="s">
        <v>3625</v>
      </c>
      <c r="C272" s="54">
        <v>33536200</v>
      </c>
      <c r="D272" s="54" t="s">
        <v>4208</v>
      </c>
      <c r="E272" s="16" t="s">
        <v>385</v>
      </c>
      <c r="F272" s="16">
        <v>28</v>
      </c>
      <c r="G272" s="16">
        <v>165.3</v>
      </c>
      <c r="H272" s="16">
        <v>76.099999999999994</v>
      </c>
      <c r="I272" s="101">
        <f t="shared" si="5"/>
        <v>27.850881767700219</v>
      </c>
      <c r="J272" s="146">
        <v>34615</v>
      </c>
      <c r="K272" s="16" t="s">
        <v>3359</v>
      </c>
      <c r="L272" s="16" t="s">
        <v>3634</v>
      </c>
      <c r="M272" s="16" t="s">
        <v>1266</v>
      </c>
      <c r="N272" s="16" t="s">
        <v>917</v>
      </c>
      <c r="O272" s="16" t="s">
        <v>3633</v>
      </c>
      <c r="P272" s="16"/>
      <c r="Q272" s="16" t="s">
        <v>3831</v>
      </c>
      <c r="R272" s="10" t="s">
        <v>2599</v>
      </c>
      <c r="S272" s="16">
        <v>20230803</v>
      </c>
      <c r="T272" s="16">
        <v>20230803</v>
      </c>
      <c r="U272" s="4" t="s">
        <v>792</v>
      </c>
      <c r="V272" s="16" t="s">
        <v>2818</v>
      </c>
      <c r="W272" s="16">
        <v>80703</v>
      </c>
      <c r="X272" s="16" t="s">
        <v>2264</v>
      </c>
      <c r="Y272" s="16" t="s">
        <v>842</v>
      </c>
      <c r="Z272" s="145"/>
      <c r="AA272" s="145"/>
      <c r="AB272" s="145"/>
      <c r="AC272" s="145"/>
      <c r="AD272" s="145"/>
      <c r="AE272" s="95" t="s">
        <v>2187</v>
      </c>
      <c r="AF272" s="17">
        <v>1</v>
      </c>
      <c r="AG272" s="16" t="s">
        <v>2202</v>
      </c>
      <c r="AH272" s="4" t="s">
        <v>101</v>
      </c>
      <c r="AI272" s="4" t="s">
        <v>1183</v>
      </c>
      <c r="AJ272" s="16">
        <v>1</v>
      </c>
      <c r="AK272" s="16">
        <v>1</v>
      </c>
      <c r="AL272" s="16">
        <v>3</v>
      </c>
      <c r="AM272" s="16">
        <v>0.7</v>
      </c>
      <c r="AN272" s="16" t="s">
        <v>350</v>
      </c>
      <c r="AO272" s="16" t="s">
        <v>350</v>
      </c>
      <c r="AP272" s="16" t="s">
        <v>350</v>
      </c>
      <c r="AQ272" s="16" t="s">
        <v>350</v>
      </c>
      <c r="AR272" s="95" t="s">
        <v>1200</v>
      </c>
      <c r="AS272" s="16" t="s">
        <v>350</v>
      </c>
      <c r="AT272" s="16" t="s">
        <v>350</v>
      </c>
      <c r="AU272" s="16" t="s">
        <v>350</v>
      </c>
      <c r="AV272" s="16" t="s">
        <v>73</v>
      </c>
      <c r="AW272" s="16" t="s">
        <v>73</v>
      </c>
      <c r="AX272" s="16" t="s">
        <v>352</v>
      </c>
      <c r="AY272" s="16">
        <v>0.2</v>
      </c>
      <c r="AZ272" s="16">
        <v>1</v>
      </c>
      <c r="BA272" s="16">
        <v>9</v>
      </c>
      <c r="BB272" s="16" t="s">
        <v>350</v>
      </c>
      <c r="BC272" s="16" t="s">
        <v>350</v>
      </c>
      <c r="BD272" s="16" t="s">
        <v>350</v>
      </c>
      <c r="BE272" s="16" t="s">
        <v>350</v>
      </c>
      <c r="BF272" s="145"/>
      <c r="BG272" s="145"/>
      <c r="BH272" s="145"/>
      <c r="BI272" s="16"/>
      <c r="BJ272" s="145"/>
      <c r="BK272" s="145"/>
      <c r="BL272" s="145"/>
      <c r="BM272" s="145"/>
      <c r="BN272" s="145"/>
    </row>
    <row r="273" spans="1:66" x14ac:dyDescent="0.3">
      <c r="A273" s="16">
        <v>271</v>
      </c>
      <c r="B273" s="14" t="s">
        <v>3643</v>
      </c>
      <c r="C273" s="54">
        <v>33537633</v>
      </c>
      <c r="D273" s="54" t="s">
        <v>4209</v>
      </c>
      <c r="E273" s="16" t="s">
        <v>385</v>
      </c>
      <c r="F273" s="16">
        <v>32</v>
      </c>
      <c r="G273" s="16">
        <v>159.80000000000001</v>
      </c>
      <c r="H273" s="16">
        <v>62</v>
      </c>
      <c r="I273" s="101">
        <f t="shared" si="5"/>
        <v>24.27941058989569</v>
      </c>
      <c r="J273" s="146">
        <v>33284</v>
      </c>
      <c r="K273" s="16" t="s">
        <v>214</v>
      </c>
      <c r="L273" s="16" t="s">
        <v>355</v>
      </c>
      <c r="M273" s="16" t="s">
        <v>3496</v>
      </c>
      <c r="N273" s="16" t="s">
        <v>955</v>
      </c>
      <c r="O273" s="16" t="s">
        <v>61</v>
      </c>
      <c r="P273" s="16"/>
      <c r="Q273" s="16" t="s">
        <v>3832</v>
      </c>
      <c r="R273" s="10" t="s">
        <v>2599</v>
      </c>
      <c r="S273" s="16">
        <v>20230809</v>
      </c>
      <c r="T273" s="16">
        <v>20230809</v>
      </c>
      <c r="U273" s="4" t="s">
        <v>792</v>
      </c>
      <c r="V273" s="16" t="s">
        <v>2818</v>
      </c>
      <c r="W273" s="16">
        <v>80703</v>
      </c>
      <c r="X273" s="16" t="s">
        <v>2264</v>
      </c>
      <c r="Y273" s="16" t="s">
        <v>842</v>
      </c>
      <c r="Z273" s="145"/>
      <c r="AA273" s="145"/>
      <c r="AB273" s="145"/>
      <c r="AC273" s="145"/>
      <c r="AD273" s="145"/>
      <c r="AE273" s="95" t="s">
        <v>3878</v>
      </c>
      <c r="AF273" s="16">
        <v>2</v>
      </c>
      <c r="AG273" s="4" t="s">
        <v>1393</v>
      </c>
      <c r="AH273" s="4">
        <v>2</v>
      </c>
      <c r="AI273" s="4" t="s">
        <v>389</v>
      </c>
      <c r="AJ273" s="16">
        <v>4</v>
      </c>
      <c r="AK273" s="16">
        <v>1</v>
      </c>
      <c r="AL273" s="16">
        <v>4</v>
      </c>
      <c r="AM273" s="16">
        <v>0.4</v>
      </c>
      <c r="AN273" s="16" t="s">
        <v>352</v>
      </c>
      <c r="AO273" s="16" t="s">
        <v>350</v>
      </c>
      <c r="AP273" s="16" t="s">
        <v>350</v>
      </c>
      <c r="AQ273" s="16" t="s">
        <v>350</v>
      </c>
      <c r="AR273" s="95" t="s">
        <v>2307</v>
      </c>
      <c r="AS273" s="16" t="s">
        <v>352</v>
      </c>
      <c r="AT273" s="16" t="s">
        <v>352</v>
      </c>
      <c r="AU273" s="16" t="s">
        <v>352</v>
      </c>
      <c r="AV273" s="16">
        <v>0.5</v>
      </c>
      <c r="AW273" s="16">
        <v>13</v>
      </c>
      <c r="AX273" s="16" t="s">
        <v>352</v>
      </c>
      <c r="AY273" s="16">
        <v>3</v>
      </c>
      <c r="AZ273" s="16">
        <v>4</v>
      </c>
      <c r="BA273" s="16">
        <v>13</v>
      </c>
      <c r="BB273" s="16" t="s">
        <v>352</v>
      </c>
      <c r="BC273" s="16" t="s">
        <v>350</v>
      </c>
      <c r="BD273" s="16" t="s">
        <v>352</v>
      </c>
      <c r="BE273" s="16" t="s">
        <v>350</v>
      </c>
      <c r="BF273" s="145"/>
      <c r="BG273" s="145"/>
      <c r="BH273" s="145"/>
      <c r="BI273" s="16"/>
      <c r="BJ273" s="145"/>
      <c r="BK273" s="145"/>
      <c r="BL273" s="145"/>
      <c r="BM273" s="145"/>
      <c r="BN273" s="145"/>
    </row>
    <row r="274" spans="1:66" x14ac:dyDescent="0.3">
      <c r="A274" s="16">
        <v>272</v>
      </c>
      <c r="B274" s="14" t="s">
        <v>3677</v>
      </c>
      <c r="C274" s="54">
        <v>33537858</v>
      </c>
      <c r="D274" s="54" t="s">
        <v>4210</v>
      </c>
      <c r="E274" s="16" t="s">
        <v>407</v>
      </c>
      <c r="F274" s="16">
        <v>74</v>
      </c>
      <c r="G274" s="16">
        <v>164</v>
      </c>
      <c r="H274" s="16">
        <v>73.400000000000006</v>
      </c>
      <c r="I274" s="101">
        <f t="shared" si="5"/>
        <v>27.290303390838794</v>
      </c>
      <c r="J274" s="146">
        <v>18022</v>
      </c>
      <c r="K274" s="16" t="s">
        <v>214</v>
      </c>
      <c r="L274" s="16" t="s">
        <v>355</v>
      </c>
      <c r="M274" s="16" t="s">
        <v>358</v>
      </c>
      <c r="N274" s="16" t="s">
        <v>1233</v>
      </c>
      <c r="O274" s="16" t="s">
        <v>61</v>
      </c>
      <c r="P274" s="16"/>
      <c r="Q274" s="16" t="s">
        <v>3833</v>
      </c>
      <c r="R274" s="10" t="s">
        <v>788</v>
      </c>
      <c r="S274" s="16">
        <v>20230828</v>
      </c>
      <c r="T274" s="16">
        <v>20230828</v>
      </c>
      <c r="U274" s="4" t="s">
        <v>792</v>
      </c>
      <c r="V274" s="16" t="s">
        <v>2818</v>
      </c>
      <c r="W274" s="16">
        <v>80703</v>
      </c>
      <c r="X274" s="16" t="s">
        <v>2264</v>
      </c>
      <c r="Y274" s="16" t="s">
        <v>842</v>
      </c>
      <c r="Z274" s="145"/>
      <c r="AA274" s="145"/>
      <c r="AB274" s="145"/>
      <c r="AC274" s="145"/>
      <c r="AD274" s="145"/>
      <c r="AE274" s="95" t="s">
        <v>2131</v>
      </c>
      <c r="AF274" s="4">
        <v>3</v>
      </c>
      <c r="AG274" s="4" t="s">
        <v>1985</v>
      </c>
      <c r="AH274" s="4">
        <v>0</v>
      </c>
      <c r="AI274" s="4" t="s">
        <v>1985</v>
      </c>
      <c r="AJ274" s="4">
        <v>3</v>
      </c>
      <c r="AK274" s="16">
        <v>2</v>
      </c>
      <c r="AL274" s="16">
        <v>14</v>
      </c>
      <c r="AM274" s="16">
        <v>0.7</v>
      </c>
      <c r="AN274" s="16" t="s">
        <v>350</v>
      </c>
      <c r="AO274" s="16" t="s">
        <v>350</v>
      </c>
      <c r="AP274" s="16" t="s">
        <v>350</v>
      </c>
      <c r="AQ274" s="16" t="s">
        <v>350</v>
      </c>
      <c r="AR274" s="95" t="s">
        <v>2307</v>
      </c>
      <c r="AS274" s="16" t="s">
        <v>352</v>
      </c>
      <c r="AT274" s="16" t="s">
        <v>352</v>
      </c>
      <c r="AU274" s="16" t="s">
        <v>352</v>
      </c>
      <c r="AV274" s="16">
        <v>2</v>
      </c>
      <c r="AW274" s="16">
        <v>37</v>
      </c>
      <c r="AX274" s="16" t="s">
        <v>352</v>
      </c>
      <c r="AY274" s="16">
        <v>3</v>
      </c>
      <c r="AZ274" s="16">
        <v>8</v>
      </c>
      <c r="BA274" s="16">
        <v>55</v>
      </c>
      <c r="BB274" s="16" t="s">
        <v>350</v>
      </c>
      <c r="BC274" s="16" t="s">
        <v>350</v>
      </c>
      <c r="BD274" s="16" t="s">
        <v>352</v>
      </c>
      <c r="BE274" s="16" t="s">
        <v>350</v>
      </c>
      <c r="BF274" s="145"/>
      <c r="BG274" s="145"/>
      <c r="BH274" s="145"/>
      <c r="BI274" s="16"/>
      <c r="BJ274" s="145"/>
      <c r="BK274" s="145"/>
      <c r="BL274" s="145"/>
      <c r="BM274" s="145"/>
      <c r="BN274" s="145"/>
    </row>
    <row r="275" spans="1:66" ht="17.25" x14ac:dyDescent="0.3">
      <c r="A275" s="162">
        <v>273</v>
      </c>
      <c r="B275" s="163" t="s">
        <v>3682</v>
      </c>
      <c r="C275" s="171">
        <v>33538695</v>
      </c>
      <c r="D275" s="171" t="s">
        <v>4211</v>
      </c>
      <c r="E275" s="162" t="s">
        <v>407</v>
      </c>
      <c r="F275" s="162">
        <v>77</v>
      </c>
      <c r="G275" s="162">
        <v>168.9</v>
      </c>
      <c r="H275" s="162">
        <v>63.5</v>
      </c>
      <c r="I275" s="192">
        <f t="shared" ref="I275:I288" si="6">H275/((G275/100)*(G275/100))</f>
        <v>22.259449837541069</v>
      </c>
      <c r="J275" s="200">
        <v>16992</v>
      </c>
      <c r="K275" s="162" t="s">
        <v>92</v>
      </c>
      <c r="L275" s="162" t="s">
        <v>3685</v>
      </c>
      <c r="M275" s="162" t="s">
        <v>3686</v>
      </c>
      <c r="N275" s="162" t="s">
        <v>3687</v>
      </c>
      <c r="O275" s="162" t="s">
        <v>61</v>
      </c>
      <c r="P275" s="162"/>
      <c r="Q275" s="162" t="s">
        <v>3834</v>
      </c>
      <c r="R275" s="195" t="s">
        <v>3582</v>
      </c>
      <c r="S275" s="162">
        <v>20230818</v>
      </c>
      <c r="T275" s="162">
        <v>20230818</v>
      </c>
      <c r="U275" s="164" t="s">
        <v>795</v>
      </c>
      <c r="V275" s="204" t="s">
        <v>3101</v>
      </c>
      <c r="W275" s="162">
        <v>80703</v>
      </c>
      <c r="X275" s="162" t="s">
        <v>2264</v>
      </c>
      <c r="Y275" s="162" t="s">
        <v>842</v>
      </c>
      <c r="Z275" s="196"/>
      <c r="AA275" s="196"/>
      <c r="AB275" s="196"/>
      <c r="AC275" s="196"/>
      <c r="AD275" s="196"/>
      <c r="AE275" s="197" t="s">
        <v>3893</v>
      </c>
      <c r="AF275" s="162" t="s">
        <v>242</v>
      </c>
      <c r="AG275" s="162" t="s">
        <v>1985</v>
      </c>
      <c r="AH275" s="162">
        <v>0</v>
      </c>
      <c r="AI275" s="164" t="s">
        <v>241</v>
      </c>
      <c r="AJ275" s="162">
        <v>4</v>
      </c>
      <c r="AK275" s="164">
        <v>2</v>
      </c>
      <c r="AL275" s="162">
        <v>19</v>
      </c>
      <c r="AM275" s="162">
        <v>0.1</v>
      </c>
      <c r="AN275" s="162" t="s">
        <v>350</v>
      </c>
      <c r="AO275" s="162" t="s">
        <v>352</v>
      </c>
      <c r="AP275" s="162" t="s">
        <v>350</v>
      </c>
      <c r="AQ275" s="162" t="s">
        <v>350</v>
      </c>
      <c r="AR275" s="197" t="s">
        <v>2307</v>
      </c>
      <c r="AS275" s="162" t="s">
        <v>352</v>
      </c>
      <c r="AT275" s="162" t="s">
        <v>352</v>
      </c>
      <c r="AU275" s="162" t="s">
        <v>350</v>
      </c>
      <c r="AV275" s="162" t="s">
        <v>73</v>
      </c>
      <c r="AW275" s="162" t="s">
        <v>73</v>
      </c>
      <c r="AX275" s="162" t="s">
        <v>350</v>
      </c>
      <c r="AY275" s="162" t="s">
        <v>73</v>
      </c>
      <c r="AZ275" s="162" t="s">
        <v>73</v>
      </c>
      <c r="BA275" s="162" t="s">
        <v>73</v>
      </c>
      <c r="BB275" s="162" t="s">
        <v>350</v>
      </c>
      <c r="BC275" s="162" t="s">
        <v>350</v>
      </c>
      <c r="BD275" s="162" t="s">
        <v>350</v>
      </c>
      <c r="BE275" s="162" t="s">
        <v>350</v>
      </c>
      <c r="BF275" s="196"/>
      <c r="BG275" s="196"/>
      <c r="BH275" s="196"/>
      <c r="BI275" s="162"/>
      <c r="BJ275" s="196"/>
      <c r="BK275" s="196"/>
      <c r="BL275" s="196"/>
      <c r="BM275" s="196"/>
      <c r="BN275" s="196"/>
    </row>
    <row r="276" spans="1:66" x14ac:dyDescent="0.3">
      <c r="A276" s="16">
        <v>274</v>
      </c>
      <c r="B276" s="14" t="s">
        <v>3698</v>
      </c>
      <c r="C276" s="54">
        <v>33537303</v>
      </c>
      <c r="D276" s="54" t="s">
        <v>4212</v>
      </c>
      <c r="E276" s="16" t="s">
        <v>3701</v>
      </c>
      <c r="F276" s="16">
        <v>66</v>
      </c>
      <c r="G276" s="16">
        <v>153.30000000000001</v>
      </c>
      <c r="H276" s="16">
        <v>43</v>
      </c>
      <c r="I276" s="101">
        <f t="shared" si="6"/>
        <v>18.297179383419092</v>
      </c>
      <c r="J276" s="146">
        <v>20924</v>
      </c>
      <c r="K276" s="16" t="s">
        <v>216</v>
      </c>
      <c r="L276" s="16" t="s">
        <v>3702</v>
      </c>
      <c r="M276" s="16" t="s">
        <v>3686</v>
      </c>
      <c r="N276" s="16" t="s">
        <v>3703</v>
      </c>
      <c r="O276" s="16" t="s">
        <v>61</v>
      </c>
      <c r="P276" s="16"/>
      <c r="Q276" s="16" t="s">
        <v>3835</v>
      </c>
      <c r="R276" s="10" t="s">
        <v>3704</v>
      </c>
      <c r="S276" s="16">
        <v>20230818</v>
      </c>
      <c r="T276" s="16">
        <v>20230818</v>
      </c>
      <c r="U276" s="4" t="s">
        <v>792</v>
      </c>
      <c r="V276" s="16" t="s">
        <v>2818</v>
      </c>
      <c r="W276" s="16">
        <v>80703</v>
      </c>
      <c r="X276" s="16" t="s">
        <v>2264</v>
      </c>
      <c r="Y276" s="16" t="s">
        <v>842</v>
      </c>
      <c r="Z276" s="145"/>
      <c r="AA276" s="145"/>
      <c r="AB276" s="145"/>
      <c r="AC276" s="145"/>
      <c r="AD276" s="145"/>
      <c r="AE276" s="95" t="s">
        <v>2131</v>
      </c>
      <c r="AF276" s="4">
        <v>3</v>
      </c>
      <c r="AG276" s="4" t="s">
        <v>1985</v>
      </c>
      <c r="AH276" s="4">
        <v>0</v>
      </c>
      <c r="AI276" s="4" t="s">
        <v>3936</v>
      </c>
      <c r="AJ276" s="4">
        <v>3</v>
      </c>
      <c r="AK276" s="4">
        <v>2</v>
      </c>
      <c r="AL276" s="16">
        <v>11</v>
      </c>
      <c r="AM276" s="16">
        <v>0.9</v>
      </c>
      <c r="AN276" s="16" t="s">
        <v>350</v>
      </c>
      <c r="AO276" s="16" t="s">
        <v>350</v>
      </c>
      <c r="AP276" s="16" t="s">
        <v>350</v>
      </c>
      <c r="AQ276" s="16" t="s">
        <v>350</v>
      </c>
      <c r="AR276" s="95" t="s">
        <v>1200</v>
      </c>
      <c r="AS276" s="16" t="s">
        <v>352</v>
      </c>
      <c r="AT276" s="16" t="s">
        <v>352</v>
      </c>
      <c r="AU276" s="16" t="s">
        <v>350</v>
      </c>
      <c r="AV276" s="16" t="s">
        <v>73</v>
      </c>
      <c r="AW276" s="16" t="s">
        <v>73</v>
      </c>
      <c r="AX276" s="16" t="s">
        <v>350</v>
      </c>
      <c r="AY276" s="16" t="s">
        <v>73</v>
      </c>
      <c r="AZ276" s="16" t="s">
        <v>73</v>
      </c>
      <c r="BA276" s="16" t="s">
        <v>73</v>
      </c>
      <c r="BB276" s="16" t="s">
        <v>350</v>
      </c>
      <c r="BC276" s="16" t="s">
        <v>350</v>
      </c>
      <c r="BD276" s="16" t="s">
        <v>350</v>
      </c>
      <c r="BE276" s="16" t="s">
        <v>350</v>
      </c>
      <c r="BF276" s="145"/>
      <c r="BG276" s="145"/>
      <c r="BH276" s="145"/>
      <c r="BI276" s="16"/>
      <c r="BJ276" s="145"/>
      <c r="BK276" s="145"/>
      <c r="BL276" s="145"/>
      <c r="BM276" s="145"/>
      <c r="BN276" s="145"/>
    </row>
    <row r="277" spans="1:66" x14ac:dyDescent="0.3">
      <c r="A277" s="16">
        <v>275</v>
      </c>
      <c r="B277" s="14" t="s">
        <v>3706</v>
      </c>
      <c r="C277" s="54">
        <v>33539419</v>
      </c>
      <c r="D277" s="54" t="s">
        <v>4213</v>
      </c>
      <c r="E277" s="16" t="s">
        <v>407</v>
      </c>
      <c r="F277" s="16">
        <v>26</v>
      </c>
      <c r="G277" s="16">
        <v>166</v>
      </c>
      <c r="H277" s="16">
        <v>60</v>
      </c>
      <c r="I277" s="101">
        <f t="shared" si="6"/>
        <v>21.773842357381334</v>
      </c>
      <c r="J277" s="146">
        <v>35544</v>
      </c>
      <c r="K277" s="16" t="s">
        <v>214</v>
      </c>
      <c r="L277" s="16" t="s">
        <v>3709</v>
      </c>
      <c r="M277" s="16" t="s">
        <v>358</v>
      </c>
      <c r="N277" s="16" t="s">
        <v>3710</v>
      </c>
      <c r="O277" s="16" t="s">
        <v>61</v>
      </c>
      <c r="P277" s="16"/>
      <c r="Q277" s="146">
        <v>45174</v>
      </c>
      <c r="R277" s="54" t="s">
        <v>2840</v>
      </c>
      <c r="S277" s="16">
        <v>20230825</v>
      </c>
      <c r="T277" s="16">
        <v>20230825</v>
      </c>
      <c r="U277" s="4" t="s">
        <v>800</v>
      </c>
      <c r="V277" s="16" t="s">
        <v>3266</v>
      </c>
      <c r="W277" s="16">
        <v>80703</v>
      </c>
      <c r="X277" s="16" t="s">
        <v>2264</v>
      </c>
      <c r="Y277" s="16" t="s">
        <v>842</v>
      </c>
      <c r="Z277" s="145"/>
      <c r="AA277" s="145"/>
      <c r="AB277" s="145"/>
      <c r="AC277" s="145"/>
      <c r="AD277" s="145"/>
      <c r="AE277" s="95" t="s">
        <v>2131</v>
      </c>
      <c r="AF277" s="4">
        <v>3</v>
      </c>
      <c r="AG277" s="4" t="s">
        <v>1985</v>
      </c>
      <c r="AH277" s="4">
        <v>0</v>
      </c>
      <c r="AI277" s="4" t="s">
        <v>3936</v>
      </c>
      <c r="AJ277" s="4">
        <v>3</v>
      </c>
      <c r="AK277" s="4">
        <v>2</v>
      </c>
      <c r="AL277" s="16">
        <v>12</v>
      </c>
      <c r="AM277" s="16">
        <v>0.2</v>
      </c>
      <c r="AN277" s="16" t="s">
        <v>350</v>
      </c>
      <c r="AO277" s="16" t="s">
        <v>350</v>
      </c>
      <c r="AP277" s="16" t="s">
        <v>350</v>
      </c>
      <c r="AQ277" s="16" t="s">
        <v>350</v>
      </c>
      <c r="AR277" s="95" t="s">
        <v>2312</v>
      </c>
      <c r="AS277" s="16" t="s">
        <v>350</v>
      </c>
      <c r="AT277" s="16" t="s">
        <v>350</v>
      </c>
      <c r="AU277" s="16" t="s">
        <v>352</v>
      </c>
      <c r="AV277" s="16">
        <v>0.5</v>
      </c>
      <c r="AW277" s="16">
        <v>11</v>
      </c>
      <c r="AX277" s="16" t="s">
        <v>352</v>
      </c>
      <c r="AY277" s="16">
        <v>0.5</v>
      </c>
      <c r="AZ277" s="16">
        <v>30</v>
      </c>
      <c r="BA277" s="16">
        <v>11</v>
      </c>
      <c r="BB277" s="16" t="s">
        <v>350</v>
      </c>
      <c r="BC277" s="16" t="s">
        <v>350</v>
      </c>
      <c r="BD277" s="16" t="s">
        <v>350</v>
      </c>
      <c r="BE277" s="16" t="s">
        <v>350</v>
      </c>
      <c r="BF277" s="145"/>
      <c r="BG277" s="145"/>
      <c r="BH277" s="145"/>
      <c r="BI277" s="16"/>
      <c r="BJ277" s="145"/>
      <c r="BK277" s="145"/>
      <c r="BL277" s="145"/>
      <c r="BM277" s="145"/>
      <c r="BN277" s="145"/>
    </row>
    <row r="278" spans="1:66" x14ac:dyDescent="0.3">
      <c r="A278" s="16">
        <v>276</v>
      </c>
      <c r="B278" s="14" t="s">
        <v>3849</v>
      </c>
      <c r="C278" s="54">
        <v>33538496</v>
      </c>
      <c r="D278" s="54" t="s">
        <v>4214</v>
      </c>
      <c r="E278" s="16" t="s">
        <v>385</v>
      </c>
      <c r="F278" s="16">
        <v>79</v>
      </c>
      <c r="G278" s="16">
        <v>143.4</v>
      </c>
      <c r="H278" s="16">
        <v>56.6</v>
      </c>
      <c r="I278" s="101">
        <f t="shared" si="6"/>
        <v>27.524416978383115</v>
      </c>
      <c r="J278" s="146">
        <v>16186</v>
      </c>
      <c r="K278" s="16" t="s">
        <v>3859</v>
      </c>
      <c r="L278" s="16" t="s">
        <v>751</v>
      </c>
      <c r="M278" s="16" t="s">
        <v>356</v>
      </c>
      <c r="N278" s="16" t="s">
        <v>3861</v>
      </c>
      <c r="O278" s="16" t="s">
        <v>61</v>
      </c>
      <c r="P278" s="16"/>
      <c r="Q278" s="146">
        <v>45181</v>
      </c>
      <c r="R278" s="10" t="s">
        <v>2673</v>
      </c>
      <c r="S278" s="16">
        <v>20230823</v>
      </c>
      <c r="T278" s="16">
        <v>20230823</v>
      </c>
      <c r="U278" s="4" t="s">
        <v>794</v>
      </c>
      <c r="V278" s="16" t="s">
        <v>2824</v>
      </c>
      <c r="W278" s="16">
        <v>80703</v>
      </c>
      <c r="X278" s="16" t="s">
        <v>2264</v>
      </c>
      <c r="Y278" s="16" t="s">
        <v>842</v>
      </c>
      <c r="Z278" s="145"/>
      <c r="AA278" s="145"/>
      <c r="AB278" s="145"/>
      <c r="AC278" s="145"/>
      <c r="AD278" s="145"/>
      <c r="AE278" s="95" t="s">
        <v>1321</v>
      </c>
      <c r="AF278" s="16">
        <v>2</v>
      </c>
      <c r="AG278" s="16" t="s">
        <v>2124</v>
      </c>
      <c r="AH278" s="4" t="s">
        <v>101</v>
      </c>
      <c r="AI278" s="4" t="s">
        <v>1183</v>
      </c>
      <c r="AJ278" s="16">
        <v>2</v>
      </c>
      <c r="AK278" s="16">
        <v>2</v>
      </c>
      <c r="AL278" s="16">
        <v>5.5</v>
      </c>
      <c r="AM278" s="16">
        <v>0.2</v>
      </c>
      <c r="AN278" s="16" t="s">
        <v>350</v>
      </c>
      <c r="AO278" s="16" t="s">
        <v>350</v>
      </c>
      <c r="AP278" s="16" t="s">
        <v>350</v>
      </c>
      <c r="AQ278" s="16" t="s">
        <v>350</v>
      </c>
      <c r="AR278" s="95" t="s">
        <v>2312</v>
      </c>
      <c r="AS278" s="16" t="s">
        <v>350</v>
      </c>
      <c r="AT278" s="16" t="s">
        <v>350</v>
      </c>
      <c r="AU278" s="16" t="s">
        <v>352</v>
      </c>
      <c r="AV278" s="16">
        <v>0.5</v>
      </c>
      <c r="AW278" s="16">
        <v>60</v>
      </c>
      <c r="AX278" s="16" t="s">
        <v>350</v>
      </c>
      <c r="AY278" s="16" t="s">
        <v>73</v>
      </c>
      <c r="AZ278" s="16" t="s">
        <v>73</v>
      </c>
      <c r="BA278" s="16" t="s">
        <v>73</v>
      </c>
      <c r="BB278" s="16" t="s">
        <v>350</v>
      </c>
      <c r="BC278" s="16" t="s">
        <v>350</v>
      </c>
      <c r="BD278" s="16" t="s">
        <v>350</v>
      </c>
      <c r="BE278" s="16" t="s">
        <v>350</v>
      </c>
      <c r="BF278" s="145"/>
      <c r="BG278" s="145"/>
      <c r="BH278" s="145"/>
      <c r="BI278" s="16"/>
      <c r="BJ278" s="145"/>
      <c r="BK278" s="145"/>
      <c r="BL278" s="145"/>
      <c r="BM278" s="145"/>
      <c r="BN278" s="145"/>
    </row>
    <row r="279" spans="1:66" x14ac:dyDescent="0.3">
      <c r="A279" s="16">
        <v>277</v>
      </c>
      <c r="B279" s="14" t="s">
        <v>3851</v>
      </c>
      <c r="C279" s="54">
        <v>33539288</v>
      </c>
      <c r="D279" s="54" t="s">
        <v>4215</v>
      </c>
      <c r="E279" s="16" t="s">
        <v>407</v>
      </c>
      <c r="F279" s="16">
        <v>46</v>
      </c>
      <c r="G279" s="16">
        <v>168.4</v>
      </c>
      <c r="H279" s="16">
        <v>65.8</v>
      </c>
      <c r="I279" s="101">
        <f t="shared" si="6"/>
        <v>23.202870667622044</v>
      </c>
      <c r="J279" s="146">
        <v>28361</v>
      </c>
      <c r="K279" s="16" t="s">
        <v>3863</v>
      </c>
      <c r="L279" s="16" t="s">
        <v>3864</v>
      </c>
      <c r="M279" s="16" t="s">
        <v>3865</v>
      </c>
      <c r="N279" s="16" t="s">
        <v>3866</v>
      </c>
      <c r="O279" s="16" t="s">
        <v>61</v>
      </c>
      <c r="P279" s="16"/>
      <c r="Q279" s="146">
        <v>45181</v>
      </c>
      <c r="R279" s="10" t="s">
        <v>788</v>
      </c>
      <c r="S279" s="16">
        <v>20230901</v>
      </c>
      <c r="T279" s="16">
        <v>20230901</v>
      </c>
      <c r="U279" s="4" t="s">
        <v>792</v>
      </c>
      <c r="V279" s="16" t="s">
        <v>2818</v>
      </c>
      <c r="W279" s="16">
        <v>80703</v>
      </c>
      <c r="X279" s="16" t="s">
        <v>2264</v>
      </c>
      <c r="Y279" s="16" t="s">
        <v>842</v>
      </c>
      <c r="Z279" s="145"/>
      <c r="AA279" s="145"/>
      <c r="AB279" s="145"/>
      <c r="AC279" s="145"/>
      <c r="AD279" s="145"/>
      <c r="AE279" s="95" t="s">
        <v>2187</v>
      </c>
      <c r="AF279" s="17">
        <v>1</v>
      </c>
      <c r="AG279" s="16" t="s">
        <v>2202</v>
      </c>
      <c r="AH279" s="4" t="s">
        <v>101</v>
      </c>
      <c r="AI279" s="4" t="s">
        <v>1183</v>
      </c>
      <c r="AJ279" s="16">
        <v>1</v>
      </c>
      <c r="AK279" s="16">
        <v>2</v>
      </c>
      <c r="AL279" s="16">
        <v>2</v>
      </c>
      <c r="AM279" s="16">
        <v>0.4</v>
      </c>
      <c r="AN279" s="16" t="s">
        <v>350</v>
      </c>
      <c r="AO279" s="16" t="s">
        <v>350</v>
      </c>
      <c r="AP279" s="16" t="s">
        <v>350</v>
      </c>
      <c r="AQ279" s="16" t="s">
        <v>350</v>
      </c>
      <c r="AR279" s="95" t="s">
        <v>2307</v>
      </c>
      <c r="AS279" s="16" t="s">
        <v>352</v>
      </c>
      <c r="AT279" s="16" t="s">
        <v>352</v>
      </c>
      <c r="AU279" s="16" t="s">
        <v>350</v>
      </c>
      <c r="AV279" s="16" t="s">
        <v>73</v>
      </c>
      <c r="AW279" s="16" t="s">
        <v>73</v>
      </c>
      <c r="AX279" s="16" t="s">
        <v>350</v>
      </c>
      <c r="AY279" s="16" t="s">
        <v>73</v>
      </c>
      <c r="AZ279" s="16" t="s">
        <v>73</v>
      </c>
      <c r="BA279" s="16" t="s">
        <v>73</v>
      </c>
      <c r="BB279" s="16" t="s">
        <v>350</v>
      </c>
      <c r="BC279" s="16" t="s">
        <v>352</v>
      </c>
      <c r="BD279" s="16" t="s">
        <v>350</v>
      </c>
      <c r="BE279" s="16" t="s">
        <v>350</v>
      </c>
      <c r="BF279" s="145"/>
      <c r="BG279" s="145"/>
      <c r="BH279" s="145"/>
      <c r="BI279" s="16"/>
      <c r="BJ279" s="145"/>
      <c r="BK279" s="145"/>
      <c r="BL279" s="145"/>
      <c r="BM279" s="145"/>
      <c r="BN279" s="145"/>
    </row>
    <row r="280" spans="1:66" x14ac:dyDescent="0.3">
      <c r="A280" s="16">
        <v>278</v>
      </c>
      <c r="B280" s="14" t="s">
        <v>3867</v>
      </c>
      <c r="C280" s="54">
        <v>33538818</v>
      </c>
      <c r="D280" s="54" t="s">
        <v>4216</v>
      </c>
      <c r="E280" s="16" t="s">
        <v>385</v>
      </c>
      <c r="F280" s="16">
        <v>62</v>
      </c>
      <c r="G280" s="16">
        <v>160.69999999999999</v>
      </c>
      <c r="H280" s="16">
        <v>57.4</v>
      </c>
      <c r="I280" s="101">
        <f t="shared" si="6"/>
        <v>22.226963630259494</v>
      </c>
      <c r="J280" s="146">
        <v>22513</v>
      </c>
      <c r="K280" s="16" t="s">
        <v>3870</v>
      </c>
      <c r="L280" s="16" t="s">
        <v>3871</v>
      </c>
      <c r="M280" s="16" t="s">
        <v>358</v>
      </c>
      <c r="N280" s="16" t="s">
        <v>3872</v>
      </c>
      <c r="O280" s="16" t="s">
        <v>61</v>
      </c>
      <c r="P280" s="16"/>
      <c r="Q280" s="146">
        <v>45183</v>
      </c>
      <c r="R280" s="10" t="s">
        <v>3704</v>
      </c>
      <c r="S280" s="16">
        <v>20230825</v>
      </c>
      <c r="T280" s="16">
        <v>20230825</v>
      </c>
      <c r="U280" s="4" t="s">
        <v>792</v>
      </c>
      <c r="V280" s="16" t="s">
        <v>2818</v>
      </c>
      <c r="W280" s="16">
        <v>80703</v>
      </c>
      <c r="X280" s="16" t="s">
        <v>2264</v>
      </c>
      <c r="Y280" s="16" t="s">
        <v>842</v>
      </c>
      <c r="Z280" s="145"/>
      <c r="AA280" s="145"/>
      <c r="AB280" s="145"/>
      <c r="AC280" s="145"/>
      <c r="AD280" s="145"/>
      <c r="AE280" s="95" t="s">
        <v>2187</v>
      </c>
      <c r="AF280" s="17">
        <v>1</v>
      </c>
      <c r="AG280" s="16" t="s">
        <v>2202</v>
      </c>
      <c r="AH280" s="4" t="s">
        <v>101</v>
      </c>
      <c r="AI280" s="4" t="s">
        <v>1183</v>
      </c>
      <c r="AJ280" s="16">
        <v>1</v>
      </c>
      <c r="AK280" s="16">
        <v>1</v>
      </c>
      <c r="AL280" s="16">
        <v>1</v>
      </c>
      <c r="AM280" s="16">
        <v>0.5</v>
      </c>
      <c r="AN280" s="16" t="s">
        <v>350</v>
      </c>
      <c r="AO280" s="16" t="s">
        <v>350</v>
      </c>
      <c r="AP280" s="16" t="s">
        <v>350</v>
      </c>
      <c r="AQ280" s="16" t="s">
        <v>350</v>
      </c>
      <c r="AR280" s="95" t="s">
        <v>2307</v>
      </c>
      <c r="AS280" s="16" t="s">
        <v>352</v>
      </c>
      <c r="AT280" s="16" t="s">
        <v>352</v>
      </c>
      <c r="AU280" s="16" t="s">
        <v>350</v>
      </c>
      <c r="AV280" s="16" t="s">
        <v>73</v>
      </c>
      <c r="AW280" s="16" t="s">
        <v>73</v>
      </c>
      <c r="AX280" s="16" t="s">
        <v>350</v>
      </c>
      <c r="AY280" s="16" t="s">
        <v>73</v>
      </c>
      <c r="AZ280" s="16" t="s">
        <v>73</v>
      </c>
      <c r="BA280" s="16" t="s">
        <v>73</v>
      </c>
      <c r="BB280" s="16" t="s">
        <v>352</v>
      </c>
      <c r="BC280" s="16" t="s">
        <v>352</v>
      </c>
      <c r="BD280" s="16" t="s">
        <v>352</v>
      </c>
      <c r="BE280" s="16" t="s">
        <v>350</v>
      </c>
      <c r="BF280" s="145"/>
      <c r="BG280" s="145"/>
      <c r="BH280" s="145"/>
      <c r="BI280" s="16"/>
      <c r="BJ280" s="145"/>
      <c r="BK280" s="145"/>
      <c r="BL280" s="145"/>
      <c r="BM280" s="145"/>
      <c r="BN280" s="145"/>
    </row>
    <row r="281" spans="1:66" ht="17.25" x14ac:dyDescent="0.3">
      <c r="A281" s="16">
        <v>279</v>
      </c>
      <c r="B281" s="14" t="s">
        <v>3894</v>
      </c>
      <c r="C281" s="54">
        <v>33539861</v>
      </c>
      <c r="D281" s="54" t="s">
        <v>4217</v>
      </c>
      <c r="E281" s="16" t="s">
        <v>385</v>
      </c>
      <c r="F281" s="16">
        <v>62</v>
      </c>
      <c r="G281" s="16">
        <v>157.69999999999999</v>
      </c>
      <c r="H281" s="16">
        <v>53</v>
      </c>
      <c r="I281" s="101">
        <f t="shared" si="6"/>
        <v>21.311424652653937</v>
      </c>
      <c r="J281" s="146">
        <v>22472</v>
      </c>
      <c r="K281" s="16" t="s">
        <v>227</v>
      </c>
      <c r="L281" s="16" t="s">
        <v>1303</v>
      </c>
      <c r="M281" s="16" t="s">
        <v>358</v>
      </c>
      <c r="N281" s="16" t="s">
        <v>2327</v>
      </c>
      <c r="O281" s="16" t="s">
        <v>61</v>
      </c>
      <c r="P281" s="16"/>
      <c r="Q281" s="146">
        <v>45194</v>
      </c>
      <c r="R281" s="10" t="s">
        <v>3582</v>
      </c>
      <c r="S281" s="16">
        <v>20230830</v>
      </c>
      <c r="T281" s="16">
        <v>20230830</v>
      </c>
      <c r="U281" s="4" t="s">
        <v>795</v>
      </c>
      <c r="V281" s="99" t="s">
        <v>3101</v>
      </c>
      <c r="W281" s="16">
        <v>80703</v>
      </c>
      <c r="X281" s="16" t="s">
        <v>2264</v>
      </c>
      <c r="Y281" s="16" t="s">
        <v>842</v>
      </c>
      <c r="Z281" s="145"/>
      <c r="AA281" s="145"/>
      <c r="AB281" s="145"/>
      <c r="AC281" s="145"/>
      <c r="AD281" s="145"/>
      <c r="AE281" s="95" t="s">
        <v>1184</v>
      </c>
      <c r="AF281" s="17">
        <v>2</v>
      </c>
      <c r="AG281" s="16" t="s">
        <v>1985</v>
      </c>
      <c r="AH281" s="16">
        <v>0</v>
      </c>
      <c r="AI281" s="4" t="s">
        <v>241</v>
      </c>
      <c r="AJ281" s="16">
        <v>2</v>
      </c>
      <c r="AK281" s="16">
        <v>1</v>
      </c>
      <c r="AL281" s="16">
        <v>8</v>
      </c>
      <c r="AM281" s="16">
        <v>0.3</v>
      </c>
      <c r="AN281" s="16" t="s">
        <v>350</v>
      </c>
      <c r="AO281" s="16" t="s">
        <v>350</v>
      </c>
      <c r="AP281" s="16" t="s">
        <v>350</v>
      </c>
      <c r="AQ281" s="16" t="s">
        <v>350</v>
      </c>
      <c r="AR281" s="95" t="s">
        <v>2307</v>
      </c>
      <c r="AS281" s="16" t="s">
        <v>350</v>
      </c>
      <c r="AT281" s="16" t="s">
        <v>350</v>
      </c>
      <c r="AU281" s="16" t="s">
        <v>350</v>
      </c>
      <c r="AV281" s="16" t="s">
        <v>73</v>
      </c>
      <c r="AW281" s="16" t="s">
        <v>73</v>
      </c>
      <c r="AX281" s="16" t="s">
        <v>350</v>
      </c>
      <c r="AY281" s="16" t="s">
        <v>73</v>
      </c>
      <c r="AZ281" s="16" t="s">
        <v>73</v>
      </c>
      <c r="BA281" s="16" t="s">
        <v>73</v>
      </c>
      <c r="BB281" s="16" t="s">
        <v>350</v>
      </c>
      <c r="BC281" s="16" t="s">
        <v>352</v>
      </c>
      <c r="BD281" s="16" t="s">
        <v>352</v>
      </c>
      <c r="BE281" s="16" t="s">
        <v>350</v>
      </c>
      <c r="BF281" s="145"/>
      <c r="BG281" s="145"/>
      <c r="BH281" s="145"/>
      <c r="BI281" s="16"/>
      <c r="BJ281" s="145"/>
      <c r="BK281" s="145"/>
      <c r="BL281" s="145"/>
      <c r="BM281" s="145"/>
      <c r="BN281" s="145"/>
    </row>
    <row r="282" spans="1:66" x14ac:dyDescent="0.3">
      <c r="A282" s="16">
        <v>280</v>
      </c>
      <c r="B282" s="14" t="s">
        <v>3911</v>
      </c>
      <c r="C282" s="54">
        <v>33540984</v>
      </c>
      <c r="D282" s="54" t="s">
        <v>4218</v>
      </c>
      <c r="E282" s="16" t="s">
        <v>385</v>
      </c>
      <c r="F282" s="16">
        <v>73</v>
      </c>
      <c r="G282" s="16">
        <v>143.80000000000001</v>
      </c>
      <c r="H282" s="16">
        <v>46.5</v>
      </c>
      <c r="I282" s="101">
        <f t="shared" si="6"/>
        <v>22.487189555885255</v>
      </c>
      <c r="J282" s="146">
        <v>18268</v>
      </c>
      <c r="K282" s="16" t="s">
        <v>92</v>
      </c>
      <c r="L282" s="16" t="s">
        <v>440</v>
      </c>
      <c r="M282" s="16" t="s">
        <v>2586</v>
      </c>
      <c r="N282" s="16" t="s">
        <v>3914</v>
      </c>
      <c r="O282" s="16" t="s">
        <v>61</v>
      </c>
      <c r="P282" s="16"/>
      <c r="Q282" s="146">
        <v>45195</v>
      </c>
      <c r="R282" s="10" t="s">
        <v>2673</v>
      </c>
      <c r="S282" s="16">
        <v>20230908</v>
      </c>
      <c r="T282" s="16">
        <v>20230908</v>
      </c>
      <c r="U282" s="4" t="s">
        <v>794</v>
      </c>
      <c r="V282" s="16" t="s">
        <v>2824</v>
      </c>
      <c r="W282" s="16">
        <v>80703</v>
      </c>
      <c r="X282" s="16" t="s">
        <v>2264</v>
      </c>
      <c r="Y282" s="16" t="s">
        <v>842</v>
      </c>
      <c r="Z282" s="145"/>
      <c r="AA282" s="145"/>
      <c r="AB282" s="145"/>
      <c r="AC282" s="145"/>
      <c r="AD282" s="145"/>
      <c r="AE282" s="95" t="s">
        <v>3964</v>
      </c>
      <c r="AF282" s="17">
        <v>1</v>
      </c>
      <c r="AG282" s="16" t="s">
        <v>1985</v>
      </c>
      <c r="AH282" s="4" t="s">
        <v>101</v>
      </c>
      <c r="AI282" s="16" t="s">
        <v>1985</v>
      </c>
      <c r="AJ282" s="16">
        <v>1</v>
      </c>
      <c r="AK282" s="16">
        <v>1</v>
      </c>
      <c r="AL282" s="16">
        <v>4</v>
      </c>
      <c r="AM282" s="16">
        <v>0.4</v>
      </c>
      <c r="AN282" s="16" t="s">
        <v>350</v>
      </c>
      <c r="AO282" s="16" t="s">
        <v>350</v>
      </c>
      <c r="AP282" s="16" t="s">
        <v>350</v>
      </c>
      <c r="AQ282" s="16" t="s">
        <v>350</v>
      </c>
      <c r="AR282" s="95" t="s">
        <v>2307</v>
      </c>
      <c r="AS282" s="16" t="s">
        <v>352</v>
      </c>
      <c r="AT282" s="16" t="s">
        <v>352</v>
      </c>
      <c r="AU282" s="16" t="s">
        <v>350</v>
      </c>
      <c r="AV282" s="16" t="s">
        <v>73</v>
      </c>
      <c r="AW282" s="16" t="s">
        <v>73</v>
      </c>
      <c r="AX282" s="16" t="s">
        <v>350</v>
      </c>
      <c r="AY282" s="16" t="s">
        <v>73</v>
      </c>
      <c r="AZ282" s="16" t="s">
        <v>73</v>
      </c>
      <c r="BA282" s="16" t="s">
        <v>73</v>
      </c>
      <c r="BB282" s="16" t="s">
        <v>350</v>
      </c>
      <c r="BC282" s="16" t="s">
        <v>350</v>
      </c>
      <c r="BD282" s="16" t="s">
        <v>352</v>
      </c>
      <c r="BE282" s="16" t="s">
        <v>350</v>
      </c>
      <c r="BF282" s="145"/>
      <c r="BG282" s="145"/>
      <c r="BH282" s="145"/>
      <c r="BI282" s="16"/>
      <c r="BJ282" s="145"/>
      <c r="BK282" s="145"/>
      <c r="BL282" s="145"/>
      <c r="BM282" s="145"/>
      <c r="BN282" s="145"/>
    </row>
    <row r="283" spans="1:66" x14ac:dyDescent="0.3">
      <c r="A283" s="16">
        <v>281</v>
      </c>
      <c r="B283" s="14" t="s">
        <v>3922</v>
      </c>
      <c r="C283" s="54">
        <v>33540365</v>
      </c>
      <c r="D283" s="54" t="s">
        <v>4219</v>
      </c>
      <c r="E283" s="16" t="s">
        <v>407</v>
      </c>
      <c r="F283" s="16">
        <v>58</v>
      </c>
      <c r="G283" s="16">
        <v>175.5</v>
      </c>
      <c r="H283" s="16">
        <v>62</v>
      </c>
      <c r="I283" s="101">
        <f t="shared" si="6"/>
        <v>20.129706739393352</v>
      </c>
      <c r="J283" s="146">
        <v>23821</v>
      </c>
      <c r="K283" s="16" t="s">
        <v>92</v>
      </c>
      <c r="L283" s="16" t="s">
        <v>446</v>
      </c>
      <c r="M283" s="16" t="s">
        <v>2586</v>
      </c>
      <c r="N283" s="16" t="s">
        <v>3925</v>
      </c>
      <c r="O283" s="16" t="s">
        <v>61</v>
      </c>
      <c r="P283" s="16"/>
      <c r="Q283" s="146">
        <v>45204</v>
      </c>
      <c r="R283" s="54" t="s">
        <v>2840</v>
      </c>
      <c r="S283" s="16">
        <v>20230904</v>
      </c>
      <c r="T283" s="16">
        <v>20230904</v>
      </c>
      <c r="U283" s="4" t="s">
        <v>800</v>
      </c>
      <c r="V283" s="16" t="s">
        <v>3266</v>
      </c>
      <c r="W283" s="16">
        <v>80703</v>
      </c>
      <c r="X283" s="16" t="s">
        <v>2264</v>
      </c>
      <c r="Y283" s="16" t="s">
        <v>842</v>
      </c>
      <c r="Z283" s="145"/>
      <c r="AA283" s="145"/>
      <c r="AB283" s="145"/>
      <c r="AC283" s="145"/>
      <c r="AD283" s="145"/>
      <c r="AE283" s="95" t="s">
        <v>3977</v>
      </c>
      <c r="AF283" s="16" t="s">
        <v>242</v>
      </c>
      <c r="AG283" s="16" t="s">
        <v>419</v>
      </c>
      <c r="AH283" s="16">
        <v>1</v>
      </c>
      <c r="AI283" s="4" t="s">
        <v>389</v>
      </c>
      <c r="AJ283" s="16">
        <v>4</v>
      </c>
      <c r="AK283" s="16">
        <v>2</v>
      </c>
      <c r="AL283" s="16">
        <v>11</v>
      </c>
      <c r="AM283" s="16">
        <v>0.2</v>
      </c>
      <c r="AN283" s="16" t="s">
        <v>350</v>
      </c>
      <c r="AO283" s="16" t="s">
        <v>352</v>
      </c>
      <c r="AP283" s="16" t="s">
        <v>350</v>
      </c>
      <c r="AQ283" s="16" t="s">
        <v>350</v>
      </c>
      <c r="AR283" s="95" t="s">
        <v>2307</v>
      </c>
      <c r="AS283" s="16" t="s">
        <v>350</v>
      </c>
      <c r="AT283" s="16" t="s">
        <v>350</v>
      </c>
      <c r="AU283" s="16" t="s">
        <v>352</v>
      </c>
      <c r="AV283" s="16">
        <v>0.5</v>
      </c>
      <c r="AW283" s="16">
        <v>39</v>
      </c>
      <c r="AX283" s="16" t="s">
        <v>352</v>
      </c>
      <c r="AY283" s="16">
        <v>1</v>
      </c>
      <c r="AZ283" s="16">
        <v>15</v>
      </c>
      <c r="BA283" s="16">
        <v>39</v>
      </c>
      <c r="BB283" s="16" t="s">
        <v>352</v>
      </c>
      <c r="BC283" s="16" t="s">
        <v>352</v>
      </c>
      <c r="BD283" s="16" t="s">
        <v>350</v>
      </c>
      <c r="BE283" s="16" t="s">
        <v>350</v>
      </c>
      <c r="BF283" s="145"/>
      <c r="BG283" s="145"/>
      <c r="BH283" s="145"/>
      <c r="BI283" s="16"/>
      <c r="BJ283" s="145"/>
      <c r="BK283" s="145"/>
      <c r="BL283" s="145"/>
      <c r="BM283" s="145"/>
      <c r="BN283" s="145"/>
    </row>
    <row r="284" spans="1:66" x14ac:dyDescent="0.3">
      <c r="A284" s="16">
        <v>282</v>
      </c>
      <c r="B284" s="14" t="s">
        <v>3945</v>
      </c>
      <c r="C284" s="54">
        <v>33543170</v>
      </c>
      <c r="D284" s="54" t="s">
        <v>4220</v>
      </c>
      <c r="E284" s="16" t="s">
        <v>385</v>
      </c>
      <c r="F284" s="16">
        <v>76</v>
      </c>
      <c r="G284" s="16">
        <v>143.69999999999999</v>
      </c>
      <c r="H284" s="16">
        <v>60</v>
      </c>
      <c r="I284" s="101">
        <f t="shared" si="6"/>
        <v>29.056126266302307</v>
      </c>
      <c r="J284" s="146">
        <v>17151</v>
      </c>
      <c r="K284" s="16" t="s">
        <v>92</v>
      </c>
      <c r="L284" s="16" t="s">
        <v>3949</v>
      </c>
      <c r="M284" s="16" t="s">
        <v>358</v>
      </c>
      <c r="N284" s="16" t="s">
        <v>3950</v>
      </c>
      <c r="O284" s="16" t="s">
        <v>61</v>
      </c>
      <c r="P284" s="16"/>
      <c r="Q284" s="146">
        <v>45216</v>
      </c>
      <c r="R284" s="90" t="s">
        <v>2840</v>
      </c>
      <c r="S284" s="16">
        <v>20231006</v>
      </c>
      <c r="T284" s="16">
        <v>20231006</v>
      </c>
      <c r="U284" s="4" t="s">
        <v>800</v>
      </c>
      <c r="V284" s="16" t="s">
        <v>3266</v>
      </c>
      <c r="W284" s="16">
        <v>80703</v>
      </c>
      <c r="X284" s="16" t="s">
        <v>2264</v>
      </c>
      <c r="Y284" s="16" t="s">
        <v>842</v>
      </c>
      <c r="Z284" s="145"/>
      <c r="AA284" s="145"/>
      <c r="AB284" s="145"/>
      <c r="AC284" s="145"/>
      <c r="AD284" s="145"/>
      <c r="AE284" s="95" t="s">
        <v>3481</v>
      </c>
      <c r="AF284" s="4" t="s">
        <v>242</v>
      </c>
      <c r="AG284" s="4" t="s">
        <v>422</v>
      </c>
      <c r="AH284" s="4">
        <v>4</v>
      </c>
      <c r="AI284" s="4" t="s">
        <v>389</v>
      </c>
      <c r="AJ284" s="4">
        <v>4</v>
      </c>
      <c r="AK284" s="16">
        <v>3</v>
      </c>
      <c r="AL284" s="16">
        <v>13</v>
      </c>
      <c r="AM284" s="16">
        <v>0.3</v>
      </c>
      <c r="AN284" s="16" t="s">
        <v>4353</v>
      </c>
      <c r="AO284" s="16" t="s">
        <v>4353</v>
      </c>
      <c r="AP284" s="16" t="s">
        <v>350</v>
      </c>
      <c r="AQ284" s="16" t="s">
        <v>350</v>
      </c>
      <c r="AR284" s="95" t="s">
        <v>2307</v>
      </c>
      <c r="AS284" s="16" t="s">
        <v>352</v>
      </c>
      <c r="AT284" s="16" t="s">
        <v>352</v>
      </c>
      <c r="AU284" s="16" t="s">
        <v>350</v>
      </c>
      <c r="AV284" s="16" t="s">
        <v>73</v>
      </c>
      <c r="AW284" s="16" t="s">
        <v>73</v>
      </c>
      <c r="AX284" s="16" t="s">
        <v>350</v>
      </c>
      <c r="AY284" s="16" t="s">
        <v>73</v>
      </c>
      <c r="AZ284" s="16" t="s">
        <v>73</v>
      </c>
      <c r="BA284" s="16" t="s">
        <v>73</v>
      </c>
      <c r="BB284" s="16" t="s">
        <v>352</v>
      </c>
      <c r="BC284" s="16" t="s">
        <v>350</v>
      </c>
      <c r="BD284" s="16" t="s">
        <v>350</v>
      </c>
      <c r="BE284" s="16" t="s">
        <v>350</v>
      </c>
      <c r="BF284" s="145"/>
      <c r="BG284" s="145"/>
      <c r="BH284" s="145"/>
      <c r="BI284" s="16"/>
      <c r="BJ284" s="145"/>
      <c r="BK284" s="145"/>
      <c r="BL284" s="145"/>
      <c r="BM284" s="145"/>
      <c r="BN284" s="145"/>
    </row>
    <row r="285" spans="1:66" x14ac:dyDescent="0.3">
      <c r="A285" s="16">
        <v>283</v>
      </c>
      <c r="B285" s="14" t="s">
        <v>3965</v>
      </c>
      <c r="C285" s="54">
        <v>33208006</v>
      </c>
      <c r="D285" s="54" t="s">
        <v>3966</v>
      </c>
      <c r="E285" s="16" t="s">
        <v>407</v>
      </c>
      <c r="F285" s="16">
        <v>34</v>
      </c>
      <c r="G285" s="16">
        <v>172.5</v>
      </c>
      <c r="H285" s="16">
        <v>73</v>
      </c>
      <c r="I285" s="101">
        <f t="shared" si="6"/>
        <v>24.532661205629065</v>
      </c>
      <c r="J285" s="146">
        <v>32652</v>
      </c>
      <c r="K285" s="16" t="s">
        <v>3968</v>
      </c>
      <c r="L285" s="16" t="s">
        <v>3969</v>
      </c>
      <c r="M285" s="16" t="s">
        <v>362</v>
      </c>
      <c r="N285" s="16" t="s">
        <v>3970</v>
      </c>
      <c r="O285" s="16" t="s">
        <v>3971</v>
      </c>
      <c r="P285" s="16"/>
      <c r="Q285" s="146">
        <v>45229</v>
      </c>
      <c r="R285" s="14" t="s">
        <v>2599</v>
      </c>
      <c r="S285" s="16">
        <v>20231019</v>
      </c>
      <c r="T285" s="16">
        <v>20231019</v>
      </c>
      <c r="U285" s="4" t="s">
        <v>792</v>
      </c>
      <c r="V285" s="16" t="s">
        <v>2818</v>
      </c>
      <c r="W285" s="16">
        <v>80703</v>
      </c>
      <c r="X285" s="16" t="s">
        <v>2264</v>
      </c>
      <c r="Y285" s="16" t="s">
        <v>842</v>
      </c>
      <c r="Z285" s="145"/>
      <c r="AA285" s="145"/>
      <c r="AB285" s="145"/>
      <c r="AC285" s="145"/>
      <c r="AD285" s="145"/>
      <c r="AE285" s="95" t="s">
        <v>2187</v>
      </c>
      <c r="AF285" s="17">
        <v>1</v>
      </c>
      <c r="AG285" s="16" t="s">
        <v>2202</v>
      </c>
      <c r="AH285" s="4" t="s">
        <v>101</v>
      </c>
      <c r="AI285" s="4" t="s">
        <v>1183</v>
      </c>
      <c r="AJ285" s="16">
        <v>1</v>
      </c>
      <c r="AK285" s="16">
        <v>2</v>
      </c>
      <c r="AL285" s="16">
        <v>4</v>
      </c>
      <c r="AM285" s="16">
        <v>0.6</v>
      </c>
      <c r="AN285" s="16" t="s">
        <v>350</v>
      </c>
      <c r="AO285" s="16" t="s">
        <v>350</v>
      </c>
      <c r="AP285" s="16" t="s">
        <v>350</v>
      </c>
      <c r="AQ285" s="16" t="s">
        <v>350</v>
      </c>
      <c r="AR285" s="95" t="s">
        <v>2307</v>
      </c>
      <c r="AS285" s="16" t="s">
        <v>350</v>
      </c>
      <c r="AT285" s="16" t="s">
        <v>350</v>
      </c>
      <c r="AU285" s="16" t="s">
        <v>352</v>
      </c>
      <c r="AV285" s="16">
        <v>0.5</v>
      </c>
      <c r="AW285" s="16">
        <v>5</v>
      </c>
      <c r="AX285" s="16" t="s">
        <v>350</v>
      </c>
      <c r="AY285" s="16" t="s">
        <v>73</v>
      </c>
      <c r="AZ285" s="16" t="s">
        <v>73</v>
      </c>
      <c r="BA285" s="16" t="s">
        <v>73</v>
      </c>
      <c r="BB285" s="16" t="s">
        <v>350</v>
      </c>
      <c r="BC285" s="16" t="s">
        <v>350</v>
      </c>
      <c r="BD285" s="16" t="s">
        <v>350</v>
      </c>
      <c r="BE285" s="16" t="s">
        <v>350</v>
      </c>
      <c r="BF285" s="145"/>
      <c r="BG285" s="145"/>
      <c r="BH285" s="145"/>
      <c r="BI285" s="16"/>
      <c r="BJ285" s="145"/>
      <c r="BK285" s="145"/>
      <c r="BL285" s="145"/>
      <c r="BM285" s="145"/>
      <c r="BN285" s="145"/>
    </row>
    <row r="286" spans="1:66" x14ac:dyDescent="0.3">
      <c r="A286" s="16">
        <v>284</v>
      </c>
      <c r="B286" s="14" t="s">
        <v>3984</v>
      </c>
      <c r="C286" s="54">
        <v>33547095</v>
      </c>
      <c r="D286" s="54" t="s">
        <v>4221</v>
      </c>
      <c r="E286" s="16" t="s">
        <v>3989</v>
      </c>
      <c r="F286" s="16">
        <v>66</v>
      </c>
      <c r="G286" s="16">
        <v>172.6</v>
      </c>
      <c r="H286" s="16">
        <v>61.9</v>
      </c>
      <c r="I286" s="101">
        <f t="shared" si="6"/>
        <v>20.778254734018198</v>
      </c>
      <c r="J286" s="146">
        <v>21048</v>
      </c>
      <c r="K286" s="16" t="s">
        <v>3995</v>
      </c>
      <c r="L286" s="16" t="s">
        <v>3969</v>
      </c>
      <c r="M286" s="16" t="s">
        <v>358</v>
      </c>
      <c r="N286" s="16" t="s">
        <v>917</v>
      </c>
      <c r="O286" s="16" t="s">
        <v>61</v>
      </c>
      <c r="P286" s="16"/>
      <c r="Q286" s="146">
        <v>45246</v>
      </c>
      <c r="R286" s="10" t="s">
        <v>788</v>
      </c>
      <c r="S286" s="16">
        <v>20231113</v>
      </c>
      <c r="T286" s="16">
        <v>20231103</v>
      </c>
      <c r="U286" s="4" t="s">
        <v>792</v>
      </c>
      <c r="V286" s="16" t="s">
        <v>2818</v>
      </c>
      <c r="W286" s="16">
        <v>80703</v>
      </c>
      <c r="X286" s="16" t="s">
        <v>2264</v>
      </c>
      <c r="Y286" s="16" t="s">
        <v>842</v>
      </c>
      <c r="Z286" s="145"/>
      <c r="AA286" s="145"/>
      <c r="AB286" s="145"/>
      <c r="AC286" s="145"/>
      <c r="AD286" s="145"/>
      <c r="AE286" s="16" t="s">
        <v>3483</v>
      </c>
      <c r="AF286" s="16"/>
      <c r="AG286" s="16"/>
      <c r="AH286" s="16"/>
      <c r="AI286" s="16"/>
      <c r="AJ286" s="145"/>
      <c r="AK286" s="16"/>
      <c r="AL286" s="16"/>
      <c r="AM286" s="145"/>
      <c r="AN286" s="16"/>
      <c r="AO286" s="16"/>
      <c r="AP286" s="16"/>
      <c r="AQ286" s="16"/>
      <c r="AR286" s="16"/>
      <c r="AS286" s="16" t="s">
        <v>352</v>
      </c>
      <c r="AT286" s="16" t="s">
        <v>352</v>
      </c>
      <c r="AU286" s="16" t="s">
        <v>352</v>
      </c>
      <c r="AV286" s="16">
        <v>0.25</v>
      </c>
      <c r="AW286" s="16">
        <v>46</v>
      </c>
      <c r="AX286" s="16" t="s">
        <v>352</v>
      </c>
      <c r="AY286" s="16">
        <v>0.5</v>
      </c>
      <c r="AZ286" s="16">
        <v>2</v>
      </c>
      <c r="BA286" s="16">
        <v>46</v>
      </c>
      <c r="BB286" s="16" t="s">
        <v>352</v>
      </c>
      <c r="BC286" s="16" t="s">
        <v>350</v>
      </c>
      <c r="BD286" s="16" t="s">
        <v>352</v>
      </c>
      <c r="BE286" s="16" t="s">
        <v>350</v>
      </c>
      <c r="BF286" s="145"/>
      <c r="BG286" s="145"/>
      <c r="BH286" s="145"/>
      <c r="BI286" s="16"/>
      <c r="BJ286" s="145"/>
      <c r="BK286" s="145"/>
      <c r="BL286" s="145"/>
      <c r="BM286" s="145"/>
      <c r="BN286" s="145"/>
    </row>
    <row r="287" spans="1:66" ht="17.25" x14ac:dyDescent="0.3">
      <c r="A287" s="16">
        <v>285</v>
      </c>
      <c r="B287" s="14" t="s">
        <v>3985</v>
      </c>
      <c r="C287" s="54">
        <v>33546422</v>
      </c>
      <c r="D287" s="54" t="s">
        <v>4222</v>
      </c>
      <c r="E287" s="16" t="s">
        <v>3992</v>
      </c>
      <c r="F287" s="16">
        <v>65</v>
      </c>
      <c r="G287" s="16">
        <v>174.6</v>
      </c>
      <c r="H287" s="16">
        <v>77.2</v>
      </c>
      <c r="I287" s="101">
        <f t="shared" si="6"/>
        <v>25.323796890027808</v>
      </c>
      <c r="J287" s="146">
        <v>21465</v>
      </c>
      <c r="K287" s="16" t="s">
        <v>92</v>
      </c>
      <c r="L287" s="16" t="s">
        <v>403</v>
      </c>
      <c r="M287" s="16" t="s">
        <v>356</v>
      </c>
      <c r="N287" s="16" t="s">
        <v>917</v>
      </c>
      <c r="O287" s="16" t="s">
        <v>61</v>
      </c>
      <c r="P287" s="16"/>
      <c r="Q287" s="146">
        <v>45246</v>
      </c>
      <c r="R287" s="14" t="s">
        <v>1034</v>
      </c>
      <c r="S287" s="16">
        <v>20231109</v>
      </c>
      <c r="T287" s="16">
        <v>20231109</v>
      </c>
      <c r="U287" s="145"/>
      <c r="V287" s="99" t="s">
        <v>3050</v>
      </c>
      <c r="W287" s="16">
        <v>80703</v>
      </c>
      <c r="X287" s="16" t="s">
        <v>2264</v>
      </c>
      <c r="Y287" s="16" t="s">
        <v>842</v>
      </c>
      <c r="Z287" s="145"/>
      <c r="AA287" s="145"/>
      <c r="AB287" s="145"/>
      <c r="AC287" s="145"/>
      <c r="AD287" s="145"/>
      <c r="AE287" s="16" t="s">
        <v>3483</v>
      </c>
      <c r="AF287" s="16"/>
      <c r="AG287" s="16"/>
      <c r="AH287" s="16"/>
      <c r="AI287" s="16"/>
      <c r="AJ287" s="145"/>
      <c r="AK287" s="16"/>
      <c r="AL287" s="16"/>
      <c r="AM287" s="145"/>
      <c r="AN287" s="16"/>
      <c r="AO287" s="16"/>
      <c r="AP287" s="16"/>
      <c r="AQ287" s="16"/>
      <c r="AR287" s="16"/>
      <c r="AS287" s="16" t="s">
        <v>352</v>
      </c>
      <c r="AT287" s="16" t="s">
        <v>352</v>
      </c>
      <c r="AU287" s="16" t="s">
        <v>352</v>
      </c>
      <c r="AV287" s="16">
        <v>1</v>
      </c>
      <c r="AW287" s="16">
        <v>30</v>
      </c>
      <c r="AX287" s="16" t="s">
        <v>350</v>
      </c>
      <c r="AY287" s="16" t="s">
        <v>73</v>
      </c>
      <c r="AZ287" s="16" t="s">
        <v>73</v>
      </c>
      <c r="BA287" s="16" t="s">
        <v>73</v>
      </c>
      <c r="BB287" s="16" t="s">
        <v>350</v>
      </c>
      <c r="BC287" s="16" t="s">
        <v>350</v>
      </c>
      <c r="BD287" s="16" t="s">
        <v>350</v>
      </c>
      <c r="BE287" s="16" t="s">
        <v>350</v>
      </c>
      <c r="BF287" s="145"/>
      <c r="BG287" s="145"/>
      <c r="BH287" s="145"/>
      <c r="BI287" s="16"/>
      <c r="BJ287" s="145"/>
      <c r="BK287" s="145"/>
      <c r="BL287" s="145"/>
      <c r="BM287" s="145"/>
      <c r="BN287" s="145"/>
    </row>
    <row r="288" spans="1:66" x14ac:dyDescent="0.3">
      <c r="A288" s="16">
        <v>286</v>
      </c>
      <c r="B288" s="14" t="s">
        <v>4011</v>
      </c>
      <c r="C288" s="54">
        <v>33547637</v>
      </c>
      <c r="D288" s="54" t="s">
        <v>4223</v>
      </c>
      <c r="E288" s="16" t="s">
        <v>407</v>
      </c>
      <c r="F288" s="16">
        <v>66</v>
      </c>
      <c r="G288" s="16">
        <v>160.4</v>
      </c>
      <c r="H288" s="16">
        <v>56.7</v>
      </c>
      <c r="I288" s="101">
        <f t="shared" si="6"/>
        <v>22.038109215738704</v>
      </c>
      <c r="J288" s="146">
        <v>21064</v>
      </c>
      <c r="K288" s="16"/>
      <c r="L288" s="16" t="s">
        <v>403</v>
      </c>
      <c r="M288" s="16" t="s">
        <v>358</v>
      </c>
      <c r="N288" s="16" t="s">
        <v>917</v>
      </c>
      <c r="O288" s="16" t="s">
        <v>61</v>
      </c>
      <c r="P288" s="16"/>
      <c r="Q288" s="16" t="s">
        <v>4016</v>
      </c>
      <c r="R288" s="10" t="s">
        <v>788</v>
      </c>
      <c r="S288" s="16">
        <v>20231117</v>
      </c>
      <c r="T288" s="16">
        <v>20231117</v>
      </c>
      <c r="U288" s="4" t="s">
        <v>792</v>
      </c>
      <c r="V288" s="16" t="s">
        <v>2818</v>
      </c>
      <c r="W288" s="16">
        <v>80703</v>
      </c>
      <c r="X288" s="16" t="s">
        <v>2264</v>
      </c>
      <c r="Y288" s="16" t="s">
        <v>842</v>
      </c>
      <c r="Z288" s="145"/>
      <c r="AA288" s="145"/>
      <c r="AB288" s="145"/>
      <c r="AC288" s="145"/>
      <c r="AD288" s="145"/>
      <c r="AE288" s="16" t="s">
        <v>3483</v>
      </c>
      <c r="AF288" s="16"/>
      <c r="AG288" s="16"/>
      <c r="AH288" s="16"/>
      <c r="AI288" s="16"/>
      <c r="AJ288" s="145"/>
      <c r="AK288" s="16"/>
      <c r="AL288" s="16"/>
      <c r="AM288" s="145"/>
      <c r="AN288" s="16"/>
      <c r="AO288" s="16"/>
      <c r="AP288" s="16"/>
      <c r="AQ288" s="16"/>
      <c r="AR288" s="16"/>
      <c r="AS288" s="16" t="s">
        <v>352</v>
      </c>
      <c r="AT288" s="16" t="s">
        <v>352</v>
      </c>
      <c r="AU288" s="16" t="s">
        <v>352</v>
      </c>
      <c r="AV288" s="16">
        <v>1</v>
      </c>
      <c r="AW288" s="16">
        <v>47</v>
      </c>
      <c r="AX288" s="16" t="s">
        <v>352</v>
      </c>
      <c r="AY288" s="16">
        <v>3</v>
      </c>
      <c r="AZ288" s="16">
        <v>30</v>
      </c>
      <c r="BA288" s="16">
        <v>47</v>
      </c>
      <c r="BB288" s="16" t="s">
        <v>352</v>
      </c>
      <c r="BC288" s="16" t="s">
        <v>352</v>
      </c>
      <c r="BD288" s="16" t="s">
        <v>352</v>
      </c>
      <c r="BE288" s="16" t="s">
        <v>350</v>
      </c>
      <c r="BF288" s="145"/>
      <c r="BG288" s="145"/>
      <c r="BH288" s="145"/>
      <c r="BI288" s="16"/>
      <c r="BJ288" s="145"/>
      <c r="BK288" s="145"/>
      <c r="BL288" s="145"/>
      <c r="BM288" s="145"/>
      <c r="BN288" s="145"/>
    </row>
  </sheetData>
  <autoFilter ref="A2:BN233">
    <sortState ref="A3:BN288">
      <sortCondition ref="A2:A233"/>
    </sortState>
  </autoFilter>
  <phoneticPr fontId="4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C68"/>
  <sheetViews>
    <sheetView workbookViewId="0">
      <selection activeCell="E68" sqref="E68"/>
    </sheetView>
  </sheetViews>
  <sheetFormatPr defaultRowHeight="16.5" x14ac:dyDescent="0.3"/>
  <cols>
    <col min="1" max="1" width="19.375" bestFit="1" customWidth="1"/>
    <col min="2" max="2" width="21.25" bestFit="1" customWidth="1"/>
    <col min="3" max="3" width="33.125" bestFit="1" customWidth="1"/>
  </cols>
  <sheetData>
    <row r="1" spans="1:3" x14ac:dyDescent="0.3">
      <c r="A1" s="7" t="s">
        <v>4295</v>
      </c>
      <c r="B1" s="7" t="s">
        <v>4296</v>
      </c>
      <c r="C1" s="7"/>
    </row>
    <row r="2" spans="1:3" x14ac:dyDescent="0.3">
      <c r="A2" s="121" t="s">
        <v>4297</v>
      </c>
      <c r="B2" s="121" t="s">
        <v>292</v>
      </c>
      <c r="C2" s="122" t="s">
        <v>4298</v>
      </c>
    </row>
    <row r="3" spans="1:3" x14ac:dyDescent="0.3">
      <c r="A3" s="123" t="s">
        <v>4233</v>
      </c>
      <c r="B3" s="124" t="s">
        <v>965</v>
      </c>
      <c r="C3" s="124" t="s">
        <v>4286</v>
      </c>
    </row>
    <row r="4" spans="1:3" x14ac:dyDescent="0.3">
      <c r="A4" s="123" t="s">
        <v>4234</v>
      </c>
      <c r="B4" s="124" t="s">
        <v>966</v>
      </c>
      <c r="C4" s="124" t="s">
        <v>4299</v>
      </c>
    </row>
    <row r="5" spans="1:3" x14ac:dyDescent="0.3">
      <c r="A5" s="123" t="s">
        <v>4300</v>
      </c>
      <c r="B5" s="125" t="s">
        <v>969</v>
      </c>
      <c r="C5" s="124" t="s">
        <v>4301</v>
      </c>
    </row>
    <row r="6" spans="1:3" x14ac:dyDescent="0.3">
      <c r="A6" s="123" t="s">
        <v>293</v>
      </c>
      <c r="B6" s="125" t="s">
        <v>293</v>
      </c>
      <c r="C6" s="124" t="s">
        <v>4302</v>
      </c>
    </row>
    <row r="7" spans="1:3" x14ac:dyDescent="0.3">
      <c r="A7" s="123" t="s">
        <v>294</v>
      </c>
      <c r="B7" s="125" t="s">
        <v>294</v>
      </c>
      <c r="C7" s="124" t="s">
        <v>4303</v>
      </c>
    </row>
    <row r="8" spans="1:3" x14ac:dyDescent="0.3">
      <c r="A8" s="123" t="s">
        <v>295</v>
      </c>
      <c r="B8" s="125" t="s">
        <v>295</v>
      </c>
      <c r="C8" s="124" t="s">
        <v>4304</v>
      </c>
    </row>
    <row r="9" spans="1:3" x14ac:dyDescent="0.3">
      <c r="A9" s="126" t="s">
        <v>4235</v>
      </c>
      <c r="B9" s="126" t="s">
        <v>4235</v>
      </c>
      <c r="C9" s="124" t="s">
        <v>4305</v>
      </c>
    </row>
    <row r="10" spans="1:3" x14ac:dyDescent="0.3">
      <c r="A10" s="126" t="s">
        <v>4236</v>
      </c>
      <c r="B10" s="126" t="s">
        <v>4236</v>
      </c>
      <c r="C10" s="124" t="s">
        <v>4306</v>
      </c>
    </row>
    <row r="11" spans="1:3" x14ac:dyDescent="0.3">
      <c r="A11" s="127" t="s">
        <v>4237</v>
      </c>
      <c r="B11" s="127" t="s">
        <v>4237</v>
      </c>
      <c r="C11" s="124" t="s">
        <v>4307</v>
      </c>
    </row>
    <row r="12" spans="1:3" x14ac:dyDescent="0.3">
      <c r="A12" s="123" t="s">
        <v>296</v>
      </c>
      <c r="B12" s="125" t="s">
        <v>296</v>
      </c>
      <c r="C12" s="124" t="s">
        <v>4287</v>
      </c>
    </row>
    <row r="13" spans="1:3" x14ac:dyDescent="0.3">
      <c r="A13" s="123" t="s">
        <v>297</v>
      </c>
      <c r="B13" s="128" t="s">
        <v>297</v>
      </c>
      <c r="C13" s="124" t="s">
        <v>4288</v>
      </c>
    </row>
    <row r="14" spans="1:3" x14ac:dyDescent="0.3">
      <c r="A14" s="123" t="s">
        <v>272</v>
      </c>
      <c r="B14" s="125" t="s">
        <v>272</v>
      </c>
      <c r="C14" s="124" t="s">
        <v>4308</v>
      </c>
    </row>
    <row r="15" spans="1:3" x14ac:dyDescent="0.3">
      <c r="A15" s="123" t="s">
        <v>273</v>
      </c>
      <c r="B15" s="125" t="s">
        <v>273</v>
      </c>
      <c r="C15" s="124" t="s">
        <v>4309</v>
      </c>
    </row>
    <row r="16" spans="1:3" x14ac:dyDescent="0.3">
      <c r="A16" s="123" t="s">
        <v>4269</v>
      </c>
      <c r="B16" s="124" t="s">
        <v>1235</v>
      </c>
      <c r="C16" s="124" t="s">
        <v>4310</v>
      </c>
    </row>
    <row r="17" spans="1:3" x14ac:dyDescent="0.3">
      <c r="A17" s="123" t="s">
        <v>4270</v>
      </c>
      <c r="B17" s="124" t="s">
        <v>4289</v>
      </c>
      <c r="C17" s="124" t="s">
        <v>4290</v>
      </c>
    </row>
    <row r="18" spans="1:3" x14ac:dyDescent="0.3">
      <c r="A18" s="123" t="s">
        <v>4311</v>
      </c>
      <c r="B18" s="129" t="s">
        <v>4312</v>
      </c>
      <c r="C18" s="124" t="s">
        <v>4313</v>
      </c>
    </row>
    <row r="19" spans="1:3" x14ac:dyDescent="0.3">
      <c r="A19" s="123" t="s">
        <v>4238</v>
      </c>
      <c r="B19" s="125" t="s">
        <v>299</v>
      </c>
      <c r="C19" s="124" t="s">
        <v>4314</v>
      </c>
    </row>
    <row r="20" spans="1:3" x14ac:dyDescent="0.3">
      <c r="A20" s="123" t="s">
        <v>4315</v>
      </c>
      <c r="B20" s="129" t="s">
        <v>193</v>
      </c>
      <c r="C20" s="124" t="s">
        <v>4316</v>
      </c>
    </row>
    <row r="21" spans="1:3" x14ac:dyDescent="0.3">
      <c r="A21" s="123" t="s">
        <v>4239</v>
      </c>
      <c r="B21" s="130" t="s">
        <v>331</v>
      </c>
      <c r="C21" s="124" t="s">
        <v>4317</v>
      </c>
    </row>
    <row r="22" spans="1:3" x14ac:dyDescent="0.3">
      <c r="A22" s="123" t="s">
        <v>4318</v>
      </c>
      <c r="B22" s="130" t="s">
        <v>1237</v>
      </c>
      <c r="C22" s="124" t="s">
        <v>4319</v>
      </c>
    </row>
    <row r="23" spans="1:3" x14ac:dyDescent="0.3">
      <c r="A23" s="123" t="s">
        <v>4320</v>
      </c>
      <c r="B23" s="125" t="s">
        <v>4321</v>
      </c>
      <c r="C23" s="124" t="s">
        <v>4322</v>
      </c>
    </row>
    <row r="24" spans="1:3" x14ac:dyDescent="0.3">
      <c r="A24" s="123" t="s">
        <v>4323</v>
      </c>
      <c r="B24" s="124" t="s">
        <v>2317</v>
      </c>
      <c r="C24" s="124" t="s">
        <v>4324</v>
      </c>
    </row>
    <row r="25" spans="1:3" x14ac:dyDescent="0.3">
      <c r="A25" s="123" t="s">
        <v>4325</v>
      </c>
      <c r="B25" s="124" t="s">
        <v>4326</v>
      </c>
      <c r="C25" s="124" t="s">
        <v>4327</v>
      </c>
    </row>
    <row r="26" spans="1:3" x14ac:dyDescent="0.3">
      <c r="A26" s="123" t="s">
        <v>298</v>
      </c>
      <c r="B26" s="125" t="s">
        <v>298</v>
      </c>
      <c r="C26" s="124" t="s">
        <v>4328</v>
      </c>
    </row>
    <row r="27" spans="1:3" x14ac:dyDescent="0.3">
      <c r="A27" s="123" t="s">
        <v>4329</v>
      </c>
      <c r="B27" s="124" t="s">
        <v>841</v>
      </c>
      <c r="C27" s="124" t="s">
        <v>4330</v>
      </c>
    </row>
    <row r="28" spans="1:3" x14ac:dyDescent="0.3">
      <c r="A28" s="123" t="s">
        <v>4240</v>
      </c>
      <c r="B28" s="129" t="s">
        <v>1060</v>
      </c>
      <c r="C28" s="124" t="s">
        <v>4331</v>
      </c>
    </row>
    <row r="29" spans="1:3" x14ac:dyDescent="0.3">
      <c r="A29" s="123" t="s">
        <v>300</v>
      </c>
      <c r="B29" s="124" t="s">
        <v>332</v>
      </c>
      <c r="C29" s="124" t="s">
        <v>4332</v>
      </c>
    </row>
    <row r="30" spans="1:3" x14ac:dyDescent="0.3">
      <c r="A30" s="123" t="s">
        <v>4241</v>
      </c>
      <c r="B30" s="129" t="s">
        <v>4333</v>
      </c>
      <c r="C30" s="124" t="s">
        <v>4334</v>
      </c>
    </row>
    <row r="31" spans="1:3" x14ac:dyDescent="0.3">
      <c r="A31" s="123" t="s">
        <v>4275</v>
      </c>
      <c r="B31" s="129" t="s">
        <v>911</v>
      </c>
      <c r="C31" s="124" t="s">
        <v>4335</v>
      </c>
    </row>
    <row r="32" spans="1:3" x14ac:dyDescent="0.3">
      <c r="A32" s="123" t="s">
        <v>4336</v>
      </c>
      <c r="B32" s="129" t="s">
        <v>4291</v>
      </c>
      <c r="C32" s="124" t="s">
        <v>4337</v>
      </c>
    </row>
    <row r="33" spans="1:3" x14ac:dyDescent="0.3">
      <c r="A33" s="123" t="s">
        <v>4242</v>
      </c>
      <c r="B33" s="128" t="s">
        <v>301</v>
      </c>
      <c r="C33" s="124" t="s">
        <v>4338</v>
      </c>
    </row>
    <row r="34" spans="1:3" x14ac:dyDescent="0.3">
      <c r="A34" s="123" t="s">
        <v>302</v>
      </c>
      <c r="B34" s="125" t="s">
        <v>302</v>
      </c>
      <c r="C34" s="124" t="s">
        <v>303</v>
      </c>
    </row>
    <row r="35" spans="1:3" ht="67.5" x14ac:dyDescent="0.3">
      <c r="A35" s="123" t="s">
        <v>304</v>
      </c>
      <c r="B35" s="128" t="s">
        <v>304</v>
      </c>
      <c r="C35" s="131" t="s">
        <v>4292</v>
      </c>
    </row>
    <row r="36" spans="1:3" ht="67.5" x14ac:dyDescent="0.3">
      <c r="A36" s="123" t="s">
        <v>4243</v>
      </c>
      <c r="B36" s="128" t="s">
        <v>305</v>
      </c>
      <c r="C36" s="131" t="s">
        <v>1153</v>
      </c>
    </row>
    <row r="37" spans="1:3" ht="27" x14ac:dyDescent="0.3">
      <c r="A37" s="123" t="s">
        <v>4244</v>
      </c>
      <c r="B37" s="128" t="s">
        <v>306</v>
      </c>
      <c r="C37" s="128" t="s">
        <v>1154</v>
      </c>
    </row>
    <row r="38" spans="1:3" ht="54" x14ac:dyDescent="0.3">
      <c r="A38" s="123" t="s">
        <v>864</v>
      </c>
      <c r="B38" s="125" t="s">
        <v>307</v>
      </c>
      <c r="C38" s="131" t="s">
        <v>4339</v>
      </c>
    </row>
    <row r="39" spans="1:3" ht="108" x14ac:dyDescent="0.3">
      <c r="A39" s="123" t="s">
        <v>281</v>
      </c>
      <c r="B39" s="124" t="s">
        <v>4340</v>
      </c>
      <c r="C39" s="131" t="s">
        <v>4341</v>
      </c>
    </row>
    <row r="40" spans="1:3" x14ac:dyDescent="0.3">
      <c r="A40" s="123" t="s">
        <v>4245</v>
      </c>
      <c r="B40" s="128" t="s">
        <v>274</v>
      </c>
      <c r="C40" s="125" t="s">
        <v>308</v>
      </c>
    </row>
    <row r="41" spans="1:3" x14ac:dyDescent="0.3">
      <c r="A41" s="123" t="s">
        <v>4246</v>
      </c>
      <c r="B41" s="128" t="s">
        <v>275</v>
      </c>
      <c r="C41" s="125" t="s">
        <v>309</v>
      </c>
    </row>
    <row r="42" spans="1:3" x14ac:dyDescent="0.3">
      <c r="A42" s="123" t="s">
        <v>4263</v>
      </c>
      <c r="B42" s="128" t="s">
        <v>277</v>
      </c>
      <c r="C42" s="125" t="s">
        <v>311</v>
      </c>
    </row>
    <row r="43" spans="1:3" x14ac:dyDescent="0.3">
      <c r="A43" s="123" t="s">
        <v>4247</v>
      </c>
      <c r="B43" s="128" t="s">
        <v>279</v>
      </c>
      <c r="C43" s="125" t="s">
        <v>313</v>
      </c>
    </row>
    <row r="44" spans="1:3" x14ac:dyDescent="0.3">
      <c r="A44" s="123" t="s">
        <v>4248</v>
      </c>
      <c r="B44" s="128" t="s">
        <v>278</v>
      </c>
      <c r="C44" s="125" t="s">
        <v>312</v>
      </c>
    </row>
    <row r="45" spans="1:3" x14ac:dyDescent="0.3">
      <c r="A45" s="123" t="s">
        <v>4249</v>
      </c>
      <c r="B45" s="128" t="s">
        <v>276</v>
      </c>
      <c r="C45" s="125" t="s">
        <v>310</v>
      </c>
    </row>
    <row r="46" spans="1:3" x14ac:dyDescent="0.3">
      <c r="A46" s="123" t="s">
        <v>280</v>
      </c>
      <c r="B46" s="128" t="s">
        <v>280</v>
      </c>
      <c r="C46" s="125" t="s">
        <v>314</v>
      </c>
    </row>
    <row r="47" spans="1:3" x14ac:dyDescent="0.3">
      <c r="A47" s="123" t="s">
        <v>4276</v>
      </c>
      <c r="B47" s="124" t="s">
        <v>907</v>
      </c>
      <c r="C47" s="124" t="s">
        <v>907</v>
      </c>
    </row>
    <row r="48" spans="1:3" x14ac:dyDescent="0.3">
      <c r="A48" s="123" t="s">
        <v>4293</v>
      </c>
      <c r="B48" s="124" t="s">
        <v>4342</v>
      </c>
      <c r="C48" s="124" t="s">
        <v>908</v>
      </c>
    </row>
    <row r="49" spans="1:3" x14ac:dyDescent="0.3">
      <c r="A49" s="123" t="s">
        <v>282</v>
      </c>
      <c r="B49" s="128" t="s">
        <v>282</v>
      </c>
      <c r="C49" s="125" t="s">
        <v>354</v>
      </c>
    </row>
    <row r="50" spans="1:3" x14ac:dyDescent="0.3">
      <c r="A50" s="132" t="s">
        <v>4250</v>
      </c>
      <c r="B50" s="128" t="s">
        <v>283</v>
      </c>
      <c r="C50" s="124" t="s">
        <v>4343</v>
      </c>
    </row>
    <row r="51" spans="1:3" x14ac:dyDescent="0.3">
      <c r="A51" s="132" t="s">
        <v>4251</v>
      </c>
      <c r="B51" s="128" t="s">
        <v>284</v>
      </c>
      <c r="C51" s="125" t="s">
        <v>315</v>
      </c>
    </row>
    <row r="52" spans="1:3" x14ac:dyDescent="0.3">
      <c r="A52" s="123" t="s">
        <v>285</v>
      </c>
      <c r="B52" s="128" t="s">
        <v>285</v>
      </c>
      <c r="C52" s="125" t="s">
        <v>4344</v>
      </c>
    </row>
    <row r="53" spans="1:3" x14ac:dyDescent="0.3">
      <c r="A53" s="132" t="s">
        <v>4252</v>
      </c>
      <c r="B53" s="128" t="s">
        <v>286</v>
      </c>
      <c r="C53" s="125" t="s">
        <v>4345</v>
      </c>
    </row>
    <row r="54" spans="1:3" x14ac:dyDescent="0.3">
      <c r="A54" s="132" t="s">
        <v>4253</v>
      </c>
      <c r="B54" s="128" t="s">
        <v>287</v>
      </c>
      <c r="C54" s="125" t="s">
        <v>316</v>
      </c>
    </row>
    <row r="55" spans="1:3" x14ac:dyDescent="0.3">
      <c r="A55" s="132" t="s">
        <v>4254</v>
      </c>
      <c r="B55" s="128" t="s">
        <v>288</v>
      </c>
      <c r="C55" s="125" t="s">
        <v>317</v>
      </c>
    </row>
    <row r="56" spans="1:3" x14ac:dyDescent="0.3">
      <c r="A56" s="123" t="s">
        <v>4277</v>
      </c>
      <c r="B56" s="124" t="s">
        <v>970</v>
      </c>
      <c r="C56" s="124" t="s">
        <v>970</v>
      </c>
    </row>
    <row r="57" spans="1:3" x14ac:dyDescent="0.3">
      <c r="A57" s="123" t="s">
        <v>4278</v>
      </c>
      <c r="B57" s="124" t="s">
        <v>1234</v>
      </c>
      <c r="C57" s="124" t="s">
        <v>4346</v>
      </c>
    </row>
    <row r="58" spans="1:3" x14ac:dyDescent="0.3">
      <c r="A58" s="123" t="s">
        <v>4279</v>
      </c>
      <c r="B58" s="124" t="s">
        <v>4347</v>
      </c>
      <c r="C58" s="124" t="s">
        <v>971</v>
      </c>
    </row>
    <row r="59" spans="1:3" x14ac:dyDescent="0.3">
      <c r="A59" s="123" t="s">
        <v>4265</v>
      </c>
      <c r="B59" s="124" t="s">
        <v>972</v>
      </c>
      <c r="C59" s="124" t="s">
        <v>972</v>
      </c>
    </row>
    <row r="60" spans="1:3" x14ac:dyDescent="0.3">
      <c r="A60" s="123" t="s">
        <v>4255</v>
      </c>
      <c r="B60" s="128" t="s">
        <v>289</v>
      </c>
      <c r="C60" s="125" t="s">
        <v>318</v>
      </c>
    </row>
    <row r="61" spans="1:3" x14ac:dyDescent="0.3">
      <c r="A61" s="123" t="s">
        <v>4256</v>
      </c>
      <c r="B61" s="128" t="s">
        <v>290</v>
      </c>
      <c r="C61" s="125" t="s">
        <v>319</v>
      </c>
    </row>
    <row r="62" spans="1:3" x14ac:dyDescent="0.3">
      <c r="A62" s="123" t="s">
        <v>4348</v>
      </c>
      <c r="B62" s="133" t="s">
        <v>194</v>
      </c>
      <c r="C62" s="125" t="s">
        <v>4374</v>
      </c>
    </row>
    <row r="63" spans="1:3" x14ac:dyDescent="0.3">
      <c r="A63" s="123" t="s">
        <v>4257</v>
      </c>
      <c r="B63" s="133" t="s">
        <v>195</v>
      </c>
      <c r="C63" s="125" t="s">
        <v>320</v>
      </c>
    </row>
    <row r="64" spans="1:3" x14ac:dyDescent="0.3">
      <c r="A64" s="123" t="s">
        <v>4258</v>
      </c>
      <c r="B64" s="134" t="s">
        <v>291</v>
      </c>
      <c r="C64" s="125" t="s">
        <v>321</v>
      </c>
    </row>
    <row r="65" spans="1:3" x14ac:dyDescent="0.3">
      <c r="A65" s="123" t="s">
        <v>196</v>
      </c>
      <c r="B65" s="125" t="s">
        <v>196</v>
      </c>
      <c r="C65" s="125" t="s">
        <v>322</v>
      </c>
    </row>
    <row r="66" spans="1:3" x14ac:dyDescent="0.3">
      <c r="A66" s="123" t="s">
        <v>4349</v>
      </c>
      <c r="B66" s="124" t="s">
        <v>53</v>
      </c>
      <c r="C66" s="124" t="s">
        <v>53</v>
      </c>
    </row>
    <row r="67" spans="1:3" x14ac:dyDescent="0.3">
      <c r="A67" s="123" t="s">
        <v>4350</v>
      </c>
      <c r="B67" s="124" t="s">
        <v>347</v>
      </c>
      <c r="C67" s="124" t="s">
        <v>347</v>
      </c>
    </row>
    <row r="68" spans="1:3" x14ac:dyDescent="0.3">
      <c r="A68" s="123" t="s">
        <v>4294</v>
      </c>
      <c r="B68" s="124" t="s">
        <v>348</v>
      </c>
      <c r="C68" s="124" t="s">
        <v>348</v>
      </c>
    </row>
  </sheetData>
  <phoneticPr fontId="4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>
      <selection activeCell="E31" sqref="E31"/>
    </sheetView>
  </sheetViews>
  <sheetFormatPr defaultRowHeight="16.5" x14ac:dyDescent="0.3"/>
  <cols>
    <col min="1" max="1" width="32.375" style="56" bestFit="1" customWidth="1"/>
    <col min="2" max="2" width="24.25" bestFit="1" customWidth="1"/>
    <col min="4" max="4" width="27" bestFit="1" customWidth="1"/>
    <col min="5" max="5" width="120.5" bestFit="1" customWidth="1"/>
  </cols>
  <sheetData>
    <row r="2" spans="1:5" ht="32.25" customHeight="1" x14ac:dyDescent="0.3">
      <c r="A2" s="227" t="s">
        <v>1423</v>
      </c>
      <c r="B2" s="228"/>
      <c r="D2" s="229" t="s">
        <v>1424</v>
      </c>
      <c r="E2" s="229"/>
    </row>
    <row r="3" spans="1:5" x14ac:dyDescent="0.3">
      <c r="A3" s="59"/>
      <c r="B3" s="58"/>
      <c r="D3" s="58"/>
      <c r="E3" s="58"/>
    </row>
    <row r="4" spans="1:5" x14ac:dyDescent="0.3">
      <c r="A4" s="59"/>
      <c r="B4" s="58"/>
      <c r="D4" s="57" t="s">
        <v>1425</v>
      </c>
      <c r="E4" s="63" t="s">
        <v>1426</v>
      </c>
    </row>
    <row r="5" spans="1:5" x14ac:dyDescent="0.3">
      <c r="A5" s="59" t="s">
        <v>1396</v>
      </c>
      <c r="B5" s="58" t="s">
        <v>1397</v>
      </c>
      <c r="D5" s="57" t="s">
        <v>1427</v>
      </c>
      <c r="E5" s="65" t="s">
        <v>1428</v>
      </c>
    </row>
    <row r="6" spans="1:5" x14ac:dyDescent="0.3">
      <c r="A6" s="59" t="s">
        <v>1398</v>
      </c>
      <c r="B6" s="58" t="s">
        <v>1399</v>
      </c>
      <c r="D6" s="57"/>
      <c r="E6" s="63"/>
    </row>
    <row r="7" spans="1:5" x14ac:dyDescent="0.3">
      <c r="A7" s="59" t="s">
        <v>1400</v>
      </c>
      <c r="B7" s="58" t="s">
        <v>1401</v>
      </c>
      <c r="D7" s="57" t="s">
        <v>1430</v>
      </c>
      <c r="E7" s="65" t="s">
        <v>1429</v>
      </c>
    </row>
    <row r="8" spans="1:5" x14ac:dyDescent="0.3">
      <c r="A8" s="59" t="s">
        <v>1443</v>
      </c>
      <c r="B8" s="58" t="s">
        <v>1444</v>
      </c>
      <c r="D8" s="57" t="s">
        <v>1431</v>
      </c>
      <c r="E8" s="65" t="s">
        <v>1432</v>
      </c>
    </row>
    <row r="9" spans="1:5" x14ac:dyDescent="0.3">
      <c r="A9" s="59"/>
      <c r="B9" s="58"/>
      <c r="D9" s="57"/>
      <c r="E9" s="63"/>
    </row>
    <row r="10" spans="1:5" x14ac:dyDescent="0.3">
      <c r="A10" s="60" t="s">
        <v>351</v>
      </c>
      <c r="B10" s="58" t="s">
        <v>1403</v>
      </c>
      <c r="D10" s="57" t="s">
        <v>1433</v>
      </c>
      <c r="E10" s="65" t="s">
        <v>1434</v>
      </c>
    </row>
    <row r="11" spans="1:5" x14ac:dyDescent="0.3">
      <c r="A11" s="61" t="s">
        <v>830</v>
      </c>
      <c r="B11" s="58" t="s">
        <v>1404</v>
      </c>
      <c r="D11" s="230" t="s">
        <v>1435</v>
      </c>
      <c r="E11" s="65" t="s">
        <v>1436</v>
      </c>
    </row>
    <row r="12" spans="1:5" x14ac:dyDescent="0.3">
      <c r="A12" s="60" t="s">
        <v>1150</v>
      </c>
      <c r="B12" s="58" t="s">
        <v>1405</v>
      </c>
      <c r="D12" s="230"/>
      <c r="E12" s="63" t="s">
        <v>1437</v>
      </c>
    </row>
    <row r="13" spans="1:5" ht="16.5" customHeight="1" x14ac:dyDescent="0.3">
      <c r="A13" s="62" t="s">
        <v>1149</v>
      </c>
      <c r="B13" s="58" t="s">
        <v>1405</v>
      </c>
      <c r="D13" s="231" t="s">
        <v>1438</v>
      </c>
      <c r="E13" s="66" t="s">
        <v>1440</v>
      </c>
    </row>
    <row r="14" spans="1:5" x14ac:dyDescent="0.3">
      <c r="A14" s="62" t="s">
        <v>829</v>
      </c>
      <c r="B14" s="58" t="s">
        <v>1406</v>
      </c>
      <c r="D14" s="231"/>
      <c r="E14" s="67" t="s">
        <v>1441</v>
      </c>
    </row>
    <row r="15" spans="1:5" x14ac:dyDescent="0.3">
      <c r="A15" s="60" t="s">
        <v>359</v>
      </c>
      <c r="B15" s="58" t="s">
        <v>1406</v>
      </c>
      <c r="D15" s="231"/>
      <c r="E15" s="68" t="s">
        <v>1442</v>
      </c>
    </row>
    <row r="16" spans="1:5" x14ac:dyDescent="0.3">
      <c r="A16" s="61" t="s">
        <v>833</v>
      </c>
      <c r="B16" s="58" t="s">
        <v>1407</v>
      </c>
      <c r="D16" s="231"/>
      <c r="E16" s="65" t="s">
        <v>1448</v>
      </c>
    </row>
    <row r="17" spans="1:5" x14ac:dyDescent="0.3">
      <c r="A17" s="62" t="s">
        <v>1151</v>
      </c>
      <c r="B17" s="58" t="s">
        <v>1408</v>
      </c>
      <c r="D17" s="231"/>
      <c r="E17" s="65" t="s">
        <v>1439</v>
      </c>
    </row>
    <row r="18" spans="1:5" x14ac:dyDescent="0.3">
      <c r="A18" s="61" t="s">
        <v>1410</v>
      </c>
      <c r="B18" s="58" t="s">
        <v>1409</v>
      </c>
      <c r="E18" s="64"/>
    </row>
    <row r="19" spans="1:5" x14ac:dyDescent="0.3">
      <c r="A19" s="61" t="s">
        <v>1418</v>
      </c>
      <c r="B19" s="58" t="s">
        <v>1417</v>
      </c>
    </row>
    <row r="20" spans="1:5" x14ac:dyDescent="0.3">
      <c r="A20" s="60" t="s">
        <v>363</v>
      </c>
      <c r="B20" s="58" t="s">
        <v>1411</v>
      </c>
    </row>
    <row r="21" spans="1:5" x14ac:dyDescent="0.3">
      <c r="A21" s="61" t="s">
        <v>1412</v>
      </c>
      <c r="B21" s="58" t="s">
        <v>1413</v>
      </c>
    </row>
    <row r="22" spans="1:5" x14ac:dyDescent="0.3">
      <c r="A22" s="59" t="s">
        <v>219</v>
      </c>
      <c r="B22" s="58" t="s">
        <v>220</v>
      </c>
    </row>
    <row r="23" spans="1:5" x14ac:dyDescent="0.3">
      <c r="A23" s="61" t="s">
        <v>831</v>
      </c>
      <c r="B23" s="58" t="s">
        <v>1414</v>
      </c>
    </row>
    <row r="24" spans="1:5" x14ac:dyDescent="0.3">
      <c r="A24" s="60" t="s">
        <v>828</v>
      </c>
      <c r="B24" s="58" t="s">
        <v>1415</v>
      </c>
    </row>
    <row r="25" spans="1:5" x14ac:dyDescent="0.3">
      <c r="A25" s="61" t="s">
        <v>832</v>
      </c>
      <c r="B25" s="58" t="s">
        <v>1416</v>
      </c>
    </row>
    <row r="26" spans="1:5" x14ac:dyDescent="0.3">
      <c r="A26" s="61" t="s">
        <v>1152</v>
      </c>
      <c r="B26" s="58" t="s">
        <v>1419</v>
      </c>
    </row>
    <row r="27" spans="1:5" x14ac:dyDescent="0.3">
      <c r="A27" s="62" t="s">
        <v>1271</v>
      </c>
      <c r="B27" s="58" t="s">
        <v>1420</v>
      </c>
    </row>
    <row r="28" spans="1:5" x14ac:dyDescent="0.3">
      <c r="A28" s="62" t="s">
        <v>365</v>
      </c>
      <c r="B28" s="58" t="s">
        <v>1421</v>
      </c>
    </row>
    <row r="29" spans="1:5" x14ac:dyDescent="0.3">
      <c r="A29" s="62" t="s">
        <v>840</v>
      </c>
      <c r="B29" s="58"/>
    </row>
    <row r="30" spans="1:5" x14ac:dyDescent="0.3">
      <c r="A30" s="62" t="s">
        <v>388</v>
      </c>
      <c r="B30" s="58" t="s">
        <v>1422</v>
      </c>
    </row>
    <row r="31" spans="1:5" x14ac:dyDescent="0.3">
      <c r="A31" s="59" t="s">
        <v>221</v>
      </c>
      <c r="B31" s="58" t="s">
        <v>222</v>
      </c>
    </row>
    <row r="32" spans="1:5" x14ac:dyDescent="0.3">
      <c r="A32" s="59" t="s">
        <v>218</v>
      </c>
      <c r="B32" s="58" t="s">
        <v>223</v>
      </c>
    </row>
    <row r="33" spans="1:2" x14ac:dyDescent="0.3">
      <c r="A33" s="59" t="s">
        <v>225</v>
      </c>
      <c r="B33" s="58" t="s">
        <v>224</v>
      </c>
    </row>
  </sheetData>
  <mergeCells count="4">
    <mergeCell ref="A2:B2"/>
    <mergeCell ref="D2:E2"/>
    <mergeCell ref="D11:D12"/>
    <mergeCell ref="D13:D17"/>
  </mergeCells>
  <phoneticPr fontId="41" type="noConversion"/>
  <hyperlinks>
    <hyperlink ref="E5" r:id="rId1"/>
    <hyperlink ref="E7" r:id="rId2"/>
    <hyperlink ref="E8" r:id="rId3"/>
    <hyperlink ref="E10" r:id="rId4"/>
    <hyperlink ref="E11" r:id="rId5"/>
    <hyperlink ref="E17" r:id="rId6"/>
  </hyperlinks>
  <pageMargins left="0.7" right="0.7" top="0.75" bottom="0.75" header="0.3" footer="0.3"/>
  <pageSetup paperSize="9"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25" sqref="E25"/>
    </sheetView>
  </sheetViews>
  <sheetFormatPr defaultColWidth="9" defaultRowHeight="13.5" x14ac:dyDescent="0.3"/>
  <cols>
    <col min="1" max="1" width="9" style="7"/>
    <col min="2" max="2" width="15.875" style="7" bestFit="1" customWidth="1"/>
    <col min="3" max="16384" width="9" style="7"/>
  </cols>
  <sheetData>
    <row r="1" spans="1:4" x14ac:dyDescent="0.3">
      <c r="C1" s="7" t="s">
        <v>79</v>
      </c>
      <c r="D1" s="7" t="s">
        <v>80</v>
      </c>
    </row>
    <row r="2" spans="1:4" x14ac:dyDescent="0.3">
      <c r="A2" s="232" t="s">
        <v>1961</v>
      </c>
      <c r="B2" s="7" t="s">
        <v>81</v>
      </c>
      <c r="C2" s="7">
        <f>COUNTIFS(임상정보!$O:$O,B2)</f>
        <v>194</v>
      </c>
      <c r="D2" s="7">
        <f>COUNTIFS('정상 대조군(control)'!L:L,count!B2)</f>
        <v>0</v>
      </c>
    </row>
    <row r="3" spans="1:4" x14ac:dyDescent="0.3">
      <c r="A3" s="232"/>
      <c r="B3" s="7" t="s">
        <v>82</v>
      </c>
      <c r="C3" s="7">
        <f>COUNTIFS(임상정보!$O:$O,B3)</f>
        <v>74</v>
      </c>
      <c r="D3" s="7">
        <f>COUNTIFS('정상 대조군(control)'!L:L,count!B3)</f>
        <v>8</v>
      </c>
    </row>
    <row r="4" spans="1:4" x14ac:dyDescent="0.3">
      <c r="A4" s="232"/>
      <c r="B4" s="7" t="s">
        <v>83</v>
      </c>
      <c r="C4" s="7">
        <f>COUNTIFS(임상정보!$O:$O,B4)</f>
        <v>13</v>
      </c>
      <c r="D4" s="7">
        <f>COUNTIFS('정상 대조군(control)'!L:L,count!B4)</f>
        <v>0</v>
      </c>
    </row>
    <row r="5" spans="1:4" x14ac:dyDescent="0.3">
      <c r="A5" s="232"/>
      <c r="B5" s="7" t="s">
        <v>84</v>
      </c>
      <c r="C5" s="7">
        <f>COUNTIFS(임상정보!$O:$O,B5)</f>
        <v>2</v>
      </c>
      <c r="D5" s="7">
        <f>COUNTIFS('정상 대조군(control)'!L:L,count!B5)</f>
        <v>3</v>
      </c>
    </row>
    <row r="6" spans="1:4" x14ac:dyDescent="0.3">
      <c r="A6" s="232"/>
      <c r="B6" s="7" t="s">
        <v>397</v>
      </c>
      <c r="C6" s="7">
        <f>COUNTIFS(임상정보!$O:$O,B6)</f>
        <v>2</v>
      </c>
      <c r="D6" s="7">
        <f>COUNTIFS('정상 대조군(control)'!L:L,count!B6)</f>
        <v>0</v>
      </c>
    </row>
    <row r="7" spans="1:4" x14ac:dyDescent="0.3">
      <c r="A7" s="232" t="s">
        <v>85</v>
      </c>
      <c r="B7" s="232"/>
      <c r="C7" s="7">
        <f>COUNTA('편평상피세포암 환자군(case)'!$C:$C)-1</f>
        <v>286</v>
      </c>
      <c r="D7" s="7">
        <f>COUNTA('정상 대조군(control)'!L:L)-1</f>
        <v>11</v>
      </c>
    </row>
    <row r="8" spans="1:4" x14ac:dyDescent="0.3">
      <c r="A8" s="232" t="s">
        <v>186</v>
      </c>
      <c r="B8" s="232"/>
      <c r="C8" s="7">
        <f>C7-C9</f>
        <v>286</v>
      </c>
      <c r="D8" s="7">
        <f>D7-D9</f>
        <v>11</v>
      </c>
    </row>
    <row r="9" spans="1:4" x14ac:dyDescent="0.3">
      <c r="A9" s="232" t="s">
        <v>189</v>
      </c>
      <c r="B9" s="232"/>
      <c r="C9" s="7">
        <f>COUNTA('편평상피세포암 환자군(case)'!#REF!)-1</f>
        <v>0</v>
      </c>
      <c r="D9" s="7">
        <f>COUNTA('정상 대조군(control)'!O:O)-1</f>
        <v>0</v>
      </c>
    </row>
    <row r="10" spans="1:4" x14ac:dyDescent="0.3">
      <c r="C10" s="7" t="s">
        <v>79</v>
      </c>
      <c r="D10" s="7" t="s">
        <v>80</v>
      </c>
    </row>
    <row r="11" spans="1:4" x14ac:dyDescent="0.3">
      <c r="A11" s="232" t="s">
        <v>508</v>
      </c>
      <c r="B11" s="7" t="s">
        <v>379</v>
      </c>
      <c r="C11" s="7">
        <f>COUNTIF('편평상피세포암 환자군(case)'!$P:$P,"O")</f>
        <v>157</v>
      </c>
      <c r="D11" s="7">
        <f>COUNTIF('정상 대조군(control)'!T:T,"O")</f>
        <v>1</v>
      </c>
    </row>
    <row r="12" spans="1:4" x14ac:dyDescent="0.3">
      <c r="A12" s="232"/>
      <c r="B12" s="7" t="s">
        <v>374</v>
      </c>
      <c r="C12" s="7">
        <f>COUNTIF('편평상피세포암 환자군(case)'!$P:$P,B12)</f>
        <v>25</v>
      </c>
      <c r="D12" s="7">
        <f>COUNTIF('정상 대조군(control)'!T:T,B12)</f>
        <v>0</v>
      </c>
    </row>
    <row r="13" spans="1:4" x14ac:dyDescent="0.3">
      <c r="A13" s="232"/>
      <c r="B13" s="7" t="s">
        <v>375</v>
      </c>
      <c r="C13" s="7">
        <f>COUNTIF('편평상피세포암 환자군(case)'!$P:$P,B13)</f>
        <v>27</v>
      </c>
      <c r="D13" s="7">
        <f>COUNTIF('정상 대조군(control)'!T:T,B13)</f>
        <v>1</v>
      </c>
    </row>
    <row r="14" spans="1:4" x14ac:dyDescent="0.3">
      <c r="A14" s="232"/>
      <c r="B14" s="7" t="s">
        <v>377</v>
      </c>
      <c r="C14" s="7">
        <f>COUNTIF('편평상피세포암 환자군(case)'!$P:$P,B14)</f>
        <v>8</v>
      </c>
      <c r="D14" s="7">
        <f>COUNTIF('정상 대조군(control)'!T:T,B14)</f>
        <v>5</v>
      </c>
    </row>
    <row r="15" spans="1:4" x14ac:dyDescent="0.3">
      <c r="A15" s="232"/>
      <c r="B15" s="7" t="s">
        <v>378</v>
      </c>
      <c r="C15" s="7">
        <f>COUNTIF('편평상피세포암 환자군(case)'!$P:$P,B15)</f>
        <v>12</v>
      </c>
      <c r="D15" s="7">
        <f>COUNTIF('정상 대조군(control)'!T:T,B15)</f>
        <v>2</v>
      </c>
    </row>
    <row r="16" spans="1:4" x14ac:dyDescent="0.3">
      <c r="A16" s="232"/>
      <c r="B16" s="7" t="s">
        <v>210</v>
      </c>
      <c r="C16" s="7">
        <f>COUNTIF('편평상피세포암 환자군(case)'!$P:$P,B16)</f>
        <v>57</v>
      </c>
      <c r="D16" s="7">
        <f>COUNTIF('정상 대조군(control)'!T:T,B16)</f>
        <v>2</v>
      </c>
    </row>
    <row r="17" spans="1:10" x14ac:dyDescent="0.3">
      <c r="A17" s="232" t="s">
        <v>381</v>
      </c>
      <c r="B17" s="232"/>
      <c r="C17" s="7">
        <f>SUM(C11:C16)</f>
        <v>286</v>
      </c>
      <c r="D17" s="7">
        <f>SUM(D11:D16)</f>
        <v>11</v>
      </c>
    </row>
    <row r="18" spans="1:10" x14ac:dyDescent="0.3">
      <c r="A18" s="232" t="s">
        <v>1363</v>
      </c>
      <c r="B18" s="232"/>
      <c r="C18" s="7">
        <f>SUM(C11:C12)</f>
        <v>182</v>
      </c>
      <c r="D18" s="7">
        <f>D11+D12</f>
        <v>1</v>
      </c>
      <c r="J18" s="209"/>
    </row>
    <row r="19" spans="1:10" x14ac:dyDescent="0.3">
      <c r="A19" s="232" t="s">
        <v>1459</v>
      </c>
      <c r="B19" s="232"/>
      <c r="C19" s="7">
        <f>(C13+C14+C15+C16)-4</f>
        <v>100</v>
      </c>
      <c r="D19" s="7">
        <f>SUM(D13:D16)</f>
        <v>10</v>
      </c>
      <c r="J19" s="209"/>
    </row>
    <row r="20" spans="1:10" x14ac:dyDescent="0.3">
      <c r="A20" s="232" t="s">
        <v>1364</v>
      </c>
      <c r="B20" s="7" t="s">
        <v>1365</v>
      </c>
      <c r="C20" s="7">
        <f>COUNTA('sample 수집 현황(FW)'!$I:$I)-1</f>
        <v>282</v>
      </c>
      <c r="D20" s="7">
        <f>COUNTA('정상 대조군(control)'!$Y:$Y)-1</f>
        <v>11</v>
      </c>
    </row>
    <row r="21" spans="1:10" x14ac:dyDescent="0.3">
      <c r="A21" s="232"/>
      <c r="B21" s="7" t="s">
        <v>1366</v>
      </c>
      <c r="C21" s="7">
        <f>COUNTA('sample 수집 현황(FW)'!$F:$F)-1</f>
        <v>251</v>
      </c>
      <c r="D21" s="7" t="s">
        <v>1966</v>
      </c>
    </row>
    <row r="22" spans="1:10" x14ac:dyDescent="0.3">
      <c r="A22" s="232"/>
      <c r="B22" s="7" t="s">
        <v>1050</v>
      </c>
      <c r="C22" s="7">
        <f>COUNTA('sample 수집 현황(FW)'!$K:$K)-1</f>
        <v>276</v>
      </c>
      <c r="D22" s="7">
        <f>COUNTA('정상 대조군(control)'!$Z:$Z)-1</f>
        <v>9</v>
      </c>
    </row>
    <row r="23" spans="1:10" x14ac:dyDescent="0.3">
      <c r="A23" s="232"/>
      <c r="B23" s="7" t="s">
        <v>3919</v>
      </c>
      <c r="C23" s="7">
        <f>COUNTIF('sample 수집 현황(FW)'!M:M,"N,T")</f>
        <v>84</v>
      </c>
      <c r="D23" s="7" t="s">
        <v>1965</v>
      </c>
    </row>
    <row r="24" spans="1:10" x14ac:dyDescent="0.3">
      <c r="B24" s="7" t="s">
        <v>3920</v>
      </c>
      <c r="C24" s="7">
        <f>COUNTIF('sample 수집 현황(FW)'!M:M,"T")</f>
        <v>0</v>
      </c>
    </row>
    <row r="25" spans="1:10" x14ac:dyDescent="0.3">
      <c r="B25" s="7" t="s">
        <v>3921</v>
      </c>
      <c r="C25" s="7">
        <f>COUNTIF('sample 수집 현황(FW)'!M:M,"N")</f>
        <v>1</v>
      </c>
    </row>
  </sheetData>
  <mergeCells count="9">
    <mergeCell ref="A20:A23"/>
    <mergeCell ref="A2:A6"/>
    <mergeCell ref="A17:B17"/>
    <mergeCell ref="A18:B18"/>
    <mergeCell ref="A19:B19"/>
    <mergeCell ref="A11:A16"/>
    <mergeCell ref="A7:B7"/>
    <mergeCell ref="A8:B8"/>
    <mergeCell ref="A9:B9"/>
  </mergeCells>
  <phoneticPr fontId="4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="85" zoomScaleNormal="85" workbookViewId="0">
      <selection activeCell="E12" sqref="E12"/>
    </sheetView>
  </sheetViews>
  <sheetFormatPr defaultRowHeight="16.5" x14ac:dyDescent="0.3"/>
  <cols>
    <col min="1" max="1" width="8.375" bestFit="1" customWidth="1"/>
    <col min="2" max="2" width="10.75" bestFit="1" customWidth="1"/>
    <col min="3" max="3" width="15.375" bestFit="1" customWidth="1"/>
    <col min="4" max="4" width="13.125" bestFit="1" customWidth="1"/>
    <col min="5" max="5" width="22" bestFit="1" customWidth="1"/>
    <col min="6" max="7" width="38.25" bestFit="1" customWidth="1"/>
    <col min="8" max="8" width="23.625" bestFit="1" customWidth="1"/>
    <col min="9" max="9" width="10.375" bestFit="1" customWidth="1"/>
    <col min="10" max="10" width="13.625" bestFit="1" customWidth="1"/>
    <col min="11" max="11" width="22.125" bestFit="1" customWidth="1"/>
    <col min="12" max="12" width="15.375" bestFit="1" customWidth="1"/>
    <col min="13" max="13" width="9.875" bestFit="1" customWidth="1"/>
    <col min="14" max="14" width="13.875" bestFit="1" customWidth="1"/>
    <col min="15" max="15" width="17.625" bestFit="1" customWidth="1"/>
    <col min="16" max="16" width="8.75" bestFit="1" customWidth="1"/>
    <col min="17" max="17" width="12.625" bestFit="1" customWidth="1"/>
    <col min="18" max="18" width="16.625" bestFit="1" customWidth="1"/>
    <col min="19" max="20" width="14.25" bestFit="1" customWidth="1"/>
    <col min="21" max="21" width="61.75" bestFit="1" customWidth="1"/>
    <col min="22" max="22" width="12.625" bestFit="1" customWidth="1"/>
    <col min="23" max="23" width="9.75" customWidth="1"/>
  </cols>
  <sheetData>
    <row r="1" spans="1:22" s="208" customFormat="1" ht="27" x14ac:dyDescent="0.3">
      <c r="A1" s="103" t="s">
        <v>965</v>
      </c>
      <c r="B1" s="115" t="s">
        <v>967</v>
      </c>
      <c r="C1" s="41" t="s">
        <v>0</v>
      </c>
      <c r="D1" s="205" t="s">
        <v>1</v>
      </c>
      <c r="E1" s="41" t="s">
        <v>197</v>
      </c>
      <c r="F1" s="206" t="s">
        <v>198</v>
      </c>
      <c r="G1" s="115" t="s">
        <v>187</v>
      </c>
      <c r="H1" s="115" t="s">
        <v>53</v>
      </c>
      <c r="I1" s="41" t="s">
        <v>4</v>
      </c>
      <c r="J1" s="39" t="s">
        <v>558</v>
      </c>
      <c r="K1" s="39" t="s">
        <v>559</v>
      </c>
      <c r="L1" s="39" t="s">
        <v>560</v>
      </c>
      <c r="M1" s="41" t="s">
        <v>493</v>
      </c>
      <c r="N1" s="41" t="s">
        <v>546</v>
      </c>
      <c r="O1" s="41" t="s">
        <v>106</v>
      </c>
      <c r="P1" s="41" t="s">
        <v>1288</v>
      </c>
      <c r="Q1" s="41" t="s">
        <v>191</v>
      </c>
      <c r="R1" s="41" t="s">
        <v>3</v>
      </c>
      <c r="S1" s="41" t="s">
        <v>199</v>
      </c>
      <c r="T1" s="41" t="s">
        <v>200</v>
      </c>
      <c r="U1" s="207" t="s">
        <v>201</v>
      </c>
      <c r="V1" s="207" t="s">
        <v>532</v>
      </c>
    </row>
    <row r="2" spans="1:22" s="7" customFormat="1" ht="13.5" x14ac:dyDescent="0.3">
      <c r="A2" s="7">
        <v>1</v>
      </c>
      <c r="B2" s="2" t="s">
        <v>121</v>
      </c>
      <c r="C2" s="7">
        <v>33342957</v>
      </c>
      <c r="D2" s="5" t="s">
        <v>30</v>
      </c>
      <c r="E2" s="7">
        <v>20181022</v>
      </c>
      <c r="G2" s="2"/>
      <c r="H2" s="2"/>
      <c r="I2" s="1"/>
      <c r="J2" s="1"/>
      <c r="K2" s="1"/>
      <c r="L2" s="1"/>
      <c r="M2" s="1" t="s">
        <v>91</v>
      </c>
      <c r="N2" s="1" t="s">
        <v>91</v>
      </c>
      <c r="O2" s="1" t="s">
        <v>91</v>
      </c>
      <c r="P2" s="1" t="s">
        <v>93</v>
      </c>
      <c r="Q2" s="7" t="s">
        <v>376</v>
      </c>
      <c r="R2" s="7" t="s">
        <v>376</v>
      </c>
      <c r="U2" s="156"/>
      <c r="V2" s="156"/>
    </row>
    <row r="3" spans="1:22" s="7" customFormat="1" ht="13.5" x14ac:dyDescent="0.3">
      <c r="A3" s="7">
        <v>2</v>
      </c>
      <c r="B3" s="2" t="s">
        <v>122</v>
      </c>
      <c r="C3" s="7">
        <v>33343680</v>
      </c>
      <c r="D3" s="5" t="s">
        <v>6</v>
      </c>
      <c r="E3" s="7" t="s">
        <v>100</v>
      </c>
      <c r="F3" s="7" t="s">
        <v>215</v>
      </c>
      <c r="G3" s="2"/>
      <c r="H3" s="2"/>
      <c r="I3" s="1" t="s">
        <v>91</v>
      </c>
      <c r="J3" s="1" t="s">
        <v>561</v>
      </c>
      <c r="K3" s="1">
        <v>2</v>
      </c>
      <c r="L3" s="1">
        <v>1</v>
      </c>
      <c r="M3" s="1" t="s">
        <v>91</v>
      </c>
      <c r="N3" s="7" t="s">
        <v>91</v>
      </c>
      <c r="O3" s="7" t="s">
        <v>91</v>
      </c>
      <c r="P3" s="7" t="s">
        <v>93</v>
      </c>
      <c r="Q3" s="1" t="s">
        <v>374</v>
      </c>
      <c r="R3" s="7">
        <v>20190521</v>
      </c>
      <c r="U3" s="156"/>
      <c r="V3" s="156"/>
    </row>
    <row r="4" spans="1:22" s="7" customFormat="1" ht="13.5" x14ac:dyDescent="0.3">
      <c r="A4" s="7">
        <v>3</v>
      </c>
      <c r="B4" s="2" t="s">
        <v>123</v>
      </c>
      <c r="C4" s="7">
        <v>33343470</v>
      </c>
      <c r="D4" s="5" t="s">
        <v>7</v>
      </c>
      <c r="E4" s="7">
        <v>20181105</v>
      </c>
      <c r="F4" s="7" t="s">
        <v>2061</v>
      </c>
      <c r="G4" s="2"/>
      <c r="H4" s="157"/>
      <c r="I4" s="8" t="s">
        <v>66</v>
      </c>
      <c r="J4" s="8"/>
      <c r="K4" s="8"/>
      <c r="L4" s="8"/>
      <c r="M4" s="8" t="s">
        <v>91</v>
      </c>
      <c r="N4" s="7" t="s">
        <v>91</v>
      </c>
      <c r="O4" s="7" t="s">
        <v>91</v>
      </c>
      <c r="P4" s="7" t="s">
        <v>93</v>
      </c>
      <c r="Q4" s="1" t="s">
        <v>371</v>
      </c>
      <c r="R4" s="1" t="s">
        <v>371</v>
      </c>
      <c r="T4" s="7" t="s">
        <v>73</v>
      </c>
      <c r="U4" s="156"/>
      <c r="V4" s="156"/>
    </row>
    <row r="5" spans="1:22" s="7" customFormat="1" ht="13.5" x14ac:dyDescent="0.3">
      <c r="A5" s="7">
        <v>4</v>
      </c>
      <c r="B5" s="2" t="s">
        <v>124</v>
      </c>
      <c r="C5" s="7">
        <v>33229423</v>
      </c>
      <c r="D5" s="5" t="s">
        <v>8</v>
      </c>
      <c r="E5" s="7">
        <v>20181119</v>
      </c>
      <c r="G5" s="2"/>
      <c r="H5" s="2"/>
      <c r="I5" s="1" t="s">
        <v>91</v>
      </c>
      <c r="J5" s="158" t="s">
        <v>561</v>
      </c>
      <c r="K5" s="158">
        <v>2</v>
      </c>
      <c r="L5" s="158">
        <v>1</v>
      </c>
      <c r="M5" s="1" t="s">
        <v>91</v>
      </c>
      <c r="N5" s="1" t="s">
        <v>91</v>
      </c>
      <c r="O5" s="1" t="s">
        <v>91</v>
      </c>
      <c r="P5" s="1" t="s">
        <v>93</v>
      </c>
      <c r="Q5" s="158" t="s">
        <v>210</v>
      </c>
      <c r="R5" s="8" t="s">
        <v>210</v>
      </c>
      <c r="T5" s="7" t="s">
        <v>73</v>
      </c>
      <c r="U5" s="156"/>
      <c r="V5" s="156"/>
    </row>
    <row r="6" spans="1:22" s="7" customFormat="1" ht="13.5" x14ac:dyDescent="0.3">
      <c r="A6" s="7">
        <v>5</v>
      </c>
      <c r="B6" s="2" t="s">
        <v>125</v>
      </c>
      <c r="C6" s="7">
        <v>33345665</v>
      </c>
      <c r="D6" s="5" t="s">
        <v>9</v>
      </c>
      <c r="E6" s="7">
        <v>20181126</v>
      </c>
      <c r="F6" s="7" t="s">
        <v>226</v>
      </c>
      <c r="G6" s="2"/>
      <c r="H6" s="2"/>
      <c r="I6" s="1" t="s">
        <v>91</v>
      </c>
      <c r="J6" s="1"/>
      <c r="K6" s="1"/>
      <c r="L6" s="1"/>
      <c r="M6" s="1" t="s">
        <v>91</v>
      </c>
      <c r="N6" s="7" t="s">
        <v>91</v>
      </c>
      <c r="O6" s="7" t="s">
        <v>91</v>
      </c>
      <c r="P6" s="7" t="s">
        <v>93</v>
      </c>
      <c r="Q6" s="1" t="s">
        <v>374</v>
      </c>
      <c r="R6" s="7">
        <v>20190513</v>
      </c>
      <c r="U6" s="156"/>
      <c r="V6" s="156"/>
    </row>
    <row r="7" spans="1:22" s="7" customFormat="1" ht="13.5" x14ac:dyDescent="0.3">
      <c r="A7" s="7">
        <v>6</v>
      </c>
      <c r="B7" s="2" t="s">
        <v>126</v>
      </c>
      <c r="C7" s="7">
        <v>33346229</v>
      </c>
      <c r="D7" s="5" t="s">
        <v>11</v>
      </c>
      <c r="E7" s="7">
        <v>20181210</v>
      </c>
      <c r="I7" s="158" t="s">
        <v>91</v>
      </c>
      <c r="J7" s="158" t="s">
        <v>561</v>
      </c>
      <c r="K7" s="158">
        <v>2</v>
      </c>
      <c r="L7" s="158">
        <v>1</v>
      </c>
      <c r="M7" s="158" t="s">
        <v>91</v>
      </c>
      <c r="N7" s="7" t="s">
        <v>91</v>
      </c>
      <c r="O7" s="7" t="s">
        <v>91</v>
      </c>
      <c r="P7" s="7" t="s">
        <v>93</v>
      </c>
      <c r="Q7" s="1" t="s">
        <v>92</v>
      </c>
      <c r="R7" s="7">
        <v>20190320</v>
      </c>
      <c r="U7" s="156"/>
      <c r="V7" s="156"/>
    </row>
    <row r="8" spans="1:22" s="7" customFormat="1" ht="13.5" x14ac:dyDescent="0.3">
      <c r="A8" s="7">
        <v>7</v>
      </c>
      <c r="B8" s="2" t="s">
        <v>127</v>
      </c>
      <c r="C8" s="7">
        <v>33284369</v>
      </c>
      <c r="D8" s="5" t="s">
        <v>12</v>
      </c>
      <c r="E8" s="7">
        <v>20181227</v>
      </c>
      <c r="G8" s="2"/>
      <c r="H8" s="2"/>
      <c r="I8" s="1" t="s">
        <v>91</v>
      </c>
      <c r="J8" s="158" t="s">
        <v>561</v>
      </c>
      <c r="K8" s="158">
        <v>2</v>
      </c>
      <c r="L8" s="158">
        <v>1</v>
      </c>
      <c r="M8" s="1" t="s">
        <v>91</v>
      </c>
      <c r="N8" s="7" t="s">
        <v>91</v>
      </c>
      <c r="O8" s="7" t="s">
        <v>91</v>
      </c>
      <c r="P8" s="7" t="s">
        <v>93</v>
      </c>
      <c r="Q8" s="1" t="s">
        <v>374</v>
      </c>
      <c r="R8" s="7">
        <v>20190618</v>
      </c>
      <c r="U8" s="156"/>
      <c r="V8" s="156"/>
    </row>
    <row r="9" spans="1:22" s="7" customFormat="1" ht="13.5" x14ac:dyDescent="0.3">
      <c r="A9" s="7">
        <v>8</v>
      </c>
      <c r="B9" s="2" t="s">
        <v>128</v>
      </c>
      <c r="C9" s="7">
        <v>33298531</v>
      </c>
      <c r="D9" s="5" t="s">
        <v>13</v>
      </c>
      <c r="E9" s="7">
        <v>20190107</v>
      </c>
      <c r="G9" s="2"/>
      <c r="H9" s="2"/>
      <c r="I9" s="1"/>
      <c r="J9" s="1"/>
      <c r="K9" s="1"/>
      <c r="L9" s="1"/>
      <c r="M9" s="1" t="s">
        <v>91</v>
      </c>
      <c r="N9" s="7" t="s">
        <v>91</v>
      </c>
      <c r="O9" s="7" t="s">
        <v>91</v>
      </c>
      <c r="P9" s="7" t="s">
        <v>93</v>
      </c>
      <c r="Q9" s="7" t="s">
        <v>376</v>
      </c>
      <c r="R9" s="7" t="s">
        <v>376</v>
      </c>
      <c r="U9" s="156"/>
      <c r="V9" s="156"/>
    </row>
    <row r="10" spans="1:22" s="7" customFormat="1" ht="13.5" x14ac:dyDescent="0.3">
      <c r="A10" s="7">
        <v>9</v>
      </c>
      <c r="B10" s="2" t="s">
        <v>129</v>
      </c>
      <c r="C10" s="7">
        <v>33298634</v>
      </c>
      <c r="D10" s="5" t="s">
        <v>14</v>
      </c>
      <c r="E10" s="7">
        <v>20190107</v>
      </c>
      <c r="G10" s="2"/>
      <c r="H10" s="2"/>
      <c r="I10" s="1" t="s">
        <v>91</v>
      </c>
      <c r="J10" s="1" t="s">
        <v>561</v>
      </c>
      <c r="K10" s="1">
        <v>2</v>
      </c>
      <c r="L10" s="1">
        <v>1</v>
      </c>
      <c r="M10" s="1" t="s">
        <v>91</v>
      </c>
      <c r="N10" s="1" t="s">
        <v>91</v>
      </c>
      <c r="O10" s="1" t="s">
        <v>91</v>
      </c>
      <c r="P10" s="1" t="s">
        <v>93</v>
      </c>
      <c r="Q10" s="1" t="s">
        <v>92</v>
      </c>
      <c r="R10" s="7">
        <v>20190403</v>
      </c>
      <c r="U10" s="156"/>
      <c r="V10" s="156"/>
    </row>
    <row r="11" spans="1:22" s="7" customFormat="1" ht="13.5" x14ac:dyDescent="0.3">
      <c r="A11" s="7">
        <v>10</v>
      </c>
      <c r="B11" s="2" t="s">
        <v>130</v>
      </c>
      <c r="C11" s="7">
        <v>33349119</v>
      </c>
      <c r="D11" s="159" t="s">
        <v>15</v>
      </c>
      <c r="E11" s="7">
        <v>20190109</v>
      </c>
      <c r="G11" s="2"/>
      <c r="H11" s="2"/>
      <c r="I11" s="1" t="s">
        <v>91</v>
      </c>
      <c r="J11" s="1" t="s">
        <v>561</v>
      </c>
      <c r="K11" s="1">
        <v>2</v>
      </c>
      <c r="L11" s="1">
        <v>1</v>
      </c>
      <c r="M11" s="1" t="s">
        <v>91</v>
      </c>
      <c r="N11" s="7" t="s">
        <v>91</v>
      </c>
      <c r="O11" s="7" t="s">
        <v>91</v>
      </c>
      <c r="P11" s="7" t="s">
        <v>93</v>
      </c>
      <c r="Q11" s="1" t="s">
        <v>92</v>
      </c>
      <c r="R11" s="7">
        <v>20190423</v>
      </c>
      <c r="T11" s="7">
        <v>20210202</v>
      </c>
      <c r="U11" s="156" t="s">
        <v>668</v>
      </c>
      <c r="V11" s="156" t="s">
        <v>669</v>
      </c>
    </row>
    <row r="12" spans="1:22" s="7" customFormat="1" ht="13.5" x14ac:dyDescent="0.3">
      <c r="A12" s="7">
        <v>11</v>
      </c>
      <c r="B12" s="2" t="s">
        <v>131</v>
      </c>
      <c r="C12" s="7">
        <v>33350341</v>
      </c>
      <c r="D12" s="5" t="s">
        <v>16</v>
      </c>
      <c r="E12" s="7">
        <v>20190111</v>
      </c>
      <c r="G12" s="2"/>
      <c r="H12" s="2"/>
      <c r="I12" s="1" t="s">
        <v>91</v>
      </c>
      <c r="J12" s="1" t="s">
        <v>561</v>
      </c>
      <c r="K12" s="1">
        <v>2</v>
      </c>
      <c r="L12" s="1">
        <v>1</v>
      </c>
      <c r="M12" s="1" t="s">
        <v>91</v>
      </c>
      <c r="N12" s="7" t="s">
        <v>91</v>
      </c>
      <c r="O12" s="7" t="s">
        <v>91</v>
      </c>
      <c r="P12" s="7" t="s">
        <v>93</v>
      </c>
      <c r="Q12" s="7" t="s">
        <v>375</v>
      </c>
      <c r="R12" s="7" t="s">
        <v>375</v>
      </c>
      <c r="U12" s="156"/>
      <c r="V12" s="156"/>
    </row>
    <row r="13" spans="1:22" s="7" customFormat="1" ht="13.5" x14ac:dyDescent="0.3">
      <c r="A13" s="7">
        <v>12</v>
      </c>
      <c r="B13" s="2" t="s">
        <v>132</v>
      </c>
      <c r="C13" s="7">
        <v>33350093</v>
      </c>
      <c r="D13" s="5" t="s">
        <v>26</v>
      </c>
      <c r="E13" s="7">
        <v>20190114</v>
      </c>
      <c r="I13" s="1"/>
      <c r="J13" s="1"/>
      <c r="K13" s="1"/>
      <c r="L13" s="1"/>
      <c r="M13" s="1" t="s">
        <v>91</v>
      </c>
      <c r="N13" s="7" t="s">
        <v>91</v>
      </c>
      <c r="O13" s="7" t="s">
        <v>91</v>
      </c>
      <c r="P13" s="7" t="s">
        <v>93</v>
      </c>
      <c r="Q13" s="1" t="s">
        <v>374</v>
      </c>
      <c r="R13" s="7">
        <v>20200428</v>
      </c>
      <c r="U13" s="156"/>
      <c r="V13" s="156"/>
    </row>
    <row r="14" spans="1:22" s="7" customFormat="1" ht="13.5" x14ac:dyDescent="0.3">
      <c r="A14" s="7">
        <v>13</v>
      </c>
      <c r="B14" s="2" t="s">
        <v>133</v>
      </c>
      <c r="C14" s="7">
        <v>33349357</v>
      </c>
      <c r="D14" s="5" t="s">
        <v>47</v>
      </c>
      <c r="E14" s="7">
        <v>20190121</v>
      </c>
      <c r="G14" s="1"/>
      <c r="I14" s="1" t="s">
        <v>92</v>
      </c>
      <c r="J14" s="1">
        <v>10</v>
      </c>
      <c r="K14" s="1">
        <v>3</v>
      </c>
      <c r="L14" s="1">
        <v>2</v>
      </c>
      <c r="M14" s="1" t="s">
        <v>91</v>
      </c>
      <c r="N14" s="7" t="s">
        <v>91</v>
      </c>
      <c r="O14" s="7" t="s">
        <v>91</v>
      </c>
      <c r="P14" s="7" t="s">
        <v>93</v>
      </c>
      <c r="Q14" s="1" t="s">
        <v>92</v>
      </c>
      <c r="R14" s="7">
        <v>20210105</v>
      </c>
      <c r="T14" s="7">
        <v>20210202</v>
      </c>
      <c r="U14" s="156" t="s">
        <v>670</v>
      </c>
      <c r="V14" s="156" t="s">
        <v>671</v>
      </c>
    </row>
    <row r="15" spans="1:22" s="7" customFormat="1" ht="13.5" x14ac:dyDescent="0.3">
      <c r="A15" s="7">
        <v>14</v>
      </c>
      <c r="B15" s="2" t="s">
        <v>134</v>
      </c>
      <c r="C15" s="7">
        <v>33321049</v>
      </c>
      <c r="D15" s="5" t="s">
        <v>34</v>
      </c>
      <c r="E15" s="7">
        <v>20190131</v>
      </c>
      <c r="G15" s="7" t="s">
        <v>4359</v>
      </c>
      <c r="I15" s="158" t="s">
        <v>91</v>
      </c>
      <c r="J15" s="158" t="s">
        <v>561</v>
      </c>
      <c r="K15" s="158">
        <v>2</v>
      </c>
      <c r="L15" s="158">
        <v>1</v>
      </c>
      <c r="M15" s="158" t="s">
        <v>91</v>
      </c>
      <c r="N15" s="7" t="s">
        <v>91</v>
      </c>
      <c r="O15" s="7" t="s">
        <v>91</v>
      </c>
      <c r="P15" s="7" t="s">
        <v>93</v>
      </c>
      <c r="Q15" s="158" t="s">
        <v>210</v>
      </c>
      <c r="R15" s="7" t="s">
        <v>210</v>
      </c>
      <c r="T15" s="7" t="s">
        <v>73</v>
      </c>
      <c r="U15" s="156"/>
      <c r="V15" s="156"/>
    </row>
    <row r="16" spans="1:22" s="7" customFormat="1" ht="13.5" x14ac:dyDescent="0.3">
      <c r="A16" s="7">
        <v>15</v>
      </c>
      <c r="B16" s="2" t="s">
        <v>135</v>
      </c>
      <c r="C16" s="7">
        <v>33351415</v>
      </c>
      <c r="D16" s="5" t="s">
        <v>38</v>
      </c>
      <c r="E16" s="7">
        <v>20190218</v>
      </c>
      <c r="F16" s="7" t="s">
        <v>2061</v>
      </c>
      <c r="G16" s="2"/>
      <c r="I16" s="8" t="s">
        <v>66</v>
      </c>
      <c r="J16" s="8"/>
      <c r="K16" s="8"/>
      <c r="L16" s="8"/>
      <c r="M16" s="8" t="s">
        <v>91</v>
      </c>
      <c r="N16" s="7" t="s">
        <v>91</v>
      </c>
      <c r="O16" s="7" t="s">
        <v>91</v>
      </c>
      <c r="P16" s="7" t="s">
        <v>93</v>
      </c>
      <c r="Q16" s="1" t="s">
        <v>371</v>
      </c>
      <c r="R16" s="1" t="s">
        <v>371</v>
      </c>
      <c r="T16" s="7" t="s">
        <v>73</v>
      </c>
      <c r="U16" s="156"/>
      <c r="V16" s="156"/>
    </row>
    <row r="17" spans="1:22" s="7" customFormat="1" ht="13.5" x14ac:dyDescent="0.3">
      <c r="A17" s="7">
        <v>16</v>
      </c>
      <c r="B17" s="2" t="s">
        <v>136</v>
      </c>
      <c r="C17" s="7">
        <v>33354036</v>
      </c>
      <c r="D17" s="5" t="s">
        <v>39</v>
      </c>
      <c r="E17" s="7">
        <v>20190220</v>
      </c>
      <c r="G17" s="1"/>
      <c r="I17" s="1" t="s">
        <v>92</v>
      </c>
      <c r="J17" s="1" t="s">
        <v>561</v>
      </c>
      <c r="K17" s="1">
        <v>2</v>
      </c>
      <c r="L17" s="1">
        <v>1</v>
      </c>
      <c r="M17" s="1" t="s">
        <v>91</v>
      </c>
      <c r="N17" s="7" t="s">
        <v>91</v>
      </c>
      <c r="O17" s="7" t="s">
        <v>91</v>
      </c>
      <c r="P17" s="7" t="s">
        <v>93</v>
      </c>
      <c r="Q17" s="1" t="s">
        <v>374</v>
      </c>
      <c r="R17" s="7">
        <v>20190523</v>
      </c>
      <c r="U17" s="156"/>
      <c r="V17" s="156"/>
    </row>
    <row r="18" spans="1:22" s="7" customFormat="1" ht="13.5" x14ac:dyDescent="0.3">
      <c r="A18" s="7">
        <v>17</v>
      </c>
      <c r="B18" s="2" t="s">
        <v>137</v>
      </c>
      <c r="C18" s="7">
        <v>33351508</v>
      </c>
      <c r="D18" s="5" t="s">
        <v>40</v>
      </c>
      <c r="E18" s="7">
        <v>20190221</v>
      </c>
      <c r="G18" s="1"/>
      <c r="I18" s="1" t="s">
        <v>92</v>
      </c>
      <c r="J18" s="1">
        <v>10</v>
      </c>
      <c r="K18" s="1">
        <v>3</v>
      </c>
      <c r="L18" s="1">
        <v>2</v>
      </c>
      <c r="M18" s="7" t="s">
        <v>91</v>
      </c>
      <c r="N18" s="7" t="s">
        <v>101</v>
      </c>
      <c r="O18" s="7" t="s">
        <v>91</v>
      </c>
      <c r="P18" s="7" t="s">
        <v>93</v>
      </c>
      <c r="Q18" s="1" t="s">
        <v>374</v>
      </c>
      <c r="R18" s="7">
        <v>20190522</v>
      </c>
      <c r="U18" s="156"/>
      <c r="V18" s="156"/>
    </row>
    <row r="19" spans="1:22" s="7" customFormat="1" ht="13.5" x14ac:dyDescent="0.3">
      <c r="A19" s="7">
        <v>18</v>
      </c>
      <c r="B19" s="2" t="s">
        <v>138</v>
      </c>
      <c r="C19" s="7">
        <v>33352394</v>
      </c>
      <c r="D19" s="5" t="s">
        <v>41</v>
      </c>
      <c r="E19" s="7">
        <v>20190225</v>
      </c>
      <c r="I19" s="1" t="s">
        <v>91</v>
      </c>
      <c r="J19" s="1" t="s">
        <v>561</v>
      </c>
      <c r="K19" s="1">
        <v>2</v>
      </c>
      <c r="L19" s="1">
        <v>1</v>
      </c>
      <c r="M19" s="1" t="s">
        <v>91</v>
      </c>
      <c r="N19" s="7" t="s">
        <v>91</v>
      </c>
      <c r="O19" s="7" t="s">
        <v>91</v>
      </c>
      <c r="P19" s="7" t="s">
        <v>93</v>
      </c>
      <c r="Q19" s="1" t="s">
        <v>92</v>
      </c>
      <c r="R19" s="7">
        <v>20190403</v>
      </c>
      <c r="U19" s="156"/>
      <c r="V19" s="156"/>
    </row>
    <row r="20" spans="1:22" s="7" customFormat="1" ht="13.5" x14ac:dyDescent="0.3">
      <c r="A20" s="7">
        <v>19</v>
      </c>
      <c r="B20" s="2" t="s">
        <v>139</v>
      </c>
      <c r="C20" s="7">
        <v>33354846</v>
      </c>
      <c r="D20" s="5" t="s">
        <v>42</v>
      </c>
      <c r="E20" s="7">
        <v>20190306</v>
      </c>
      <c r="I20" s="1" t="s">
        <v>91</v>
      </c>
      <c r="J20" s="1" t="s">
        <v>561</v>
      </c>
      <c r="K20" s="1">
        <v>2</v>
      </c>
      <c r="L20" s="1">
        <v>1</v>
      </c>
      <c r="M20" s="1" t="s">
        <v>91</v>
      </c>
      <c r="N20" s="7" t="s">
        <v>91</v>
      </c>
      <c r="O20" s="7" t="s">
        <v>91</v>
      </c>
      <c r="P20" s="7" t="s">
        <v>93</v>
      </c>
      <c r="Q20" s="1" t="s">
        <v>92</v>
      </c>
      <c r="R20" s="7">
        <v>20190612</v>
      </c>
      <c r="U20" s="156"/>
      <c r="V20" s="156"/>
    </row>
    <row r="21" spans="1:22" s="8" customFormat="1" ht="13.5" x14ac:dyDescent="0.3">
      <c r="A21" s="7">
        <v>20</v>
      </c>
      <c r="B21" s="2" t="s">
        <v>261</v>
      </c>
      <c r="C21" s="8">
        <v>33194375</v>
      </c>
      <c r="D21" s="160" t="s">
        <v>262</v>
      </c>
      <c r="E21" s="7">
        <v>20200414</v>
      </c>
      <c r="F21" s="7" t="s">
        <v>995</v>
      </c>
      <c r="G21" s="7" t="s">
        <v>1358</v>
      </c>
      <c r="H21" s="7"/>
      <c r="I21" s="7" t="s">
        <v>91</v>
      </c>
      <c r="J21" s="7" t="s">
        <v>561</v>
      </c>
      <c r="K21" s="7">
        <v>1</v>
      </c>
      <c r="L21" s="7">
        <v>1</v>
      </c>
      <c r="M21" s="7" t="s">
        <v>91</v>
      </c>
      <c r="N21" s="7" t="s">
        <v>91</v>
      </c>
      <c r="O21" s="7" t="s">
        <v>91</v>
      </c>
      <c r="P21" s="7" t="s">
        <v>93</v>
      </c>
      <c r="Q21" s="1" t="s">
        <v>371</v>
      </c>
      <c r="R21" s="1" t="s">
        <v>371</v>
      </c>
      <c r="S21" s="7" t="s">
        <v>543</v>
      </c>
      <c r="T21" s="7" t="s">
        <v>73</v>
      </c>
      <c r="U21" s="156"/>
      <c r="V21" s="156"/>
    </row>
    <row r="22" spans="1:22" s="8" customFormat="1" ht="13.5" x14ac:dyDescent="0.3">
      <c r="A22" s="7">
        <v>21</v>
      </c>
      <c r="B22" s="2" t="s">
        <v>499</v>
      </c>
      <c r="C22" s="8">
        <v>33403922</v>
      </c>
      <c r="D22" s="160" t="s">
        <v>500</v>
      </c>
      <c r="E22" s="7">
        <v>20201014</v>
      </c>
      <c r="F22" s="7" t="s">
        <v>582</v>
      </c>
      <c r="G22" s="7"/>
      <c r="H22" s="7"/>
      <c r="I22" s="7" t="s">
        <v>91</v>
      </c>
      <c r="J22" s="7" t="s">
        <v>603</v>
      </c>
      <c r="K22" s="7">
        <v>2</v>
      </c>
      <c r="L22" s="7">
        <v>1</v>
      </c>
      <c r="M22" s="7" t="s">
        <v>91</v>
      </c>
      <c r="N22" s="7" t="s">
        <v>91</v>
      </c>
      <c r="O22" s="7" t="s">
        <v>91</v>
      </c>
      <c r="P22" s="7" t="s">
        <v>93</v>
      </c>
      <c r="Q22" s="8" t="s">
        <v>92</v>
      </c>
      <c r="R22" s="8">
        <v>20201015</v>
      </c>
      <c r="S22" s="7" t="s">
        <v>543</v>
      </c>
      <c r="T22" s="7">
        <v>20201126</v>
      </c>
      <c r="U22" s="156" t="s">
        <v>4360</v>
      </c>
      <c r="V22" s="156"/>
    </row>
    <row r="23" spans="1:22" s="8" customFormat="1" ht="13.5" x14ac:dyDescent="0.3">
      <c r="A23" s="7">
        <v>22</v>
      </c>
      <c r="B23" s="2" t="s">
        <v>527</v>
      </c>
      <c r="C23" s="8">
        <v>33399887</v>
      </c>
      <c r="D23" s="160" t="s">
        <v>528</v>
      </c>
      <c r="E23" s="7">
        <v>20201111</v>
      </c>
      <c r="F23" s="7" t="s">
        <v>582</v>
      </c>
      <c r="G23" s="7"/>
      <c r="H23" s="7" t="s">
        <v>4361</v>
      </c>
      <c r="I23" s="7" t="s">
        <v>91</v>
      </c>
      <c r="J23" s="7" t="s">
        <v>603</v>
      </c>
      <c r="K23" s="7">
        <v>2</v>
      </c>
      <c r="L23" s="7">
        <v>1</v>
      </c>
      <c r="M23" s="7" t="s">
        <v>91</v>
      </c>
      <c r="N23" s="7" t="s">
        <v>91</v>
      </c>
      <c r="O23" s="7" t="s">
        <v>91</v>
      </c>
      <c r="P23" s="7" t="s">
        <v>93</v>
      </c>
      <c r="Q23" s="8" t="s">
        <v>92</v>
      </c>
      <c r="R23" s="8">
        <v>20201111</v>
      </c>
      <c r="S23" s="7" t="s">
        <v>543</v>
      </c>
      <c r="T23" s="7">
        <v>20201126</v>
      </c>
      <c r="U23" s="156" t="s">
        <v>4362</v>
      </c>
      <c r="V23" s="156"/>
    </row>
    <row r="24" spans="1:22" s="8" customFormat="1" ht="13.5" x14ac:dyDescent="0.3">
      <c r="A24" s="7">
        <v>23</v>
      </c>
      <c r="B24" s="2" t="s">
        <v>536</v>
      </c>
      <c r="C24" s="8">
        <v>33409550</v>
      </c>
      <c r="D24" s="160" t="s">
        <v>544</v>
      </c>
      <c r="E24" s="7">
        <v>20201210</v>
      </c>
      <c r="F24" s="7" t="s">
        <v>4363</v>
      </c>
      <c r="G24" s="7"/>
      <c r="H24" s="7"/>
      <c r="I24" s="7" t="s">
        <v>91</v>
      </c>
      <c r="J24" s="7" t="s">
        <v>561</v>
      </c>
      <c r="K24" s="7">
        <v>2</v>
      </c>
      <c r="L24" s="7">
        <v>1</v>
      </c>
      <c r="M24" s="7" t="s">
        <v>91</v>
      </c>
      <c r="N24" s="7" t="s">
        <v>91</v>
      </c>
      <c r="O24" s="7" t="s">
        <v>91</v>
      </c>
      <c r="P24" s="7" t="s">
        <v>93</v>
      </c>
      <c r="Q24" s="8" t="s">
        <v>374</v>
      </c>
      <c r="R24" s="8" t="s">
        <v>545</v>
      </c>
      <c r="S24" s="8" t="s">
        <v>543</v>
      </c>
      <c r="T24" s="7" t="s">
        <v>666</v>
      </c>
      <c r="U24" s="156" t="s">
        <v>4364</v>
      </c>
      <c r="V24" s="156" t="s">
        <v>697</v>
      </c>
    </row>
    <row r="25" spans="1:22" s="8" customFormat="1" ht="13.5" x14ac:dyDescent="0.3">
      <c r="A25" s="7">
        <v>24</v>
      </c>
      <c r="B25" s="2" t="s">
        <v>664</v>
      </c>
      <c r="C25" s="8">
        <v>33411204</v>
      </c>
      <c r="D25" s="160" t="s">
        <v>665</v>
      </c>
      <c r="E25" s="7"/>
      <c r="F25" s="7" t="s">
        <v>758</v>
      </c>
      <c r="G25" s="7" t="s">
        <v>758</v>
      </c>
      <c r="H25" s="8" t="s">
        <v>759</v>
      </c>
      <c r="P25" s="8" t="s">
        <v>93</v>
      </c>
      <c r="Q25" s="1" t="s">
        <v>371</v>
      </c>
      <c r="R25" s="1" t="s">
        <v>371</v>
      </c>
      <c r="S25" s="7"/>
      <c r="T25" s="7"/>
      <c r="U25" s="156"/>
      <c r="V25" s="156" t="s">
        <v>705</v>
      </c>
    </row>
    <row r="26" spans="1:22" s="7" customFormat="1" ht="13.5" x14ac:dyDescent="0.3">
      <c r="A26" s="7">
        <v>25</v>
      </c>
      <c r="B26" s="2" t="s">
        <v>4229</v>
      </c>
      <c r="C26" s="7">
        <v>33354751</v>
      </c>
      <c r="D26" s="5" t="s">
        <v>52</v>
      </c>
      <c r="E26" s="7">
        <v>20190321</v>
      </c>
      <c r="H26" s="1" t="s">
        <v>92</v>
      </c>
      <c r="I26" s="1" t="s">
        <v>561</v>
      </c>
      <c r="J26" s="1">
        <v>2</v>
      </c>
      <c r="K26" s="1">
        <v>1</v>
      </c>
      <c r="L26" s="1" t="s">
        <v>91</v>
      </c>
      <c r="M26" s="7" t="s">
        <v>91</v>
      </c>
      <c r="N26" s="7" t="s">
        <v>91</v>
      </c>
      <c r="O26" s="7" t="s">
        <v>93</v>
      </c>
      <c r="P26" s="158" t="s">
        <v>210</v>
      </c>
      <c r="Q26" s="8" t="s">
        <v>210</v>
      </c>
      <c r="R26" s="156"/>
    </row>
  </sheetData>
  <autoFilter ref="A1:V1">
    <sortState ref="A2:W26">
      <sortCondition ref="A1"/>
    </sortState>
  </autoFilter>
  <phoneticPr fontId="41" type="noConversion"/>
  <conditionalFormatting sqref="C1:D20">
    <cfRule type="duplicateValues" dxfId="60" priority="38"/>
    <cfRule type="duplicateValues" dxfId="59" priority="39"/>
    <cfRule type="duplicateValues" dxfId="58" priority="40"/>
    <cfRule type="duplicateValues" dxfId="57" priority="41"/>
    <cfRule type="duplicateValues" dxfId="56" priority="42"/>
    <cfRule type="duplicateValues" dxfId="55" priority="43"/>
    <cfRule type="duplicateValues" dxfId="54" priority="44"/>
    <cfRule type="duplicateValues" dxfId="53" priority="45"/>
    <cfRule type="duplicateValues" dxfId="52" priority="46"/>
  </conditionalFormatting>
  <conditionalFormatting sqref="C21:D21">
    <cfRule type="duplicateValues" dxfId="51" priority="29"/>
    <cfRule type="duplicateValues" dxfId="50" priority="30"/>
    <cfRule type="duplicateValues" dxfId="49" priority="31"/>
    <cfRule type="duplicateValues" dxfId="48" priority="32"/>
    <cfRule type="duplicateValues" dxfId="47" priority="33"/>
    <cfRule type="duplicateValues" dxfId="46" priority="34"/>
    <cfRule type="duplicateValues" dxfId="45" priority="35"/>
    <cfRule type="duplicateValues" dxfId="44" priority="36"/>
    <cfRule type="duplicateValues" dxfId="43" priority="37"/>
  </conditionalFormatting>
  <conditionalFormatting sqref="C22:D23">
    <cfRule type="duplicateValues" dxfId="42" priority="20"/>
    <cfRule type="duplicateValues" dxfId="41" priority="21"/>
    <cfRule type="duplicateValues" dxfId="40" priority="22"/>
    <cfRule type="duplicateValues" dxfId="39" priority="23"/>
    <cfRule type="duplicateValues" dxfId="38" priority="24"/>
    <cfRule type="duplicateValues" dxfId="37" priority="25"/>
    <cfRule type="duplicateValues" dxfId="36" priority="26"/>
    <cfRule type="duplicateValues" dxfId="35" priority="27"/>
    <cfRule type="duplicateValues" dxfId="34" priority="28"/>
  </conditionalFormatting>
  <conditionalFormatting sqref="C24:D25">
    <cfRule type="duplicateValues" dxfId="33" priority="11"/>
    <cfRule type="duplicateValues" dxfId="32" priority="12"/>
    <cfRule type="duplicateValues" dxfId="31" priority="13"/>
    <cfRule type="duplicateValues" dxfId="30" priority="14"/>
    <cfRule type="duplicateValues" dxfId="29" priority="15"/>
    <cfRule type="duplicateValues" dxfId="28" priority="16"/>
    <cfRule type="duplicateValues" dxfId="27" priority="17"/>
    <cfRule type="duplicateValues" dxfId="26" priority="18"/>
    <cfRule type="duplicateValues" dxfId="25" priority="19"/>
  </conditionalFormatting>
  <conditionalFormatting sqref="C26:D26">
    <cfRule type="duplicateValues" dxfId="24" priority="1"/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"/>
    <cfRule type="duplicateValues" dxfId="18" priority="7"/>
    <cfRule type="duplicateValues" dxfId="17" priority="8"/>
    <cfRule type="duplicateValues" dxfId="16" priority="9"/>
    <cfRule type="duplicateValues" dxfId="15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개요</vt:lpstr>
      <vt:lpstr>편평상피세포암 환자군(case)</vt:lpstr>
      <vt:lpstr>sample 수집 현황(FW)</vt:lpstr>
      <vt:lpstr>임상정보2</vt:lpstr>
      <vt:lpstr>임상정보</vt:lpstr>
      <vt:lpstr>codebook</vt:lpstr>
      <vt:lpstr>용어정리</vt:lpstr>
      <vt:lpstr>count</vt:lpstr>
      <vt:lpstr>제외대상자_25명</vt:lpstr>
      <vt:lpstr>정상 대조군(control)</vt:lpstr>
    </vt:vector>
  </TitlesOfParts>
  <Company>National Cancer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국립암센터</dc:creator>
  <cp:lastModifiedBy>ncc</cp:lastModifiedBy>
  <cp:lastPrinted>2023-07-14T01:38:54Z</cp:lastPrinted>
  <dcterms:created xsi:type="dcterms:W3CDTF">2009-03-27T05:35:53Z</dcterms:created>
  <dcterms:modified xsi:type="dcterms:W3CDTF">2023-11-30T07:05:39Z</dcterms:modified>
</cp:coreProperties>
</file>