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minimized="1" xWindow="0" yWindow="0" windowWidth="15360" windowHeight="9216" tabRatio="873" firstSheet="1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<sst xmlns="http://schemas.openxmlformats.org/spreadsheetml/2006/main" count="692" uniqueCount="344">
  <si>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</si>
  <si>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</si>
  <si>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</si>
  <si>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</si>
  <si>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</si>
  <si>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</si>
  <si>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</si>
  <si>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</si>
  <si>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</si>
  <si>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</si>
  <si>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</si>
  <si>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</si>
  <si>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</si>
  <si>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</si>
  <si>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</si>
  <si>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</si>
  <si>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</si>
  <si>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</si>
  <si>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</si>
  <si>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</si>
  <si>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</si>
  <si>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</si>
  <si>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</si>
  <si>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</si>
  <si>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</si>
  <si>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</si>
  <si>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</si>
  <si>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</si>
  <si>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</si>
  <si>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</si>
  <si>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</si>
  <si>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</si>
  <si>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</si>
  <si>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</si>
  <si>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</si>
  <si>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</si>
  <si>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</si>
  <si>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</si>
  <si>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</si>
  <si>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</si>
  <si>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</si>
  <si>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</si>
  <si>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</si>
  <si>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</si>
  <si>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</si>
  <si>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</si>
  <si>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</si>
  <si>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</si>
  <si>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</si>
  <si>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</si>
  <si>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</si>
  <si>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</si>
  <si>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</si>
  <si>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</si>
  <si>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</si>
  <si>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</si>
  <si>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</si>
  <si>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</si>
  <si>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</si>
  <si>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</si>
  <si>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</si>
  <si>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</si>
  <si>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</si>
  <si>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</si>
  <si>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</si>
  <si>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</si>
  <si>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</si>
  <si>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</si>
  <si>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</si>
  <si>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</si>
  <si>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</si>
  <si>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</si>
  <si>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</si>
  <si>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</si>
  <si>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</si>
  <si>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</si>
  <si>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</si>
  <si>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</si>
  <si>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</si>
  <si>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</si>
  <si>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</si>
  <si>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</si>
  <si>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</si>
  <si>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</si>
  <si>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</si>
  <si>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</si>
  <si>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</si>
  <si>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</si>
  <si>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</si>
  <si>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</si>
  <si>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</si>
  <si>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</si>
  <si>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</si>
  <si>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</si>
  <si>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</si>
  <si>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</si>
  <si>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</si>
  <si>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</si>
  <si>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</si>
  <si>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</si>
  <si>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</si>
  <si>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</si>
  <si>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</si>
  <si>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</si>
  <si>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</si>
  <si>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</si>
  <si>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</si>
  <si>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</si>
  <si>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</si>
  <si>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</si>
  <si>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</si>
  <si>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</si>
  <si>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</si>
  <si>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</si>
  <si>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</si>
  <si>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</si>
  <si>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</si>
  <si>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</si>
  <si>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</si>
  <si>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</si>
  <si>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</si>
  <si>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</si>
  <si>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</si>
  <si>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</si>
  <si>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</si>
  <si>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</si>
  <si>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</si>
  <si>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</si>
  <si>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</si>
  <si>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</si>
  <si>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</si>
  <si>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</si>
  <si>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</si>
  <si>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</si>
  <si>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</si>
  <si>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</si>
  <si>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</si>
  <si>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</si>
  <si>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</si>
  <si>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</si>
  <si>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</si>
  <si>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</si>
  <si>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</si>
  <si>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</si>
  <si>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</si>
  <si>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</si>
  <si>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</si>
  <si>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</si>
  <si>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</si>
  <si>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</si>
  <si>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</si>
  <si>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</si>
  <si>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</si>
  <si>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</si>
  <si>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</si>
  <si>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</si>
  <si>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</si>
  <si>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</si>
  <si>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</si>
  <si>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</si>
  <si>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</si>
  <si>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</si>
  <si>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</si>
  <si>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</si>
  <si>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</si>
  <si>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</si>
  <si>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</si>
  <si>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</si>
  <si>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</si>
  <si>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</si>
  <si>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</si>
  <si>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</si>
  <si>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</si>
  <si>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</si>
  <si>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</si>
  <si>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</si>
  <si>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</si>
  <si>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</si>
  <si>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</si>
  <si>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</si>
  <si>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</si>
  <si>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</si>
  <si>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</si>
  <si>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</si>
  <si>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</si>
  <si>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</si>
  <si>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</si>
  <si>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</si>
  <si>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</si>
  <si>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</si>
  <si>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</si>
  <si>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</si>
  <si>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</si>
  <si>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</si>
  <si>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</si>
  <si>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</si>
  <si>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</si>
  <si>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</si>
  <si>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</si>
  <si>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</si>
  <si>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</si>
  <si>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</si>
  <si>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</si>
  <si>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</si>
  <si>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</si>
  <si>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</si>
  <si>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</si>
  <si>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</si>
  <si>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</si>
  <si>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</si>
  <si>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</si>
  <si>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</si>
  <si>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</si>
  <si>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</si>
  <si>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</si>
  <si>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</si>
  <si>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</si>
  <si>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</si>
  <si>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</si>
  <si>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</si>
  <si>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</si>
  <si>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</si>
  <si>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</si>
  <si>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</si>
  <si>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</si>
  <si>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</si>
  <si>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</si>
  <si>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</si>
  <si>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</si>
  <si>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</si>
  <si>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</si>
  <si>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</si>
  <si>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</si>
  <si>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</si>
  <si>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</si>
  <si>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</si>
  <si>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</si>
  <si>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</si>
  <si>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</si>
  <si>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</si>
  <si>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</si>
  <si>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</si>
  <si>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</si>
  <si>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</si>
  <si>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</si>
  <si>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</si>
  <si>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</si>
  <si>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</si>
  <si>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</si>
  <si>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</si>
  <si>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</si>
  <si>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</si>
  <si>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</si>
  <si>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</si>
  <si>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</si>
  <si>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</si>
  <si>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</si>
  <si>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</si>
  <si>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</si>
  <si>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</si>
  <si>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</si>
  <si>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</si>
  <si>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</si>
  <si>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</si>
  <si>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</si>
  <si>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</si>
  <si>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</si>
  <si>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</si>
  <si>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</si>
  <si>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</si>
  <si>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</si>
  <si>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</si>
  <si>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</si>
  <si>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</si>
  <si>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</si>
  <si>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</si>
  <si>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H1700017</t>
  </si>
  <si>
    <t>강경옥</t>
  </si>
  <si>
    <t>F</t>
  </si>
  <si>
    <t>정보</t>
    <phoneticPr fontId="1" type="noConversion"/>
  </si>
  <si>
    <t>(설문지 : FFQ 95문항 설문지, 사용자 : 강경옥, ID : H1700017)</t>
  </si>
  <si>
    <t>출력시각</t>
    <phoneticPr fontId="1" type="noConversion"/>
  </si>
  <si>
    <t>2020년 05월 28일 14:46:30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</si>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</sst>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88.387314000000003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31160"/>
        <c:axId val="460531552"/>
      </c:barChart>
      <c:catAx>
        <c:axId val="46053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31552"/>
        <c:crosses val="autoZero"/>
        <c:auto val="1"/>
        <c:lblAlgn val="ctr"/>
        <c:lblOffset val="100"/>
        <c:noMultiLvlLbl val="0"/>
      </c:catAx>
      <c:valAx>
        <c:axId val="4605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3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2.1269537999999999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506704"/>
        <c:axId val="464507096"/>
      </c:barChart>
      <c:catAx>
        <c:axId val="46450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507096"/>
        <c:crosses val="autoZero"/>
        <c:auto val="1"/>
        <c:lblAlgn val="ctr"/>
        <c:lblOffset val="100"/>
        <c:noMultiLvlLbl val="0"/>
      </c:catAx>
      <c:valAx>
        <c:axId val="46450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50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0.61095582999999998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507880"/>
        <c:axId val="464508272"/>
      </c:barChart>
      <c:catAx>
        <c:axId val="46450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508272"/>
        <c:crosses val="autoZero"/>
        <c:auto val="1"/>
        <c:lblAlgn val="ctr"/>
        <c:lblOffset val="100"/>
        <c:noMultiLvlLbl val="0"/>
      </c:catAx>
      <c:valAx>
        <c:axId val="46450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50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1616.5601999999999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509056"/>
        <c:axId val="464509448"/>
      </c:barChart>
      <c:catAx>
        <c:axId val="46450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509448"/>
        <c:crosses val="autoZero"/>
        <c:auto val="1"/>
        <c:lblAlgn val="ctr"/>
        <c:lblOffset val="100"/>
        <c:noMultiLvlLbl val="0"/>
      </c:catAx>
      <c:valAx>
        <c:axId val="46450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5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5828.8869999999997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510232"/>
        <c:axId val="464510624"/>
      </c:barChart>
      <c:catAx>
        <c:axId val="46451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510624"/>
        <c:crosses val="autoZero"/>
        <c:auto val="1"/>
        <c:lblAlgn val="ctr"/>
        <c:lblOffset val="100"/>
        <c:noMultiLvlLbl val="0"/>
      </c:catAx>
      <c:valAx>
        <c:axId val="4645106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51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227.35388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511408"/>
        <c:axId val="464511800"/>
      </c:barChart>
      <c:catAx>
        <c:axId val="46451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511800"/>
        <c:crosses val="autoZero"/>
        <c:auto val="1"/>
        <c:lblAlgn val="ctr"/>
        <c:lblOffset val="100"/>
        <c:noMultiLvlLbl val="0"/>
      </c:catAx>
      <c:valAx>
        <c:axId val="46451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51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156.04340999999999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512584"/>
        <c:axId val="464512976"/>
      </c:barChart>
      <c:catAx>
        <c:axId val="46451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512976"/>
        <c:crosses val="autoZero"/>
        <c:auto val="1"/>
        <c:lblAlgn val="ctr"/>
        <c:lblOffset val="100"/>
        <c:noMultiLvlLbl val="0"/>
      </c:catAx>
      <c:valAx>
        <c:axId val="46451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51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17.228552000000001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513760"/>
        <c:axId val="464514152"/>
      </c:barChart>
      <c:catAx>
        <c:axId val="46451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514152"/>
        <c:crosses val="autoZero"/>
        <c:auto val="1"/>
        <c:lblAlgn val="ctr"/>
        <c:lblOffset val="100"/>
        <c:noMultiLvlLbl val="0"/>
      </c:catAx>
      <c:valAx>
        <c:axId val="464514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51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1280.5679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287128"/>
        <c:axId val="464287520"/>
      </c:barChart>
      <c:catAx>
        <c:axId val="46428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287520"/>
        <c:crosses val="autoZero"/>
        <c:auto val="1"/>
        <c:lblAlgn val="ctr"/>
        <c:lblOffset val="100"/>
        <c:noMultiLvlLbl val="0"/>
      </c:catAx>
      <c:valAx>
        <c:axId val="4642875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28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0.11200365399999999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288304"/>
        <c:axId val="464288696"/>
      </c:barChart>
      <c:catAx>
        <c:axId val="46428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288696"/>
        <c:crosses val="autoZero"/>
        <c:auto val="1"/>
        <c:lblAlgn val="ctr"/>
        <c:lblOffset val="100"/>
        <c:noMultiLvlLbl val="0"/>
      </c:catAx>
      <c:valAx>
        <c:axId val="46428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28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6.4326653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289480"/>
        <c:axId val="464289872"/>
      </c:barChart>
      <c:catAx>
        <c:axId val="46428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289872"/>
        <c:crosses val="autoZero"/>
        <c:auto val="1"/>
        <c:lblAlgn val="ctr"/>
        <c:lblOffset val="100"/>
        <c:noMultiLvlLbl val="0"/>
      </c:catAx>
      <c:valAx>
        <c:axId val="46428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28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52.374920000000003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32336"/>
        <c:axId val="460532728"/>
      </c:barChart>
      <c:catAx>
        <c:axId val="46053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32728"/>
        <c:crosses val="autoZero"/>
        <c:auto val="1"/>
        <c:lblAlgn val="ctr"/>
        <c:lblOffset val="100"/>
        <c:noMultiLvlLbl val="0"/>
      </c:catAx>
      <c:valAx>
        <c:axId val="460532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3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507.80504999999999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949448"/>
        <c:axId val="464949840"/>
      </c:barChart>
      <c:catAx>
        <c:axId val="4649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949840"/>
        <c:crosses val="autoZero"/>
        <c:auto val="1"/>
        <c:lblAlgn val="ctr"/>
        <c:lblOffset val="100"/>
        <c:noMultiLvlLbl val="0"/>
      </c:catAx>
      <c:valAx>
        <c:axId val="46494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94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102.33721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950232"/>
        <c:axId val="464950624"/>
      </c:barChart>
      <c:catAx>
        <c:axId val="46495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950624"/>
        <c:crosses val="autoZero"/>
        <c:auto val="1"/>
        <c:lblAlgn val="ctr"/>
        <c:lblOffset val="100"/>
        <c:noMultiLvlLbl val="0"/>
      </c:catAx>
      <c:valAx>
        <c:axId val="46495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95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14.743</c:v>
                </c:pt>
                <c:pt idx="1">
                  <c:v>9.4700000000000006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4951408"/>
        <c:axId val="464951800"/>
      </c:barChart>
      <c:catAx>
        <c:axId val="46495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951800"/>
        <c:crosses val="autoZero"/>
        <c:auto val="1"/>
        <c:lblAlgn val="ctr"/>
        <c:lblOffset val="100"/>
        <c:noMultiLvlLbl val="0"/>
      </c:catAx>
      <c:valAx>
        <c:axId val="46495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95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7.6285299999999996</c:v>
                </c:pt>
                <c:pt idx="1">
                  <c:v>8.7869980000000005</c:v>
                </c:pt>
                <c:pt idx="2">
                  <c:v>12.652450999999999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1236.6814999999999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29616"/>
        <c:axId val="467730008"/>
      </c:barChart>
      <c:catAx>
        <c:axId val="46772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30008"/>
        <c:crosses val="autoZero"/>
        <c:auto val="1"/>
        <c:lblAlgn val="ctr"/>
        <c:lblOffset val="100"/>
        <c:noMultiLvlLbl val="0"/>
      </c:catAx>
      <c:valAx>
        <c:axId val="46773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2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27.446086999999999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30792"/>
        <c:axId val="467731184"/>
      </c:barChart>
      <c:catAx>
        <c:axId val="46773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31184"/>
        <c:crosses val="autoZero"/>
        <c:auto val="1"/>
        <c:lblAlgn val="ctr"/>
        <c:lblOffset val="100"/>
        <c:noMultiLvlLbl val="0"/>
      </c:catAx>
      <c:valAx>
        <c:axId val="46773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3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78.132000000000005</c:v>
                </c:pt>
                <c:pt idx="1">
                  <c:v>6.5279999999999996</c:v>
                </c:pt>
                <c:pt idx="2">
                  <c:v>15.34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7731968"/>
        <c:axId val="467732360"/>
      </c:barChart>
      <c:catAx>
        <c:axId val="4677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32360"/>
        <c:crosses val="autoZero"/>
        <c:auto val="1"/>
        <c:lblAlgn val="ctr"/>
        <c:lblOffset val="100"/>
        <c:noMultiLvlLbl val="0"/>
      </c:catAx>
      <c:valAx>
        <c:axId val="46773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2486.3595999999998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33144"/>
        <c:axId val="467733536"/>
      </c:barChart>
      <c:catAx>
        <c:axId val="46773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33536"/>
        <c:crosses val="autoZero"/>
        <c:auto val="1"/>
        <c:lblAlgn val="ctr"/>
        <c:lblOffset val="100"/>
        <c:noMultiLvlLbl val="0"/>
      </c:catAx>
      <c:valAx>
        <c:axId val="467733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3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233.41543999999999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34320"/>
        <c:axId val="467734712"/>
      </c:barChart>
      <c:catAx>
        <c:axId val="46773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34712"/>
        <c:crosses val="autoZero"/>
        <c:auto val="1"/>
        <c:lblAlgn val="ctr"/>
        <c:lblOffset val="100"/>
        <c:noMultiLvlLbl val="0"/>
      </c:catAx>
      <c:valAx>
        <c:axId val="467734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3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862.04269999999997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35496"/>
        <c:axId val="467735888"/>
      </c:barChart>
      <c:catAx>
        <c:axId val="46773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35888"/>
        <c:crosses val="autoZero"/>
        <c:auto val="1"/>
        <c:lblAlgn val="ctr"/>
        <c:lblOffset val="100"/>
        <c:noMultiLvlLbl val="0"/>
      </c:catAx>
      <c:valAx>
        <c:axId val="46773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3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1.6081827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1909616"/>
        <c:axId val="465185896"/>
      </c:barChart>
      <c:catAx>
        <c:axId val="3419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185896"/>
        <c:crosses val="autoZero"/>
        <c:auto val="1"/>
        <c:lblAlgn val="ctr"/>
        <c:lblOffset val="100"/>
        <c:noMultiLvlLbl val="0"/>
      </c:catAx>
      <c:valAx>
        <c:axId val="46518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19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15579.174000000001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736672"/>
        <c:axId val="467737064"/>
      </c:barChart>
      <c:catAx>
        <c:axId val="46773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737064"/>
        <c:crosses val="autoZero"/>
        <c:auto val="1"/>
        <c:lblAlgn val="ctr"/>
        <c:lblOffset val="100"/>
        <c:noMultiLvlLbl val="0"/>
      </c:catAx>
      <c:valAx>
        <c:axId val="46773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73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29.178055000000001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86792"/>
        <c:axId val="468087184"/>
      </c:barChart>
      <c:catAx>
        <c:axId val="46808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87184"/>
        <c:crosses val="autoZero"/>
        <c:auto val="1"/>
        <c:lblAlgn val="ctr"/>
        <c:lblOffset val="100"/>
        <c:noMultiLvlLbl val="0"/>
      </c:catAx>
      <c:valAx>
        <c:axId val="46808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8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2.4293654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8087968"/>
        <c:axId val="468088360"/>
      </c:barChart>
      <c:catAx>
        <c:axId val="46808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088360"/>
        <c:crosses val="autoZero"/>
        <c:auto val="1"/>
        <c:lblAlgn val="ctr"/>
        <c:lblOffset val="100"/>
        <c:noMultiLvlLbl val="0"/>
      </c:catAx>
      <c:valAx>
        <c:axId val="46808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80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479.49408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186680"/>
        <c:axId val="465187072"/>
      </c:barChart>
      <c:catAx>
        <c:axId val="46518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187072"/>
        <c:crosses val="autoZero"/>
        <c:auto val="1"/>
        <c:lblAlgn val="ctr"/>
        <c:lblOffset val="100"/>
        <c:noMultiLvlLbl val="0"/>
      </c:catAx>
      <c:valAx>
        <c:axId val="46518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18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1.9674579999999999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187856"/>
        <c:axId val="465188248"/>
      </c:barChart>
      <c:catAx>
        <c:axId val="46518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188248"/>
        <c:crosses val="autoZero"/>
        <c:auto val="1"/>
        <c:lblAlgn val="ctr"/>
        <c:lblOffset val="100"/>
        <c:noMultiLvlLbl val="0"/>
      </c:catAx>
      <c:valAx>
        <c:axId val="465188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18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25.019327000000001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189032"/>
        <c:axId val="465189424"/>
      </c:barChart>
      <c:catAx>
        <c:axId val="46518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189424"/>
        <c:crosses val="autoZero"/>
        <c:auto val="1"/>
        <c:lblAlgn val="ctr"/>
        <c:lblOffset val="100"/>
        <c:noMultiLvlLbl val="0"/>
      </c:catAx>
      <c:valAx>
        <c:axId val="46518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18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2.4293654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190208"/>
        <c:axId val="465190600"/>
      </c:barChart>
      <c:catAx>
        <c:axId val="46519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190600"/>
        <c:crosses val="autoZero"/>
        <c:auto val="1"/>
        <c:lblAlgn val="ctr"/>
        <c:lblOffset val="100"/>
        <c:noMultiLvlLbl val="0"/>
      </c:catAx>
      <c:valAx>
        <c:axId val="46519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19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1173.9522999999999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191384"/>
        <c:axId val="465191776"/>
      </c:barChart>
      <c:catAx>
        <c:axId val="46519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191776"/>
        <c:crosses val="autoZero"/>
        <c:auto val="1"/>
        <c:lblAlgn val="ctr"/>
        <c:lblOffset val="100"/>
        <c:noMultiLvlLbl val="0"/>
      </c:catAx>
      <c:valAx>
        <c:axId val="46519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19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8.1186659999999993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192560"/>
        <c:axId val="465192952"/>
      </c:barChart>
      <c:catAx>
        <c:axId val="46519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192952"/>
        <c:crosses val="autoZero"/>
        <c:auto val="1"/>
        <c:lblAlgn val="ctr"/>
        <c:lblOffset val="100"/>
        <c:noMultiLvlLbl val="0"/>
      </c:catAx>
      <c:valAx>
        <c:axId val="46519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19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강경옥, ID : H1700017)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14:46:30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2486.3595999999998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88.387314000000003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52.374920000000003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78.132000000000005</v>
      </c>
      <c r="G8" s="59">
        <f>'DRIs DATA 입력'!G8</f>
        <v>6.5279999999999996</v>
      </c>
      <c r="H8" s="59">
        <f>'DRIs DATA 입력'!H8</f>
        <v>15.34</v>
      </c>
      <c r="I8" s="46"/>
      <c r="J8" s="59" t="s">
        <v>216</v>
      </c>
      <c r="K8" s="59">
        <f>'DRIs DATA 입력'!K8</f>
        <v>14.743</v>
      </c>
      <c r="L8" s="59">
        <f>'DRIs DATA 입력'!L8</f>
        <v>9.4700000000000006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1236.6814999999999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27.446086999999999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1.6081827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479.49408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233.41543999999999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3.2103611999999999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1.9674579999999999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25.019327000000001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2.4293654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1173.9522999999999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8.1186659999999993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2.1269537999999999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0.61095582999999998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862.04269999999997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1616.5601999999999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15579.174000000001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5828.8869999999997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227.35388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156.04340999999999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29.178055000000001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17.228552000000001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1280.5679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0.11200365399999999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6.4326653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507.80504999999999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102.33721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Q46" sqref="Q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4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4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4">
      <c r="A6" s="65" t="s">
        <v>284</v>
      </c>
      <c r="B6" s="65">
        <v>1800</v>
      </c>
      <c r="C6" s="65">
        <v>2486.3595999999998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88.387314000000003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52.374920000000003</v>
      </c>
    </row>
    <row r="7" spans="1:27" x14ac:dyDescent="0.4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4">
      <c r="E8" s="65" t="s">
        <v>301</v>
      </c>
      <c r="F8" s="65">
        <v>78.132000000000005</v>
      </c>
      <c r="G8" s="65">
        <v>6.5279999999999996</v>
      </c>
      <c r="H8" s="65">
        <v>15.34</v>
      </c>
      <c r="J8" s="65" t="s">
        <v>301</v>
      </c>
      <c r="K8" s="65">
        <v>14.743</v>
      </c>
      <c r="L8" s="65">
        <v>9.4700000000000006</v>
      </c>
    </row>
    <row r="13" spans="1:27" x14ac:dyDescent="0.4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4">
      <c r="A15" s="65"/>
      <c r="B15" s="65" t="s">
        <v>307</v>
      </c>
      <c r="C15" s="65" t="s">
        <v>308</v>
      </c>
      <c r="D15" s="65" t="s">
        <v>309</v>
      </c>
      <c r="E15" s="65" t="s">
        <v>310</v>
      </c>
      <c r="F15" s="65" t="s">
        <v>311</v>
      </c>
      <c r="H15" s="65"/>
      <c r="I15" s="65" t="s">
        <v>307</v>
      </c>
      <c r="J15" s="65" t="s">
        <v>308</v>
      </c>
      <c r="K15" s="65" t="s">
        <v>309</v>
      </c>
      <c r="L15" s="65" t="s">
        <v>310</v>
      </c>
      <c r="M15" s="65" t="s">
        <v>311</v>
      </c>
      <c r="O15" s="65"/>
      <c r="P15" s="65" t="s">
        <v>307</v>
      </c>
      <c r="Q15" s="65" t="s">
        <v>308</v>
      </c>
      <c r="R15" s="65" t="s">
        <v>309</v>
      </c>
      <c r="S15" s="65" t="s">
        <v>310</v>
      </c>
      <c r="T15" s="65" t="s">
        <v>311</v>
      </c>
      <c r="V15" s="65"/>
      <c r="W15" s="65" t="s">
        <v>307</v>
      </c>
      <c r="X15" s="65" t="s">
        <v>308</v>
      </c>
      <c r="Y15" s="65" t="s">
        <v>309</v>
      </c>
      <c r="Z15" s="65" t="s">
        <v>310</v>
      </c>
      <c r="AA15" s="65" t="s">
        <v>311</v>
      </c>
    </row>
    <row r="16" spans="1:27" x14ac:dyDescent="0.4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1236.6814999999999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27.446086999999999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1.6081827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479.49408</v>
      </c>
    </row>
    <row r="23" spans="1:62" x14ac:dyDescent="0.4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314</v>
      </c>
      <c r="B24" s="69"/>
      <c r="C24" s="69"/>
      <c r="D24" s="69"/>
      <c r="E24" s="69"/>
      <c r="F24" s="69"/>
      <c r="H24" s="69" t="s">
        <v>315</v>
      </c>
      <c r="I24" s="69"/>
      <c r="J24" s="69"/>
      <c r="K24" s="69"/>
      <c r="L24" s="69"/>
      <c r="M24" s="69"/>
      <c r="O24" s="69" t="s">
        <v>316</v>
      </c>
      <c r="P24" s="69"/>
      <c r="Q24" s="69"/>
      <c r="R24" s="69"/>
      <c r="S24" s="69"/>
      <c r="T24" s="69"/>
      <c r="V24" s="69" t="s">
        <v>317</v>
      </c>
      <c r="W24" s="69"/>
      <c r="X24" s="69"/>
      <c r="Y24" s="69"/>
      <c r="Z24" s="69"/>
      <c r="AA24" s="69"/>
      <c r="AC24" s="69" t="s">
        <v>318</v>
      </c>
      <c r="AD24" s="69"/>
      <c r="AE24" s="69"/>
      <c r="AF24" s="69"/>
      <c r="AG24" s="69"/>
      <c r="AH24" s="69"/>
      <c r="AJ24" s="69" t="s">
        <v>319</v>
      </c>
      <c r="AK24" s="69"/>
      <c r="AL24" s="69"/>
      <c r="AM24" s="69"/>
      <c r="AN24" s="69"/>
      <c r="AO24" s="69"/>
      <c r="AQ24" s="69" t="s">
        <v>320</v>
      </c>
      <c r="AR24" s="69"/>
      <c r="AS24" s="69"/>
      <c r="AT24" s="69"/>
      <c r="AU24" s="69"/>
      <c r="AV24" s="69"/>
      <c r="AX24" s="69" t="s">
        <v>321</v>
      </c>
      <c r="AY24" s="69"/>
      <c r="AZ24" s="69"/>
      <c r="BA24" s="69"/>
      <c r="BB24" s="69"/>
      <c r="BC24" s="69"/>
      <c r="BE24" s="69" t="s">
        <v>322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307</v>
      </c>
      <c r="C25" s="65" t="s">
        <v>308</v>
      </c>
      <c r="D25" s="65" t="s">
        <v>309</v>
      </c>
      <c r="E25" s="65" t="s">
        <v>310</v>
      </c>
      <c r="F25" s="65" t="s">
        <v>311</v>
      </c>
      <c r="H25" s="65"/>
      <c r="I25" s="65" t="s">
        <v>307</v>
      </c>
      <c r="J25" s="65" t="s">
        <v>308</v>
      </c>
      <c r="K25" s="65" t="s">
        <v>309</v>
      </c>
      <c r="L25" s="65" t="s">
        <v>310</v>
      </c>
      <c r="M25" s="65" t="s">
        <v>311</v>
      </c>
      <c r="O25" s="65"/>
      <c r="P25" s="65" t="s">
        <v>307</v>
      </c>
      <c r="Q25" s="65" t="s">
        <v>308</v>
      </c>
      <c r="R25" s="65" t="s">
        <v>309</v>
      </c>
      <c r="S25" s="65" t="s">
        <v>310</v>
      </c>
      <c r="T25" s="65" t="s">
        <v>311</v>
      </c>
      <c r="V25" s="65"/>
      <c r="W25" s="65" t="s">
        <v>307</v>
      </c>
      <c r="X25" s="65" t="s">
        <v>308</v>
      </c>
      <c r="Y25" s="65" t="s">
        <v>309</v>
      </c>
      <c r="Z25" s="65" t="s">
        <v>310</v>
      </c>
      <c r="AA25" s="65" t="s">
        <v>311</v>
      </c>
      <c r="AC25" s="65"/>
      <c r="AD25" s="65" t="s">
        <v>307</v>
      </c>
      <c r="AE25" s="65" t="s">
        <v>308</v>
      </c>
      <c r="AF25" s="65" t="s">
        <v>309</v>
      </c>
      <c r="AG25" s="65" t="s">
        <v>310</v>
      </c>
      <c r="AH25" s="65" t="s">
        <v>311</v>
      </c>
      <c r="AJ25" s="65"/>
      <c r="AK25" s="65" t="s">
        <v>307</v>
      </c>
      <c r="AL25" s="65" t="s">
        <v>308</v>
      </c>
      <c r="AM25" s="65" t="s">
        <v>309</v>
      </c>
      <c r="AN25" s="65" t="s">
        <v>310</v>
      </c>
      <c r="AO25" s="65" t="s">
        <v>311</v>
      </c>
      <c r="AQ25" s="65"/>
      <c r="AR25" s="65" t="s">
        <v>307</v>
      </c>
      <c r="AS25" s="65" t="s">
        <v>308</v>
      </c>
      <c r="AT25" s="65" t="s">
        <v>309</v>
      </c>
      <c r="AU25" s="65" t="s">
        <v>310</v>
      </c>
      <c r="AV25" s="65" t="s">
        <v>311</v>
      </c>
      <c r="AX25" s="65"/>
      <c r="AY25" s="65" t="s">
        <v>307</v>
      </c>
      <c r="AZ25" s="65" t="s">
        <v>308</v>
      </c>
      <c r="BA25" s="65" t="s">
        <v>309</v>
      </c>
      <c r="BB25" s="65" t="s">
        <v>310</v>
      </c>
      <c r="BC25" s="65" t="s">
        <v>311</v>
      </c>
      <c r="BE25" s="65"/>
      <c r="BF25" s="65" t="s">
        <v>307</v>
      </c>
      <c r="BG25" s="65" t="s">
        <v>308</v>
      </c>
      <c r="BH25" s="65" t="s">
        <v>309</v>
      </c>
      <c r="BI25" s="65" t="s">
        <v>310</v>
      </c>
      <c r="BJ25" s="65" t="s">
        <v>311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233.41543999999999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3.2103611999999999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1.9674579999999999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25.019327000000001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2.4293654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1173.9522999999999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8.1186659999999993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2.1269537999999999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0.61095582999999998</v>
      </c>
    </row>
    <row r="33" spans="1:68" x14ac:dyDescent="0.4">
      <c r="A33" s="70" t="s">
        <v>324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325</v>
      </c>
      <c r="B34" s="69"/>
      <c r="C34" s="69"/>
      <c r="D34" s="69"/>
      <c r="E34" s="69"/>
      <c r="F34" s="69"/>
      <c r="H34" s="69" t="s">
        <v>326</v>
      </c>
      <c r="I34" s="69"/>
      <c r="J34" s="69"/>
      <c r="K34" s="69"/>
      <c r="L34" s="69"/>
      <c r="M34" s="69"/>
      <c r="O34" s="69" t="s">
        <v>327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329</v>
      </c>
      <c r="AD34" s="69"/>
      <c r="AE34" s="69"/>
      <c r="AF34" s="69"/>
      <c r="AG34" s="69"/>
      <c r="AH34" s="69"/>
      <c r="AJ34" s="69" t="s">
        <v>330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307</v>
      </c>
      <c r="C35" s="65" t="s">
        <v>308</v>
      </c>
      <c r="D35" s="65" t="s">
        <v>309</v>
      </c>
      <c r="E35" s="65" t="s">
        <v>310</v>
      </c>
      <c r="F35" s="65" t="s">
        <v>311</v>
      </c>
      <c r="H35" s="65"/>
      <c r="I35" s="65" t="s">
        <v>307</v>
      </c>
      <c r="J35" s="65" t="s">
        <v>308</v>
      </c>
      <c r="K35" s="65" t="s">
        <v>309</v>
      </c>
      <c r="L35" s="65" t="s">
        <v>310</v>
      </c>
      <c r="M35" s="65" t="s">
        <v>311</v>
      </c>
      <c r="O35" s="65"/>
      <c r="P35" s="65" t="s">
        <v>307</v>
      </c>
      <c r="Q35" s="65" t="s">
        <v>308</v>
      </c>
      <c r="R35" s="65" t="s">
        <v>309</v>
      </c>
      <c r="S35" s="65" t="s">
        <v>310</v>
      </c>
      <c r="T35" s="65" t="s">
        <v>311</v>
      </c>
      <c r="V35" s="65"/>
      <c r="W35" s="65" t="s">
        <v>307</v>
      </c>
      <c r="X35" s="65" t="s">
        <v>308</v>
      </c>
      <c r="Y35" s="65" t="s">
        <v>309</v>
      </c>
      <c r="Z35" s="65" t="s">
        <v>310</v>
      </c>
      <c r="AA35" s="65" t="s">
        <v>311</v>
      </c>
      <c r="AC35" s="65"/>
      <c r="AD35" s="65" t="s">
        <v>307</v>
      </c>
      <c r="AE35" s="65" t="s">
        <v>308</v>
      </c>
      <c r="AF35" s="65" t="s">
        <v>309</v>
      </c>
      <c r="AG35" s="65" t="s">
        <v>310</v>
      </c>
      <c r="AH35" s="65" t="s">
        <v>311</v>
      </c>
      <c r="AJ35" s="65"/>
      <c r="AK35" s="65" t="s">
        <v>307</v>
      </c>
      <c r="AL35" s="65" t="s">
        <v>308</v>
      </c>
      <c r="AM35" s="65" t="s">
        <v>309</v>
      </c>
      <c r="AN35" s="65" t="s">
        <v>310</v>
      </c>
      <c r="AO35" s="65" t="s">
        <v>311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862.04269999999997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1616.5601999999999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15579.174000000001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5828.8869999999997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227.35388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156.04340999999999</v>
      </c>
    </row>
    <row r="43" spans="1:68" x14ac:dyDescent="0.4">
      <c r="A43" s="70" t="s">
        <v>331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332</v>
      </c>
      <c r="B44" s="69"/>
      <c r="C44" s="69"/>
      <c r="D44" s="69"/>
      <c r="E44" s="69"/>
      <c r="F44" s="69"/>
      <c r="H44" s="69" t="s">
        <v>333</v>
      </c>
      <c r="I44" s="69"/>
      <c r="J44" s="69"/>
      <c r="K44" s="69"/>
      <c r="L44" s="69"/>
      <c r="M44" s="69"/>
      <c r="O44" s="69" t="s">
        <v>334</v>
      </c>
      <c r="P44" s="69"/>
      <c r="Q44" s="69"/>
      <c r="R44" s="69"/>
      <c r="S44" s="69"/>
      <c r="T44" s="69"/>
      <c r="V44" s="69" t="s">
        <v>335</v>
      </c>
      <c r="W44" s="69"/>
      <c r="X44" s="69"/>
      <c r="Y44" s="69"/>
      <c r="Z44" s="69"/>
      <c r="AA44" s="69"/>
      <c r="AC44" s="69" t="s">
        <v>336</v>
      </c>
      <c r="AD44" s="69"/>
      <c r="AE44" s="69"/>
      <c r="AF44" s="69"/>
      <c r="AG44" s="69"/>
      <c r="AH44" s="69"/>
      <c r="AJ44" s="69" t="s">
        <v>337</v>
      </c>
      <c r="AK44" s="69"/>
      <c r="AL44" s="69"/>
      <c r="AM44" s="69"/>
      <c r="AN44" s="69"/>
      <c r="AO44" s="69"/>
      <c r="AQ44" s="69" t="s">
        <v>338</v>
      </c>
      <c r="AR44" s="69"/>
      <c r="AS44" s="69"/>
      <c r="AT44" s="69"/>
      <c r="AU44" s="69"/>
      <c r="AV44" s="69"/>
      <c r="AX44" s="69" t="s">
        <v>339</v>
      </c>
      <c r="AY44" s="69"/>
      <c r="AZ44" s="69"/>
      <c r="BA44" s="69"/>
      <c r="BB44" s="69"/>
      <c r="BC44" s="69"/>
      <c r="BE44" s="69" t="s">
        <v>340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307</v>
      </c>
      <c r="C45" s="65" t="s">
        <v>308</v>
      </c>
      <c r="D45" s="65" t="s">
        <v>309</v>
      </c>
      <c r="E45" s="65" t="s">
        <v>310</v>
      </c>
      <c r="F45" s="65" t="s">
        <v>311</v>
      </c>
      <c r="H45" s="65"/>
      <c r="I45" s="65" t="s">
        <v>307</v>
      </c>
      <c r="J45" s="65" t="s">
        <v>308</v>
      </c>
      <c r="K45" s="65" t="s">
        <v>309</v>
      </c>
      <c r="L45" s="65" t="s">
        <v>310</v>
      </c>
      <c r="M45" s="65" t="s">
        <v>311</v>
      </c>
      <c r="O45" s="65"/>
      <c r="P45" s="65" t="s">
        <v>307</v>
      </c>
      <c r="Q45" s="65" t="s">
        <v>308</v>
      </c>
      <c r="R45" s="65" t="s">
        <v>309</v>
      </c>
      <c r="S45" s="65" t="s">
        <v>310</v>
      </c>
      <c r="T45" s="65" t="s">
        <v>311</v>
      </c>
      <c r="V45" s="65"/>
      <c r="W45" s="65" t="s">
        <v>307</v>
      </c>
      <c r="X45" s="65" t="s">
        <v>308</v>
      </c>
      <c r="Y45" s="65" t="s">
        <v>309</v>
      </c>
      <c r="Z45" s="65" t="s">
        <v>310</v>
      </c>
      <c r="AA45" s="65" t="s">
        <v>311</v>
      </c>
      <c r="AC45" s="65"/>
      <c r="AD45" s="65" t="s">
        <v>307</v>
      </c>
      <c r="AE45" s="65" t="s">
        <v>308</v>
      </c>
      <c r="AF45" s="65" t="s">
        <v>309</v>
      </c>
      <c r="AG45" s="65" t="s">
        <v>310</v>
      </c>
      <c r="AH45" s="65" t="s">
        <v>311</v>
      </c>
      <c r="AJ45" s="65"/>
      <c r="AK45" s="65" t="s">
        <v>307</v>
      </c>
      <c r="AL45" s="65" t="s">
        <v>308</v>
      </c>
      <c r="AM45" s="65" t="s">
        <v>309</v>
      </c>
      <c r="AN45" s="65" t="s">
        <v>310</v>
      </c>
      <c r="AO45" s="65" t="s">
        <v>311</v>
      </c>
      <c r="AQ45" s="65"/>
      <c r="AR45" s="65" t="s">
        <v>307</v>
      </c>
      <c r="AS45" s="65" t="s">
        <v>308</v>
      </c>
      <c r="AT45" s="65" t="s">
        <v>309</v>
      </c>
      <c r="AU45" s="65" t="s">
        <v>310</v>
      </c>
      <c r="AV45" s="65" t="s">
        <v>311</v>
      </c>
      <c r="AX45" s="65"/>
      <c r="AY45" s="65" t="s">
        <v>307</v>
      </c>
      <c r="AZ45" s="65" t="s">
        <v>308</v>
      </c>
      <c r="BA45" s="65" t="s">
        <v>309</v>
      </c>
      <c r="BB45" s="65" t="s">
        <v>310</v>
      </c>
      <c r="BC45" s="65" t="s">
        <v>311</v>
      </c>
      <c r="BE45" s="65"/>
      <c r="BF45" s="65" t="s">
        <v>307</v>
      </c>
      <c r="BG45" s="65" t="s">
        <v>308</v>
      </c>
      <c r="BH45" s="65" t="s">
        <v>309</v>
      </c>
      <c r="BI45" s="65" t="s">
        <v>310</v>
      </c>
      <c r="BJ45" s="65" t="s">
        <v>311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29.178055000000001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17.228552000000001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1280.5679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0.11200365399999999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6.4326653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507.80504999999999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102.33721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276</v>
      </c>
      <c r="B2" s="61" t="s">
        <v>277</v>
      </c>
      <c r="C2" s="61" t="s">
        <v>278</v>
      </c>
      <c r="D2" s="61">
        <v>59</v>
      </c>
      <c r="E2" s="61">
        <v>2486.3595999999998</v>
      </c>
      <c r="F2" s="61">
        <v>450.17757999999998</v>
      </c>
      <c r="G2" s="61">
        <v>37.611491999999998</v>
      </c>
      <c r="H2" s="61">
        <v>21.206955000000001</v>
      </c>
      <c r="I2" s="61">
        <v>16.404537000000001</v>
      </c>
      <c r="J2" s="61">
        <v>88.387314000000003</v>
      </c>
      <c r="K2" s="61">
        <v>58.178534999999997</v>
      </c>
      <c r="L2" s="61">
        <v>30.208777999999999</v>
      </c>
      <c r="M2" s="61">
        <v>52.374920000000003</v>
      </c>
      <c r="N2" s="61">
        <v>4.5096563999999999</v>
      </c>
      <c r="O2" s="61">
        <v>30.440619999999999</v>
      </c>
      <c r="P2" s="61">
        <v>1523.4138</v>
      </c>
      <c r="Q2" s="61">
        <v>60.276530000000001</v>
      </c>
      <c r="R2" s="61">
        <v>1236.6814999999999</v>
      </c>
      <c r="S2" s="61">
        <v>72.998900000000006</v>
      </c>
      <c r="T2" s="61">
        <v>13964.189</v>
      </c>
      <c r="U2" s="61">
        <v>1.6081827</v>
      </c>
      <c r="V2" s="61">
        <v>27.446086999999999</v>
      </c>
      <c r="W2" s="61">
        <v>479.49408</v>
      </c>
      <c r="X2" s="61">
        <v>233.41543999999999</v>
      </c>
      <c r="Y2" s="61">
        <v>3.2103611999999999</v>
      </c>
      <c r="Z2" s="61">
        <v>1.9674579999999999</v>
      </c>
      <c r="AA2" s="61">
        <v>25.019327000000001</v>
      </c>
      <c r="AB2" s="61">
        <v>2.4293654</v>
      </c>
      <c r="AC2" s="61">
        <v>1173.9522999999999</v>
      </c>
      <c r="AD2" s="61">
        <v>8.1186659999999993</v>
      </c>
      <c r="AE2" s="61">
        <v>2.1269537999999999</v>
      </c>
      <c r="AF2" s="61">
        <v>0.61095582999999998</v>
      </c>
      <c r="AG2" s="61">
        <v>862.04269999999997</v>
      </c>
      <c r="AH2" s="61">
        <v>563.01059999999995</v>
      </c>
      <c r="AI2" s="61">
        <v>299.03206999999998</v>
      </c>
      <c r="AJ2" s="61">
        <v>1616.5601999999999</v>
      </c>
      <c r="AK2" s="61">
        <v>15579.174000000001</v>
      </c>
      <c r="AL2" s="61">
        <v>227.35388</v>
      </c>
      <c r="AM2" s="61">
        <v>5828.8869999999997</v>
      </c>
      <c r="AN2" s="61">
        <v>156.04340999999999</v>
      </c>
      <c r="AO2" s="61">
        <v>29.178055000000001</v>
      </c>
      <c r="AP2" s="61">
        <v>24.538281999999999</v>
      </c>
      <c r="AQ2" s="61">
        <v>4.6397729999999999</v>
      </c>
      <c r="AR2" s="61">
        <v>17.228552000000001</v>
      </c>
      <c r="AS2" s="61">
        <v>1280.5679</v>
      </c>
      <c r="AT2" s="61">
        <v>0.11200365399999999</v>
      </c>
      <c r="AU2" s="61">
        <v>6.4326653</v>
      </c>
      <c r="AV2" s="61">
        <v>507.80504999999999</v>
      </c>
      <c r="AW2" s="61">
        <v>102.33721</v>
      </c>
      <c r="AX2" s="61">
        <v>0.26468444000000002</v>
      </c>
      <c r="AY2" s="61">
        <v>1.3601847</v>
      </c>
      <c r="AZ2" s="61">
        <v>243.39922999999999</v>
      </c>
      <c r="BA2" s="61">
        <v>29.074120000000001</v>
      </c>
      <c r="BB2" s="61">
        <v>7.6285299999999996</v>
      </c>
      <c r="BC2" s="61">
        <v>8.7869980000000005</v>
      </c>
      <c r="BD2" s="61">
        <v>12.652450999999999</v>
      </c>
      <c r="BE2" s="61">
        <v>1.0610193999999999</v>
      </c>
      <c r="BF2" s="61">
        <v>6.7576803999999999</v>
      </c>
      <c r="BG2" s="61">
        <v>1.1518281E-3</v>
      </c>
      <c r="BH2" s="61">
        <v>3.2200470000000002E-3</v>
      </c>
      <c r="BI2" s="61">
        <v>3.1852243000000001E-3</v>
      </c>
      <c r="BJ2" s="61">
        <v>3.9603560000000003E-2</v>
      </c>
      <c r="BK2" s="61">
        <v>8.8602166000000004E-5</v>
      </c>
      <c r="BL2" s="61">
        <v>0.77529263000000004</v>
      </c>
      <c r="BM2" s="61">
        <v>9.1404294999999998</v>
      </c>
      <c r="BN2" s="61">
        <v>3.2752940000000001</v>
      </c>
      <c r="BO2" s="61">
        <v>139.91002</v>
      </c>
      <c r="BP2" s="61">
        <v>28.647905000000002</v>
      </c>
      <c r="BQ2" s="61">
        <v>46.694842999999999</v>
      </c>
      <c r="BR2" s="61">
        <v>152.70396</v>
      </c>
      <c r="BS2" s="61">
        <v>25.408403</v>
      </c>
      <c r="BT2" s="61">
        <v>40.020583999999999</v>
      </c>
      <c r="BU2" s="61">
        <v>2.9037613E-2</v>
      </c>
      <c r="BV2" s="61">
        <v>1.3001504000000001E-2</v>
      </c>
      <c r="BW2" s="61">
        <v>2.4852474</v>
      </c>
      <c r="BX2" s="61">
        <v>2.3059813999999998</v>
      </c>
      <c r="BY2" s="61">
        <v>8.4883176000000005E-2</v>
      </c>
      <c r="BZ2" s="61">
        <v>4.6998260000000002E-4</v>
      </c>
      <c r="CA2" s="61">
        <v>0.53425820000000002</v>
      </c>
      <c r="CB2" s="61">
        <v>2.6925072999999999E-3</v>
      </c>
      <c r="CC2" s="61">
        <v>0.13326046999999999</v>
      </c>
      <c r="CD2" s="61">
        <v>0.39312546999999998</v>
      </c>
      <c r="CE2" s="61">
        <v>6.3735120000000006E-2</v>
      </c>
      <c r="CF2" s="61">
        <v>2.6758231E-2</v>
      </c>
      <c r="CG2" s="61">
        <v>4.9500000000000003E-7</v>
      </c>
      <c r="CH2" s="61">
        <v>8.9397360000000002E-3</v>
      </c>
      <c r="CI2" s="61">
        <v>1.9428639999999999E-7</v>
      </c>
      <c r="CJ2" s="61">
        <v>0.68287750000000003</v>
      </c>
      <c r="CK2" s="61">
        <v>1.7818341000000001E-2</v>
      </c>
      <c r="CL2" s="61">
        <v>0.43231902</v>
      </c>
      <c r="CM2" s="61">
        <v>8.3836130000000004</v>
      </c>
      <c r="CN2" s="61">
        <v>3303.9713999999999</v>
      </c>
      <c r="CO2" s="61">
        <v>5709.7187999999996</v>
      </c>
      <c r="CP2" s="61">
        <v>3042.0619999999999</v>
      </c>
      <c r="CQ2" s="61">
        <v>1112.9570000000001</v>
      </c>
      <c r="CR2" s="61">
        <v>683.47753999999998</v>
      </c>
      <c r="CS2" s="61">
        <v>567.87285999999995</v>
      </c>
      <c r="CT2" s="61">
        <v>3301.9214000000002</v>
      </c>
      <c r="CU2" s="61">
        <v>1874.5807</v>
      </c>
      <c r="CV2" s="61">
        <v>1851.6732999999999</v>
      </c>
      <c r="CW2" s="61">
        <v>2142.4475000000002</v>
      </c>
      <c r="CX2" s="61">
        <v>710.39490000000001</v>
      </c>
      <c r="CY2" s="61">
        <v>4380.6313</v>
      </c>
      <c r="CZ2" s="61">
        <v>2145.5571</v>
      </c>
      <c r="DA2" s="61">
        <v>5332.7397000000001</v>
      </c>
      <c r="DB2" s="61">
        <v>5166.9830000000002</v>
      </c>
      <c r="DC2" s="61">
        <v>7695.8095999999996</v>
      </c>
      <c r="DD2" s="61">
        <v>10971.078</v>
      </c>
      <c r="DE2" s="61">
        <v>2239.0972000000002</v>
      </c>
      <c r="DF2" s="61">
        <v>5466.2</v>
      </c>
      <c r="DG2" s="61">
        <v>2561.1390000000001</v>
      </c>
      <c r="DH2" s="61">
        <v>117.86449399999999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29.074120000000001</v>
      </c>
      <c r="B6">
        <f>BB2</f>
        <v>7.6285299999999996</v>
      </c>
      <c r="C6">
        <f>BC2</f>
        <v>8.7869980000000005</v>
      </c>
      <c r="D6">
        <f>BD2</f>
        <v>12.652450999999999</v>
      </c>
    </row>
    <row r="7" spans="1:113" x14ac:dyDescent="0.4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22205</v>
      </c>
      <c r="C2" s="56">
        <f ca="1">YEAR(TODAY())-YEAR(B2)+IF(TODAY()&gt;=DATE(YEAR(TODAY()),MONTH(B2),DAY(B2)),0,-1)</f>
        <v>59</v>
      </c>
      <c r="E2" s="52">
        <v>170.8</v>
      </c>
      <c r="F2" s="53" t="s">
        <v>39</v>
      </c>
      <c r="G2" s="52">
        <v>68.349999999999994</v>
      </c>
      <c r="H2" s="51" t="s">
        <v>41</v>
      </c>
      <c r="I2" s="72">
        <f>ROUND(G3/E3^2,1)</f>
        <v>23.4</v>
      </c>
    </row>
    <row r="3" spans="1:9" x14ac:dyDescent="0.4">
      <c r="E3" s="51">
        <f>E2/100</f>
        <v>1.7080000000000002</v>
      </c>
      <c r="F3" s="51" t="s">
        <v>40</v>
      </c>
      <c r="G3" s="51">
        <f>G2</f>
        <v>68.349999999999994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강경옥, ID : H1700017)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14:46:30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170.8</v>
      </c>
      <c r="L12" s="129"/>
      <c r="M12" s="122">
        <f>'개인정보 및 신체계측 입력'!G2</f>
        <v>68.349999999999994</v>
      </c>
      <c r="N12" s="123"/>
      <c r="O12" s="118" t="s">
        <v>271</v>
      </c>
      <c r="P12" s="112"/>
      <c r="Q12" s="115">
        <f>'개인정보 및 신체계측 입력'!I2</f>
        <v>23.4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강경옥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78.132000000000005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6.5279999999999996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15.34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9.5</v>
      </c>
      <c r="L72" s="36" t="s">
        <v>53</v>
      </c>
      <c r="M72" s="36">
        <f>ROUND('DRIs DATA'!K8,1)</f>
        <v>14.7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164.89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228.72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233.42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161.96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107.76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1038.6099999999999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291.77999999999997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2020-05-28T06:22:38Z</dcterms:modified>
</cp:coreProperties>
</file>