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7_췌장암_Pancreatic\결과지 생성중\"/>
    </mc:Choice>
  </mc:AlternateContent>
  <bookViews>
    <workbookView xWindow="0" yWindow="0" windowWidth="15360" windowHeight="9216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<sst xmlns="http://schemas.openxmlformats.org/spreadsheetml/2006/main" count="692" uniqueCount="342">
  <si>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</si>
  <si>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</si>
  <si>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</si>
  <si>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</si>
  <si>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</si>
  <si>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</si>
  <si>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</si>
  <si>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</si>
  <si>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</si>
  <si>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</si>
  <si>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</si>
  <si>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</si>
  <si>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</si>
  <si>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</si>
  <si>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</si>
  <si>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</si>
  <si>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</si>
  <si>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</si>
  <si>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</si>
  <si>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</si>
  <si>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</si>
  <si>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</si>
  <si>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</si>
  <si>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</si>
  <si>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</si>
  <si>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</si>
  <si>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</si>
  <si>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</si>
  <si>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</si>
  <si>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</si>
  <si>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</si>
  <si>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</si>
  <si>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</si>
  <si>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</si>
  <si>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</si>
  <si>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</si>
  <si>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</si>
  <si>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</si>
  <si>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</si>
  <si>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</si>
  <si>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</si>
  <si>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</si>
  <si>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</si>
  <si>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</si>
  <si>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</si>
  <si>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</si>
  <si>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</si>
  <si>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</si>
  <si>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</si>
  <si>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</si>
  <si>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</si>
  <si>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</si>
  <si>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</si>
  <si>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</si>
  <si>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</si>
  <si>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</si>
  <si>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</si>
  <si>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</si>
  <si>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</si>
  <si>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</si>
  <si>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</si>
  <si>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</si>
  <si>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</si>
  <si>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</si>
  <si>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</si>
  <si>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</si>
  <si>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</si>
  <si>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</si>
  <si>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</si>
  <si>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</si>
  <si>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</si>
  <si>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</si>
  <si>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</si>
  <si>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</si>
  <si>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</si>
  <si>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</si>
  <si>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</si>
  <si>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</si>
  <si>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</si>
  <si>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</si>
  <si>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</si>
  <si>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</si>
  <si>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</si>
  <si>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</si>
  <si>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</si>
  <si>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</si>
  <si>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</si>
  <si>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</si>
  <si>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</si>
  <si>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</si>
  <si>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</si>
  <si>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</si>
  <si>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</si>
  <si>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</si>
  <si>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</si>
  <si>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</si>
  <si>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</si>
  <si>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</si>
  <si>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</si>
  <si>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</si>
  <si>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</si>
  <si>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</si>
  <si>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</si>
  <si>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</si>
  <si>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</si>
  <si>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</si>
  <si>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</si>
  <si>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</si>
  <si>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</si>
  <si>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</si>
  <si>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</si>
  <si>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</si>
  <si>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</si>
  <si>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</si>
  <si>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</si>
  <si>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</si>
  <si>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</si>
  <si>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</si>
  <si>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</si>
  <si>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</si>
  <si>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</si>
  <si>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</si>
  <si>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</si>
  <si>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</si>
  <si>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</si>
  <si>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</si>
  <si>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</si>
  <si>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</si>
  <si>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</si>
  <si>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</si>
  <si>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</si>
  <si>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</si>
  <si>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</si>
  <si>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</si>
  <si>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</si>
  <si>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</si>
  <si>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</si>
  <si>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</si>
  <si>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</si>
  <si>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</si>
  <si>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</si>
  <si>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</si>
  <si>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</si>
  <si>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</si>
  <si>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</si>
  <si>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</si>
  <si>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</si>
  <si>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</si>
  <si>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</si>
  <si>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</si>
  <si>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</si>
  <si>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</si>
  <si>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</si>
  <si>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</si>
  <si>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</si>
  <si>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</si>
  <si>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</si>
  <si>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</si>
  <si>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</si>
  <si>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</si>
  <si>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</si>
  <si>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</si>
  <si>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</si>
  <si>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</si>
  <si>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</si>
  <si>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</si>
  <si>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</si>
  <si>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</si>
  <si>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</si>
  <si>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</si>
  <si>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</si>
  <si>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</si>
  <si>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</si>
  <si>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</si>
  <si>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</si>
  <si>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</si>
  <si>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</si>
  <si>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</si>
  <si>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</si>
  <si>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</si>
  <si>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</si>
  <si>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</si>
  <si>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</si>
  <si>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</si>
  <si>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</si>
  <si>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</si>
  <si>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</si>
  <si>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</si>
  <si>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</si>
  <si>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</si>
  <si>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</si>
  <si>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</si>
  <si>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</si>
  <si>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</si>
  <si>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</si>
  <si>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</si>
  <si>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</si>
  <si>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</si>
  <si>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</si>
  <si>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</si>
  <si>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</si>
  <si>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</si>
  <si>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</si>
  <si>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</si>
  <si>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</si>
  <si>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</si>
  <si>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</si>
  <si>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</si>
  <si>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</si>
  <si>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</si>
  <si>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</si>
  <si>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</si>
  <si>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</si>
  <si>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</si>
  <si>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</si>
  <si>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</si>
  <si>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</si>
  <si>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</si>
  <si>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</si>
  <si>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</si>
  <si>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</si>
  <si>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</si>
  <si>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</si>
  <si>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</si>
  <si>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</si>
  <si>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</si>
  <si>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</si>
  <si>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</si>
  <si>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</si>
  <si>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</si>
  <si>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</si>
  <si>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</si>
  <si>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</si>
  <si>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</si>
  <si>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</si>
  <si>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</si>
  <si>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</si>
  <si>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</si>
  <si>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</si>
  <si>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</si>
  <si>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</si>
  <si>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</si>
  <si>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</si>
  <si>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</si>
  <si>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</si>
  <si>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</si>
  <si>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</si>
  <si>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</si>
  <si>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</si>
  <si>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</si>
  <si>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</si>
  <si>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</si>
  <si>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</si>
  <si>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</si>
  <si>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</si>
  <si>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</si>
  <si>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</si>
  <si>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</si>
  <si>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</si>
  <si>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</si>
  <si>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</si>
  <si>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</si>
  <si>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</si>
  <si>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</si>
  <si>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</si>
  <si>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</si>
  <si>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</si>
  <si>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</si>
  <si>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</si>
  <si>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</si>
  <si>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</si>
  <si>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</si>
  <si>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</si>
  <si>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</si>
  <si>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</si>
  <si>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</si>
  <si>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</si>
  <si>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이태환, ID : H1700019)</t>
  </si>
  <si>
    <t>출력시각</t>
    <phoneticPr fontId="1" type="noConversion"/>
  </si>
  <si>
    <t>2020년 05월 20일 13:10:56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</si>
  <si>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</si>
  <si>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</si>
  <si>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</si>
  <si>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</si>
  <si>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</si>
  <si>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</si>
  <si>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</si>
  <si>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</si>
  <si>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</si>
  <si>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</si>
  <si>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</si>
  <si>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</si>
  <si>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</si>
  <si>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</si>
  <si>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</si>
  <si>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</si>
  <si>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</si>
  <si>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</si>
  <si>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</si>
  <si>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</si>
  <si>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</si>
  <si>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</si>
  <si>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</si>
  <si>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</si>
  <si>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</si>
  <si>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</si>
  <si>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</si>
  <si>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</si>
  <si>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</si>
  <si>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</si>
  <si>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</si>
  <si>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</si>
  <si>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</si>
  <si>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</si>
  <si>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</si>
  <si>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</si>
  <si>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</si>
  <si>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</si>
  <si>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</si>
  <si>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</si>
  <si>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</si>
  <si>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</si>
  <si>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</si>
  <si>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</si>
  <si>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</si>
  <si>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</si>
  <si>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</si>
  <si>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</si>
  <si>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</si>
  <si>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</si>
  <si>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</si>
  <si>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</si>
  <si>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</si>
  <si>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</si>
  <si>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</si>
  <si>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</si>
  <si>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</si>
  <si>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</si>
  <si>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</si>
  <si>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H1700019</t>
  </si>
  <si>
    <t>이태환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</si>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</sst>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109.24961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99176"/>
        <c:axId val="608198784"/>
      </c:barChart>
      <c:catAx>
        <c:axId val="608199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98784"/>
        <c:crosses val="autoZero"/>
        <c:auto val="1"/>
        <c:lblAlgn val="ctr"/>
        <c:lblOffset val="100"/>
        <c:noMultiLvlLbl val="0"/>
      </c:catAx>
      <c:valAx>
        <c:axId val="60819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99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3.0737025999999998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184608"/>
        <c:axId val="601181080"/>
      </c:barChart>
      <c:catAx>
        <c:axId val="60118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181080"/>
        <c:crosses val="autoZero"/>
        <c:auto val="1"/>
        <c:lblAlgn val="ctr"/>
        <c:lblOffset val="100"/>
        <c:noMultiLvlLbl val="0"/>
      </c:catAx>
      <c:valAx>
        <c:axId val="60118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18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0.35003558000000001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185784"/>
        <c:axId val="601183824"/>
      </c:barChart>
      <c:catAx>
        <c:axId val="60118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183824"/>
        <c:crosses val="autoZero"/>
        <c:auto val="1"/>
        <c:lblAlgn val="ctr"/>
        <c:lblOffset val="100"/>
        <c:noMultiLvlLbl val="0"/>
      </c:catAx>
      <c:valAx>
        <c:axId val="601183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18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1939.9156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695824"/>
        <c:axId val="606698960"/>
      </c:barChart>
      <c:catAx>
        <c:axId val="60669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698960"/>
        <c:crosses val="autoZero"/>
        <c:auto val="1"/>
        <c:lblAlgn val="ctr"/>
        <c:lblOffset val="100"/>
        <c:noMultiLvlLbl val="0"/>
      </c:catAx>
      <c:valAx>
        <c:axId val="606698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69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5415.741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698568"/>
        <c:axId val="512395136"/>
      </c:barChart>
      <c:catAx>
        <c:axId val="606698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395136"/>
        <c:crosses val="autoZero"/>
        <c:auto val="1"/>
        <c:lblAlgn val="ctr"/>
        <c:lblOffset val="100"/>
        <c:noMultiLvlLbl val="0"/>
      </c:catAx>
      <c:valAx>
        <c:axId val="5123951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698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158.11972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392392"/>
        <c:axId val="512394744"/>
      </c:barChart>
      <c:catAx>
        <c:axId val="51239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394744"/>
        <c:crosses val="autoZero"/>
        <c:auto val="1"/>
        <c:lblAlgn val="ctr"/>
        <c:lblOffset val="100"/>
        <c:noMultiLvlLbl val="0"/>
      </c:catAx>
      <c:valAx>
        <c:axId val="512394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39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237.30253999999999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847832"/>
        <c:axId val="477848616"/>
      </c:barChart>
      <c:catAx>
        <c:axId val="477847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848616"/>
        <c:crosses val="autoZero"/>
        <c:auto val="1"/>
        <c:lblAlgn val="ctr"/>
        <c:lblOffset val="100"/>
        <c:noMultiLvlLbl val="0"/>
      </c:catAx>
      <c:valAx>
        <c:axId val="47784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847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17.557299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416632"/>
        <c:axId val="643418592"/>
      </c:barChart>
      <c:catAx>
        <c:axId val="643416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418592"/>
        <c:crosses val="autoZero"/>
        <c:auto val="1"/>
        <c:lblAlgn val="ctr"/>
        <c:lblOffset val="100"/>
        <c:noMultiLvlLbl val="0"/>
      </c:catAx>
      <c:valAx>
        <c:axId val="643418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416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1094.8390999999999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439736"/>
        <c:axId val="412446008"/>
      </c:barChart>
      <c:catAx>
        <c:axId val="412439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446008"/>
        <c:crosses val="autoZero"/>
        <c:auto val="1"/>
        <c:lblAlgn val="ctr"/>
        <c:lblOffset val="100"/>
        <c:noMultiLvlLbl val="0"/>
      </c:catAx>
      <c:valAx>
        <c:axId val="4124460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439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0.24649673999999999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4621688"/>
        <c:axId val="364620904"/>
      </c:barChart>
      <c:catAx>
        <c:axId val="364621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4620904"/>
        <c:crosses val="autoZero"/>
        <c:auto val="1"/>
        <c:lblAlgn val="ctr"/>
        <c:lblOffset val="100"/>
        <c:noMultiLvlLbl val="0"/>
      </c:catAx>
      <c:valAx>
        <c:axId val="364620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462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6.4388350000000001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163632"/>
        <c:axId val="409848088"/>
      </c:barChart>
      <c:catAx>
        <c:axId val="50616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848088"/>
        <c:crosses val="autoZero"/>
        <c:auto val="1"/>
        <c:lblAlgn val="ctr"/>
        <c:lblOffset val="100"/>
        <c:noMultiLvlLbl val="0"/>
      </c:catAx>
      <c:valAx>
        <c:axId val="409848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16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50.777954000000001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97608"/>
        <c:axId val="608197216"/>
      </c:barChart>
      <c:catAx>
        <c:axId val="608197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97216"/>
        <c:crosses val="autoZero"/>
        <c:auto val="1"/>
        <c:lblAlgn val="ctr"/>
        <c:lblOffset val="100"/>
        <c:noMultiLvlLbl val="0"/>
      </c:catAx>
      <c:valAx>
        <c:axId val="608197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9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365.02364999999998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16008"/>
        <c:axId val="650816400"/>
      </c:barChart>
      <c:catAx>
        <c:axId val="650816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16400"/>
        <c:crosses val="autoZero"/>
        <c:auto val="1"/>
        <c:lblAlgn val="ctr"/>
        <c:lblOffset val="100"/>
        <c:noMultiLvlLbl val="0"/>
      </c:catAx>
      <c:valAx>
        <c:axId val="650816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16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122.81019000000001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16792"/>
        <c:axId val="650817184"/>
      </c:barChart>
      <c:catAx>
        <c:axId val="650816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17184"/>
        <c:crosses val="autoZero"/>
        <c:auto val="1"/>
        <c:lblAlgn val="ctr"/>
        <c:lblOffset val="100"/>
        <c:noMultiLvlLbl val="0"/>
      </c:catAx>
      <c:valAx>
        <c:axId val="650817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16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7.35</c:v>
                </c:pt>
                <c:pt idx="1">
                  <c:v>11.756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0817968"/>
        <c:axId val="650818360"/>
      </c:barChart>
      <c:catAx>
        <c:axId val="65081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18360"/>
        <c:crosses val="autoZero"/>
        <c:auto val="1"/>
        <c:lblAlgn val="ctr"/>
        <c:lblOffset val="100"/>
        <c:noMultiLvlLbl val="0"/>
      </c:catAx>
      <c:valAx>
        <c:axId val="650818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1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12.793582000000001</c:v>
                </c:pt>
                <c:pt idx="1">
                  <c:v>15.474099000000001</c:v>
                </c:pt>
                <c:pt idx="2">
                  <c:v>19.532734000000001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1281.0858000000001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19536"/>
        <c:axId val="650819928"/>
      </c:barChart>
      <c:catAx>
        <c:axId val="65081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19928"/>
        <c:crosses val="autoZero"/>
        <c:auto val="1"/>
        <c:lblAlgn val="ctr"/>
        <c:lblOffset val="100"/>
        <c:noMultiLvlLbl val="0"/>
      </c:catAx>
      <c:valAx>
        <c:axId val="650819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1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31.067222999999998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20712"/>
        <c:axId val="650821104"/>
      </c:barChart>
      <c:catAx>
        <c:axId val="65082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21104"/>
        <c:crosses val="autoZero"/>
        <c:auto val="1"/>
        <c:lblAlgn val="ctr"/>
        <c:lblOffset val="100"/>
        <c:noMultiLvlLbl val="0"/>
      </c:catAx>
      <c:valAx>
        <c:axId val="65082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2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74.444999999999993</c:v>
                </c:pt>
                <c:pt idx="1">
                  <c:v>8.6170000000000009</c:v>
                </c:pt>
                <c:pt idx="2">
                  <c:v>16.937000000000001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0821888"/>
        <c:axId val="650822280"/>
      </c:barChart>
      <c:catAx>
        <c:axId val="65082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22280"/>
        <c:crosses val="autoZero"/>
        <c:auto val="1"/>
        <c:lblAlgn val="ctr"/>
        <c:lblOffset val="100"/>
        <c:noMultiLvlLbl val="0"/>
      </c:catAx>
      <c:valAx>
        <c:axId val="65082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2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3557.038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23064"/>
        <c:axId val="650823456"/>
      </c:barChart>
      <c:catAx>
        <c:axId val="650823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23456"/>
        <c:crosses val="autoZero"/>
        <c:auto val="1"/>
        <c:lblAlgn val="ctr"/>
        <c:lblOffset val="100"/>
        <c:noMultiLvlLbl val="0"/>
      </c:catAx>
      <c:valAx>
        <c:axId val="650823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2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183.62264999999999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24240"/>
        <c:axId val="650824632"/>
      </c:barChart>
      <c:catAx>
        <c:axId val="65082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24632"/>
        <c:crosses val="autoZero"/>
        <c:auto val="1"/>
        <c:lblAlgn val="ctr"/>
        <c:lblOffset val="100"/>
        <c:noMultiLvlLbl val="0"/>
      </c:catAx>
      <c:valAx>
        <c:axId val="650824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2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952.66210000000001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25416"/>
        <c:axId val="650825808"/>
      </c:barChart>
      <c:catAx>
        <c:axId val="650825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25808"/>
        <c:crosses val="autoZero"/>
        <c:auto val="1"/>
        <c:lblAlgn val="ctr"/>
        <c:lblOffset val="100"/>
        <c:noMultiLvlLbl val="0"/>
      </c:catAx>
      <c:valAx>
        <c:axId val="65082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25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3.7727273000000001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96432"/>
        <c:axId val="608196040"/>
      </c:barChart>
      <c:catAx>
        <c:axId val="60819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96040"/>
        <c:crosses val="autoZero"/>
        <c:auto val="1"/>
        <c:lblAlgn val="ctr"/>
        <c:lblOffset val="100"/>
        <c:noMultiLvlLbl val="0"/>
      </c:catAx>
      <c:valAx>
        <c:axId val="608196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9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14767.726000000001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26592"/>
        <c:axId val="650826984"/>
      </c:barChart>
      <c:catAx>
        <c:axId val="65082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26984"/>
        <c:crosses val="autoZero"/>
        <c:auto val="1"/>
        <c:lblAlgn val="ctr"/>
        <c:lblOffset val="100"/>
        <c:noMultiLvlLbl val="0"/>
      </c:catAx>
      <c:valAx>
        <c:axId val="65082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2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29.283698999999999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27768"/>
        <c:axId val="650828160"/>
      </c:barChart>
      <c:catAx>
        <c:axId val="65082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28160"/>
        <c:crosses val="autoZero"/>
        <c:auto val="1"/>
        <c:lblAlgn val="ctr"/>
        <c:lblOffset val="100"/>
        <c:noMultiLvlLbl val="0"/>
      </c:catAx>
      <c:valAx>
        <c:axId val="650828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2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3.3460212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828944"/>
        <c:axId val="650829336"/>
      </c:barChart>
      <c:catAx>
        <c:axId val="65082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829336"/>
        <c:crosses val="autoZero"/>
        <c:auto val="1"/>
        <c:lblAlgn val="ctr"/>
        <c:lblOffset val="100"/>
        <c:noMultiLvlLbl val="0"/>
      </c:catAx>
      <c:valAx>
        <c:axId val="65082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82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706.03405999999995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98000"/>
        <c:axId val="608186632"/>
      </c:barChart>
      <c:catAx>
        <c:axId val="60819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86632"/>
        <c:crosses val="autoZero"/>
        <c:auto val="1"/>
        <c:lblAlgn val="ctr"/>
        <c:lblOffset val="100"/>
        <c:noMultiLvlLbl val="0"/>
      </c:catAx>
      <c:valAx>
        <c:axId val="608186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9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2.4865529999999998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84672"/>
        <c:axId val="608184280"/>
      </c:barChart>
      <c:catAx>
        <c:axId val="60818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84280"/>
        <c:crosses val="autoZero"/>
        <c:auto val="1"/>
        <c:lblAlgn val="ctr"/>
        <c:lblOffset val="100"/>
        <c:noMultiLvlLbl val="0"/>
      </c:catAx>
      <c:valAx>
        <c:axId val="608184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8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28.633205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83496"/>
        <c:axId val="608183104"/>
      </c:barChart>
      <c:catAx>
        <c:axId val="60818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83104"/>
        <c:crosses val="autoZero"/>
        <c:auto val="1"/>
        <c:lblAlgn val="ctr"/>
        <c:lblOffset val="100"/>
        <c:noMultiLvlLbl val="0"/>
      </c:catAx>
      <c:valAx>
        <c:axId val="608183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83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3.3460212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85848"/>
        <c:axId val="608185456"/>
      </c:barChart>
      <c:catAx>
        <c:axId val="608185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85456"/>
        <c:crosses val="autoZero"/>
        <c:auto val="1"/>
        <c:lblAlgn val="ctr"/>
        <c:lblOffset val="100"/>
        <c:noMultiLvlLbl val="0"/>
      </c:catAx>
      <c:valAx>
        <c:axId val="60818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85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1086.43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201920"/>
        <c:axId val="608195648"/>
      </c:barChart>
      <c:catAx>
        <c:axId val="60820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95648"/>
        <c:crosses val="autoZero"/>
        <c:auto val="1"/>
        <c:lblAlgn val="ctr"/>
        <c:lblOffset val="100"/>
        <c:noMultiLvlLbl val="0"/>
      </c:catAx>
      <c:valAx>
        <c:axId val="608195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20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11.380414999999999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73696"/>
        <c:axId val="601157952"/>
      </c:barChart>
      <c:catAx>
        <c:axId val="60817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157952"/>
        <c:crosses val="autoZero"/>
        <c:auto val="1"/>
        <c:lblAlgn val="ctr"/>
        <c:lblOffset val="100"/>
        <c:noMultiLvlLbl val="0"/>
      </c:catAx>
      <c:valAx>
        <c:axId val="601157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7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이태환, ID : H1700019)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20일 13:10:56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2000</v>
      </c>
      <c r="C6" s="59">
        <f>'DRIs DATA 입력'!C6</f>
        <v>3557.038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109.24961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50.777954000000001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74.444999999999993</v>
      </c>
      <c r="G8" s="59">
        <f>'DRIs DATA 입력'!G8</f>
        <v>8.6170000000000009</v>
      </c>
      <c r="H8" s="59">
        <f>'DRIs DATA 입력'!H8</f>
        <v>16.937000000000001</v>
      </c>
      <c r="I8" s="46"/>
      <c r="J8" s="59" t="s">
        <v>216</v>
      </c>
      <c r="K8" s="59">
        <f>'DRIs DATA 입력'!K8</f>
        <v>7.35</v>
      </c>
      <c r="L8" s="59">
        <f>'DRIs DATA 입력'!L8</f>
        <v>11.756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1281.0858000000001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31.067222999999998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3.7727273000000001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706.03405999999995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183.62264999999999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3.0907670999999999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2.4865529999999998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28.633205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3.3460212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1086.43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11.380414999999999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3.0737025999999998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0.35003558000000001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952.66210000000001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1939.9156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14767.726000000001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5415.741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158.11972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237.30253999999999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29.283698999999999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17.557299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1094.8390999999999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0.24649673999999999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6.4388350000000001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365.02364999999998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122.81019000000001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4">
      <c r="A3" s="68" t="s">
        <v>280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281</v>
      </c>
      <c r="B4" s="67"/>
      <c r="C4" s="67"/>
      <c r="E4" s="69" t="s">
        <v>282</v>
      </c>
      <c r="F4" s="70"/>
      <c r="G4" s="70"/>
      <c r="H4" s="71"/>
      <c r="J4" s="69" t="s">
        <v>283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284</v>
      </c>
      <c r="V4" s="67"/>
      <c r="W4" s="67"/>
      <c r="X4" s="67"/>
      <c r="Y4" s="67"/>
      <c r="Z4" s="67"/>
    </row>
    <row r="5" spans="1:27" x14ac:dyDescent="0.4">
      <c r="A5" s="65"/>
      <c r="B5" s="65" t="s">
        <v>285</v>
      </c>
      <c r="C5" s="65" t="s">
        <v>286</v>
      </c>
      <c r="E5" s="65"/>
      <c r="F5" s="65" t="s">
        <v>287</v>
      </c>
      <c r="G5" s="65" t="s">
        <v>288</v>
      </c>
      <c r="H5" s="65" t="s">
        <v>289</v>
      </c>
      <c r="J5" s="65"/>
      <c r="K5" s="65" t="s">
        <v>290</v>
      </c>
      <c r="L5" s="65" t="s">
        <v>291</v>
      </c>
      <c r="N5" s="65"/>
      <c r="O5" s="65" t="s">
        <v>292</v>
      </c>
      <c r="P5" s="65" t="s">
        <v>293</v>
      </c>
      <c r="Q5" s="65" t="s">
        <v>294</v>
      </c>
      <c r="R5" s="65" t="s">
        <v>295</v>
      </c>
      <c r="S5" s="65" t="s">
        <v>286</v>
      </c>
      <c r="U5" s="65"/>
      <c r="V5" s="65" t="s">
        <v>292</v>
      </c>
      <c r="W5" s="65" t="s">
        <v>293</v>
      </c>
      <c r="X5" s="65" t="s">
        <v>294</v>
      </c>
      <c r="Y5" s="65" t="s">
        <v>295</v>
      </c>
      <c r="Z5" s="65" t="s">
        <v>286</v>
      </c>
    </row>
    <row r="6" spans="1:27" x14ac:dyDescent="0.4">
      <c r="A6" s="65" t="s">
        <v>296</v>
      </c>
      <c r="B6" s="65">
        <v>2000</v>
      </c>
      <c r="C6" s="65">
        <v>3557.038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45</v>
      </c>
      <c r="P6" s="65">
        <v>55</v>
      </c>
      <c r="Q6" s="65">
        <v>0</v>
      </c>
      <c r="R6" s="65">
        <v>0</v>
      </c>
      <c r="S6" s="65">
        <v>109.24961</v>
      </c>
      <c r="U6" s="65" t="s">
        <v>299</v>
      </c>
      <c r="V6" s="65">
        <v>0</v>
      </c>
      <c r="W6" s="65">
        <v>0</v>
      </c>
      <c r="X6" s="65">
        <v>25</v>
      </c>
      <c r="Y6" s="65">
        <v>0</v>
      </c>
      <c r="Z6" s="65">
        <v>50.777954000000001</v>
      </c>
    </row>
    <row r="7" spans="1:27" x14ac:dyDescent="0.4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 x14ac:dyDescent="0.4">
      <c r="E8" s="65" t="s">
        <v>301</v>
      </c>
      <c r="F8" s="65">
        <v>74.444999999999993</v>
      </c>
      <c r="G8" s="65">
        <v>8.6170000000000009</v>
      </c>
      <c r="H8" s="65">
        <v>16.937000000000001</v>
      </c>
      <c r="J8" s="65" t="s">
        <v>301</v>
      </c>
      <c r="K8" s="65">
        <v>7.35</v>
      </c>
      <c r="L8" s="65">
        <v>11.756</v>
      </c>
    </row>
    <row r="13" spans="1:27" x14ac:dyDescent="0.4">
      <c r="A13" s="66" t="s">
        <v>302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303</v>
      </c>
      <c r="B14" s="67"/>
      <c r="C14" s="67"/>
      <c r="D14" s="67"/>
      <c r="E14" s="67"/>
      <c r="F14" s="67"/>
      <c r="H14" s="67" t="s">
        <v>304</v>
      </c>
      <c r="I14" s="67"/>
      <c r="J14" s="67"/>
      <c r="K14" s="67"/>
      <c r="L14" s="67"/>
      <c r="M14" s="67"/>
      <c r="O14" s="67" t="s">
        <v>305</v>
      </c>
      <c r="P14" s="67"/>
      <c r="Q14" s="67"/>
      <c r="R14" s="67"/>
      <c r="S14" s="67"/>
      <c r="T14" s="67"/>
      <c r="V14" s="67" t="s">
        <v>306</v>
      </c>
      <c r="W14" s="67"/>
      <c r="X14" s="67"/>
      <c r="Y14" s="67"/>
      <c r="Z14" s="67"/>
      <c r="AA14" s="67"/>
    </row>
    <row r="15" spans="1:27" x14ac:dyDescent="0.4">
      <c r="A15" s="65"/>
      <c r="B15" s="65" t="s">
        <v>292</v>
      </c>
      <c r="C15" s="65" t="s">
        <v>293</v>
      </c>
      <c r="D15" s="65" t="s">
        <v>294</v>
      </c>
      <c r="E15" s="65" t="s">
        <v>295</v>
      </c>
      <c r="F15" s="65" t="s">
        <v>286</v>
      </c>
      <c r="H15" s="65"/>
      <c r="I15" s="65" t="s">
        <v>292</v>
      </c>
      <c r="J15" s="65" t="s">
        <v>293</v>
      </c>
      <c r="K15" s="65" t="s">
        <v>294</v>
      </c>
      <c r="L15" s="65" t="s">
        <v>295</v>
      </c>
      <c r="M15" s="65" t="s">
        <v>286</v>
      </c>
      <c r="O15" s="65"/>
      <c r="P15" s="65" t="s">
        <v>292</v>
      </c>
      <c r="Q15" s="65" t="s">
        <v>293</v>
      </c>
      <c r="R15" s="65" t="s">
        <v>294</v>
      </c>
      <c r="S15" s="65" t="s">
        <v>295</v>
      </c>
      <c r="T15" s="65" t="s">
        <v>286</v>
      </c>
      <c r="V15" s="65"/>
      <c r="W15" s="65" t="s">
        <v>292</v>
      </c>
      <c r="X15" s="65" t="s">
        <v>293</v>
      </c>
      <c r="Y15" s="65" t="s">
        <v>294</v>
      </c>
      <c r="Z15" s="65" t="s">
        <v>295</v>
      </c>
      <c r="AA15" s="65" t="s">
        <v>286</v>
      </c>
    </row>
    <row r="16" spans="1:27" x14ac:dyDescent="0.4">
      <c r="A16" s="65" t="s">
        <v>307</v>
      </c>
      <c r="B16" s="65">
        <v>500</v>
      </c>
      <c r="C16" s="65">
        <v>700</v>
      </c>
      <c r="D16" s="65">
        <v>0</v>
      </c>
      <c r="E16" s="65">
        <v>3000</v>
      </c>
      <c r="F16" s="65">
        <v>1281.0858000000001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31.067222999999998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3.7727273000000001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706.03405999999995</v>
      </c>
    </row>
    <row r="23" spans="1:62" x14ac:dyDescent="0.4">
      <c r="A23" s="66" t="s">
        <v>308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309</v>
      </c>
      <c r="B24" s="67"/>
      <c r="C24" s="67"/>
      <c r="D24" s="67"/>
      <c r="E24" s="67"/>
      <c r="F24" s="67"/>
      <c r="H24" s="67" t="s">
        <v>310</v>
      </c>
      <c r="I24" s="67"/>
      <c r="J24" s="67"/>
      <c r="K24" s="67"/>
      <c r="L24" s="67"/>
      <c r="M24" s="67"/>
      <c r="O24" s="67" t="s">
        <v>311</v>
      </c>
      <c r="P24" s="67"/>
      <c r="Q24" s="67"/>
      <c r="R24" s="67"/>
      <c r="S24" s="67"/>
      <c r="T24" s="67"/>
      <c r="V24" s="67" t="s">
        <v>312</v>
      </c>
      <c r="W24" s="67"/>
      <c r="X24" s="67"/>
      <c r="Y24" s="67"/>
      <c r="Z24" s="67"/>
      <c r="AA24" s="67"/>
      <c r="AC24" s="67" t="s">
        <v>313</v>
      </c>
      <c r="AD24" s="67"/>
      <c r="AE24" s="67"/>
      <c r="AF24" s="67"/>
      <c r="AG24" s="67"/>
      <c r="AH24" s="67"/>
      <c r="AJ24" s="67" t="s">
        <v>314</v>
      </c>
      <c r="AK24" s="67"/>
      <c r="AL24" s="67"/>
      <c r="AM24" s="67"/>
      <c r="AN24" s="67"/>
      <c r="AO24" s="67"/>
      <c r="AQ24" s="67" t="s">
        <v>315</v>
      </c>
      <c r="AR24" s="67"/>
      <c r="AS24" s="67"/>
      <c r="AT24" s="67"/>
      <c r="AU24" s="67"/>
      <c r="AV24" s="67"/>
      <c r="AX24" s="67" t="s">
        <v>316</v>
      </c>
      <c r="AY24" s="67"/>
      <c r="AZ24" s="67"/>
      <c r="BA24" s="67"/>
      <c r="BB24" s="67"/>
      <c r="BC24" s="67"/>
      <c r="BE24" s="67" t="s">
        <v>317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292</v>
      </c>
      <c r="C25" s="65" t="s">
        <v>293</v>
      </c>
      <c r="D25" s="65" t="s">
        <v>294</v>
      </c>
      <c r="E25" s="65" t="s">
        <v>295</v>
      </c>
      <c r="F25" s="65" t="s">
        <v>286</v>
      </c>
      <c r="H25" s="65"/>
      <c r="I25" s="65" t="s">
        <v>292</v>
      </c>
      <c r="J25" s="65" t="s">
        <v>293</v>
      </c>
      <c r="K25" s="65" t="s">
        <v>294</v>
      </c>
      <c r="L25" s="65" t="s">
        <v>295</v>
      </c>
      <c r="M25" s="65" t="s">
        <v>286</v>
      </c>
      <c r="O25" s="65"/>
      <c r="P25" s="65" t="s">
        <v>292</v>
      </c>
      <c r="Q25" s="65" t="s">
        <v>293</v>
      </c>
      <c r="R25" s="65" t="s">
        <v>294</v>
      </c>
      <c r="S25" s="65" t="s">
        <v>295</v>
      </c>
      <c r="T25" s="65" t="s">
        <v>286</v>
      </c>
      <c r="V25" s="65"/>
      <c r="W25" s="65" t="s">
        <v>292</v>
      </c>
      <c r="X25" s="65" t="s">
        <v>293</v>
      </c>
      <c r="Y25" s="65" t="s">
        <v>294</v>
      </c>
      <c r="Z25" s="65" t="s">
        <v>295</v>
      </c>
      <c r="AA25" s="65" t="s">
        <v>286</v>
      </c>
      <c r="AC25" s="65"/>
      <c r="AD25" s="65" t="s">
        <v>292</v>
      </c>
      <c r="AE25" s="65" t="s">
        <v>293</v>
      </c>
      <c r="AF25" s="65" t="s">
        <v>294</v>
      </c>
      <c r="AG25" s="65" t="s">
        <v>295</v>
      </c>
      <c r="AH25" s="65" t="s">
        <v>286</v>
      </c>
      <c r="AJ25" s="65"/>
      <c r="AK25" s="65" t="s">
        <v>292</v>
      </c>
      <c r="AL25" s="65" t="s">
        <v>293</v>
      </c>
      <c r="AM25" s="65" t="s">
        <v>294</v>
      </c>
      <c r="AN25" s="65" t="s">
        <v>295</v>
      </c>
      <c r="AO25" s="65" t="s">
        <v>286</v>
      </c>
      <c r="AQ25" s="65"/>
      <c r="AR25" s="65" t="s">
        <v>292</v>
      </c>
      <c r="AS25" s="65" t="s">
        <v>293</v>
      </c>
      <c r="AT25" s="65" t="s">
        <v>294</v>
      </c>
      <c r="AU25" s="65" t="s">
        <v>295</v>
      </c>
      <c r="AV25" s="65" t="s">
        <v>286</v>
      </c>
      <c r="AX25" s="65"/>
      <c r="AY25" s="65" t="s">
        <v>292</v>
      </c>
      <c r="AZ25" s="65" t="s">
        <v>293</v>
      </c>
      <c r="BA25" s="65" t="s">
        <v>294</v>
      </c>
      <c r="BB25" s="65" t="s">
        <v>295</v>
      </c>
      <c r="BC25" s="65" t="s">
        <v>286</v>
      </c>
      <c r="BE25" s="65"/>
      <c r="BF25" s="65" t="s">
        <v>292</v>
      </c>
      <c r="BG25" s="65" t="s">
        <v>293</v>
      </c>
      <c r="BH25" s="65" t="s">
        <v>294</v>
      </c>
      <c r="BI25" s="65" t="s">
        <v>295</v>
      </c>
      <c r="BJ25" s="65" t="s">
        <v>286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183.62264999999999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3.0907670999999999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2.4865529999999998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28.633205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3.3460212</v>
      </c>
      <c r="AJ26" s="65" t="s">
        <v>318</v>
      </c>
      <c r="AK26" s="65">
        <v>320</v>
      </c>
      <c r="AL26" s="65">
        <v>400</v>
      </c>
      <c r="AM26" s="65">
        <v>0</v>
      </c>
      <c r="AN26" s="65">
        <v>1000</v>
      </c>
      <c r="AO26" s="65">
        <v>1086.43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11.380414999999999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3.0737025999999998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0.35003558000000001</v>
      </c>
    </row>
    <row r="33" spans="1:68" x14ac:dyDescent="0.4">
      <c r="A33" s="66" t="s">
        <v>319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320</v>
      </c>
      <c r="B34" s="67"/>
      <c r="C34" s="67"/>
      <c r="D34" s="67"/>
      <c r="E34" s="67"/>
      <c r="F34" s="67"/>
      <c r="H34" s="67" t="s">
        <v>321</v>
      </c>
      <c r="I34" s="67"/>
      <c r="J34" s="67"/>
      <c r="K34" s="67"/>
      <c r="L34" s="67"/>
      <c r="M34" s="67"/>
      <c r="O34" s="67" t="s">
        <v>322</v>
      </c>
      <c r="P34" s="67"/>
      <c r="Q34" s="67"/>
      <c r="R34" s="67"/>
      <c r="S34" s="67"/>
      <c r="T34" s="67"/>
      <c r="V34" s="67" t="s">
        <v>323</v>
      </c>
      <c r="W34" s="67"/>
      <c r="X34" s="67"/>
      <c r="Y34" s="67"/>
      <c r="Z34" s="67"/>
      <c r="AA34" s="67"/>
      <c r="AC34" s="67" t="s">
        <v>324</v>
      </c>
      <c r="AD34" s="67"/>
      <c r="AE34" s="67"/>
      <c r="AF34" s="67"/>
      <c r="AG34" s="67"/>
      <c r="AH34" s="67"/>
      <c r="AJ34" s="67" t="s">
        <v>325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292</v>
      </c>
      <c r="C35" s="65" t="s">
        <v>293</v>
      </c>
      <c r="D35" s="65" t="s">
        <v>294</v>
      </c>
      <c r="E35" s="65" t="s">
        <v>295</v>
      </c>
      <c r="F35" s="65" t="s">
        <v>286</v>
      </c>
      <c r="H35" s="65"/>
      <c r="I35" s="65" t="s">
        <v>292</v>
      </c>
      <c r="J35" s="65" t="s">
        <v>293</v>
      </c>
      <c r="K35" s="65" t="s">
        <v>294</v>
      </c>
      <c r="L35" s="65" t="s">
        <v>295</v>
      </c>
      <c r="M35" s="65" t="s">
        <v>286</v>
      </c>
      <c r="O35" s="65"/>
      <c r="P35" s="65" t="s">
        <v>292</v>
      </c>
      <c r="Q35" s="65" t="s">
        <v>293</v>
      </c>
      <c r="R35" s="65" t="s">
        <v>294</v>
      </c>
      <c r="S35" s="65" t="s">
        <v>295</v>
      </c>
      <c r="T35" s="65" t="s">
        <v>286</v>
      </c>
      <c r="V35" s="65"/>
      <c r="W35" s="65" t="s">
        <v>292</v>
      </c>
      <c r="X35" s="65" t="s">
        <v>293</v>
      </c>
      <c r="Y35" s="65" t="s">
        <v>294</v>
      </c>
      <c r="Z35" s="65" t="s">
        <v>295</v>
      </c>
      <c r="AA35" s="65" t="s">
        <v>286</v>
      </c>
      <c r="AC35" s="65"/>
      <c r="AD35" s="65" t="s">
        <v>292</v>
      </c>
      <c r="AE35" s="65" t="s">
        <v>293</v>
      </c>
      <c r="AF35" s="65" t="s">
        <v>294</v>
      </c>
      <c r="AG35" s="65" t="s">
        <v>295</v>
      </c>
      <c r="AH35" s="65" t="s">
        <v>286</v>
      </c>
      <c r="AJ35" s="65"/>
      <c r="AK35" s="65" t="s">
        <v>292</v>
      </c>
      <c r="AL35" s="65" t="s">
        <v>293</v>
      </c>
      <c r="AM35" s="65" t="s">
        <v>294</v>
      </c>
      <c r="AN35" s="65" t="s">
        <v>295</v>
      </c>
      <c r="AO35" s="65" t="s">
        <v>286</v>
      </c>
    </row>
    <row r="36" spans="1:68" x14ac:dyDescent="0.4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952.66210000000001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1939.9156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14767.726000000001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5415.741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158.11972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237.30253999999999</v>
      </c>
    </row>
    <row r="43" spans="1:68" x14ac:dyDescent="0.4">
      <c r="A43" s="66" t="s">
        <v>326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327</v>
      </c>
      <c r="B44" s="67"/>
      <c r="C44" s="67"/>
      <c r="D44" s="67"/>
      <c r="E44" s="67"/>
      <c r="F44" s="67"/>
      <c r="H44" s="67" t="s">
        <v>328</v>
      </c>
      <c r="I44" s="67"/>
      <c r="J44" s="67"/>
      <c r="K44" s="67"/>
      <c r="L44" s="67"/>
      <c r="M44" s="67"/>
      <c r="O44" s="67" t="s">
        <v>329</v>
      </c>
      <c r="P44" s="67"/>
      <c r="Q44" s="67"/>
      <c r="R44" s="67"/>
      <c r="S44" s="67"/>
      <c r="T44" s="67"/>
      <c r="V44" s="67" t="s">
        <v>330</v>
      </c>
      <c r="W44" s="67"/>
      <c r="X44" s="67"/>
      <c r="Y44" s="67"/>
      <c r="Z44" s="67"/>
      <c r="AA44" s="67"/>
      <c r="AC44" s="67" t="s">
        <v>331</v>
      </c>
      <c r="AD44" s="67"/>
      <c r="AE44" s="67"/>
      <c r="AF44" s="67"/>
      <c r="AG44" s="67"/>
      <c r="AH44" s="67"/>
      <c r="AJ44" s="67" t="s">
        <v>332</v>
      </c>
      <c r="AK44" s="67"/>
      <c r="AL44" s="67"/>
      <c r="AM44" s="67"/>
      <c r="AN44" s="67"/>
      <c r="AO44" s="67"/>
      <c r="AQ44" s="67" t="s">
        <v>333</v>
      </c>
      <c r="AR44" s="67"/>
      <c r="AS44" s="67"/>
      <c r="AT44" s="67"/>
      <c r="AU44" s="67"/>
      <c r="AV44" s="67"/>
      <c r="AX44" s="67" t="s">
        <v>334</v>
      </c>
      <c r="AY44" s="67"/>
      <c r="AZ44" s="67"/>
      <c r="BA44" s="67"/>
      <c r="BB44" s="67"/>
      <c r="BC44" s="67"/>
      <c r="BE44" s="67" t="s">
        <v>335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292</v>
      </c>
      <c r="C45" s="65" t="s">
        <v>293</v>
      </c>
      <c r="D45" s="65" t="s">
        <v>294</v>
      </c>
      <c r="E45" s="65" t="s">
        <v>295</v>
      </c>
      <c r="F45" s="65" t="s">
        <v>286</v>
      </c>
      <c r="H45" s="65"/>
      <c r="I45" s="65" t="s">
        <v>292</v>
      </c>
      <c r="J45" s="65" t="s">
        <v>293</v>
      </c>
      <c r="K45" s="65" t="s">
        <v>294</v>
      </c>
      <c r="L45" s="65" t="s">
        <v>295</v>
      </c>
      <c r="M45" s="65" t="s">
        <v>286</v>
      </c>
      <c r="O45" s="65"/>
      <c r="P45" s="65" t="s">
        <v>292</v>
      </c>
      <c r="Q45" s="65" t="s">
        <v>293</v>
      </c>
      <c r="R45" s="65" t="s">
        <v>294</v>
      </c>
      <c r="S45" s="65" t="s">
        <v>295</v>
      </c>
      <c r="T45" s="65" t="s">
        <v>286</v>
      </c>
      <c r="V45" s="65"/>
      <c r="W45" s="65" t="s">
        <v>292</v>
      </c>
      <c r="X45" s="65" t="s">
        <v>293</v>
      </c>
      <c r="Y45" s="65" t="s">
        <v>294</v>
      </c>
      <c r="Z45" s="65" t="s">
        <v>295</v>
      </c>
      <c r="AA45" s="65" t="s">
        <v>286</v>
      </c>
      <c r="AC45" s="65"/>
      <c r="AD45" s="65" t="s">
        <v>292</v>
      </c>
      <c r="AE45" s="65" t="s">
        <v>293</v>
      </c>
      <c r="AF45" s="65" t="s">
        <v>294</v>
      </c>
      <c r="AG45" s="65" t="s">
        <v>295</v>
      </c>
      <c r="AH45" s="65" t="s">
        <v>286</v>
      </c>
      <c r="AJ45" s="65"/>
      <c r="AK45" s="65" t="s">
        <v>292</v>
      </c>
      <c r="AL45" s="65" t="s">
        <v>293</v>
      </c>
      <c r="AM45" s="65" t="s">
        <v>294</v>
      </c>
      <c r="AN45" s="65" t="s">
        <v>295</v>
      </c>
      <c r="AO45" s="65" t="s">
        <v>286</v>
      </c>
      <c r="AQ45" s="65"/>
      <c r="AR45" s="65" t="s">
        <v>292</v>
      </c>
      <c r="AS45" s="65" t="s">
        <v>293</v>
      </c>
      <c r="AT45" s="65" t="s">
        <v>294</v>
      </c>
      <c r="AU45" s="65" t="s">
        <v>295</v>
      </c>
      <c r="AV45" s="65" t="s">
        <v>286</v>
      </c>
      <c r="AX45" s="65"/>
      <c r="AY45" s="65" t="s">
        <v>292</v>
      </c>
      <c r="AZ45" s="65" t="s">
        <v>293</v>
      </c>
      <c r="BA45" s="65" t="s">
        <v>294</v>
      </c>
      <c r="BB45" s="65" t="s">
        <v>295</v>
      </c>
      <c r="BC45" s="65" t="s">
        <v>286</v>
      </c>
      <c r="BE45" s="65"/>
      <c r="BF45" s="65" t="s">
        <v>292</v>
      </c>
      <c r="BG45" s="65" t="s">
        <v>293</v>
      </c>
      <c r="BH45" s="65" t="s">
        <v>294</v>
      </c>
      <c r="BI45" s="65" t="s">
        <v>295</v>
      </c>
      <c r="BJ45" s="65" t="s">
        <v>286</v>
      </c>
    </row>
    <row r="46" spans="1:68" x14ac:dyDescent="0.4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29.283698999999999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17.557299</v>
      </c>
      <c r="O46" s="65" t="s">
        <v>336</v>
      </c>
      <c r="P46" s="65">
        <v>600</v>
      </c>
      <c r="Q46" s="65">
        <v>800</v>
      </c>
      <c r="R46" s="65">
        <v>0</v>
      </c>
      <c r="S46" s="65">
        <v>10000</v>
      </c>
      <c r="T46" s="65">
        <v>1094.8390999999999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0.24649673999999999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6.4388350000000001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365.02364999999998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122.81019000000001</v>
      </c>
      <c r="AX46" s="65" t="s">
        <v>337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339</v>
      </c>
      <c r="B2" s="61" t="s">
        <v>340</v>
      </c>
      <c r="C2" s="61" t="s">
        <v>341</v>
      </c>
      <c r="D2" s="61">
        <v>69</v>
      </c>
      <c r="E2" s="61">
        <v>3557.038</v>
      </c>
      <c r="F2" s="61">
        <v>480.19189999999998</v>
      </c>
      <c r="G2" s="61">
        <v>55.585113999999997</v>
      </c>
      <c r="H2" s="61">
        <v>34.421764000000003</v>
      </c>
      <c r="I2" s="61">
        <v>21.163350999999999</v>
      </c>
      <c r="J2" s="61">
        <v>109.24961</v>
      </c>
      <c r="K2" s="61">
        <v>69.144540000000006</v>
      </c>
      <c r="L2" s="61">
        <v>40.105069999999998</v>
      </c>
      <c r="M2" s="61">
        <v>50.777954000000001</v>
      </c>
      <c r="N2" s="61">
        <v>3.8306016999999999</v>
      </c>
      <c r="O2" s="61">
        <v>26.297675999999999</v>
      </c>
      <c r="P2" s="61">
        <v>2022.422</v>
      </c>
      <c r="Q2" s="61">
        <v>58.536662999999997</v>
      </c>
      <c r="R2" s="61">
        <v>1281.0858000000001</v>
      </c>
      <c r="S2" s="61">
        <v>86.073650000000001</v>
      </c>
      <c r="T2" s="61">
        <v>14340.146000000001</v>
      </c>
      <c r="U2" s="61">
        <v>3.7727273000000001</v>
      </c>
      <c r="V2" s="61">
        <v>31.067222999999998</v>
      </c>
      <c r="W2" s="61">
        <v>706.03405999999995</v>
      </c>
      <c r="X2" s="61">
        <v>183.62264999999999</v>
      </c>
      <c r="Y2" s="61">
        <v>3.0907670999999999</v>
      </c>
      <c r="Z2" s="61">
        <v>2.4865529999999998</v>
      </c>
      <c r="AA2" s="61">
        <v>28.633205</v>
      </c>
      <c r="AB2" s="61">
        <v>3.3460212</v>
      </c>
      <c r="AC2" s="61">
        <v>1086.43</v>
      </c>
      <c r="AD2" s="61">
        <v>11.380414999999999</v>
      </c>
      <c r="AE2" s="61">
        <v>3.0737025999999998</v>
      </c>
      <c r="AF2" s="61">
        <v>0.35003558000000001</v>
      </c>
      <c r="AG2" s="61">
        <v>952.66210000000001</v>
      </c>
      <c r="AH2" s="61">
        <v>685.87427000000002</v>
      </c>
      <c r="AI2" s="61">
        <v>266.78775000000002</v>
      </c>
      <c r="AJ2" s="61">
        <v>1939.9156</v>
      </c>
      <c r="AK2" s="61">
        <v>14767.726000000001</v>
      </c>
      <c r="AL2" s="61">
        <v>158.11972</v>
      </c>
      <c r="AM2" s="61">
        <v>5415.741</v>
      </c>
      <c r="AN2" s="61">
        <v>237.30253999999999</v>
      </c>
      <c r="AO2" s="61">
        <v>29.283698999999999</v>
      </c>
      <c r="AP2" s="61">
        <v>23.420855</v>
      </c>
      <c r="AQ2" s="61">
        <v>5.8628454000000003</v>
      </c>
      <c r="AR2" s="61">
        <v>17.557299</v>
      </c>
      <c r="AS2" s="61">
        <v>1094.8390999999999</v>
      </c>
      <c r="AT2" s="61">
        <v>0.24649673999999999</v>
      </c>
      <c r="AU2" s="61">
        <v>6.4388350000000001</v>
      </c>
      <c r="AV2" s="61">
        <v>365.02364999999998</v>
      </c>
      <c r="AW2" s="61">
        <v>122.81019000000001</v>
      </c>
      <c r="AX2" s="61">
        <v>1.4075139999999999</v>
      </c>
      <c r="AY2" s="61">
        <v>1.9782423</v>
      </c>
      <c r="AZ2" s="61">
        <v>347.29219999999998</v>
      </c>
      <c r="BA2" s="61">
        <v>47.806393</v>
      </c>
      <c r="BB2" s="61">
        <v>12.793582000000001</v>
      </c>
      <c r="BC2" s="61">
        <v>15.474099000000001</v>
      </c>
      <c r="BD2" s="61">
        <v>19.532734000000001</v>
      </c>
      <c r="BE2" s="61">
        <v>1.7239827999999999</v>
      </c>
      <c r="BF2" s="61">
        <v>9.0392685000000004</v>
      </c>
      <c r="BG2" s="61">
        <v>0</v>
      </c>
      <c r="BH2" s="61">
        <v>1.68432E-3</v>
      </c>
      <c r="BI2" s="61">
        <v>1.484941E-3</v>
      </c>
      <c r="BJ2" s="61">
        <v>4.3741799999999997E-2</v>
      </c>
      <c r="BK2" s="61">
        <v>0</v>
      </c>
      <c r="BL2" s="61">
        <v>0.43357062000000002</v>
      </c>
      <c r="BM2" s="61">
        <v>5.7522507000000003</v>
      </c>
      <c r="BN2" s="61">
        <v>1.7537659999999999</v>
      </c>
      <c r="BO2" s="61">
        <v>96.276250000000005</v>
      </c>
      <c r="BP2" s="61">
        <v>17.213539999999998</v>
      </c>
      <c r="BQ2" s="61">
        <v>29.275320000000001</v>
      </c>
      <c r="BR2" s="61">
        <v>103.67716</v>
      </c>
      <c r="BS2" s="61">
        <v>45.191592999999997</v>
      </c>
      <c r="BT2" s="61">
        <v>22.821176999999999</v>
      </c>
      <c r="BU2" s="61">
        <v>4.616145E-2</v>
      </c>
      <c r="BV2" s="61">
        <v>6.5411079999999996E-2</v>
      </c>
      <c r="BW2" s="61">
        <v>1.4399227999999999</v>
      </c>
      <c r="BX2" s="61">
        <v>2.1151051999999999</v>
      </c>
      <c r="BY2" s="61">
        <v>0.115501836</v>
      </c>
      <c r="BZ2" s="61">
        <v>3.5140665999999998E-4</v>
      </c>
      <c r="CA2" s="61">
        <v>0.98818159999999999</v>
      </c>
      <c r="CB2" s="61">
        <v>3.0999357000000002E-2</v>
      </c>
      <c r="CC2" s="61">
        <v>0.16475329999999999</v>
      </c>
      <c r="CD2" s="61">
        <v>2.6128040000000001</v>
      </c>
      <c r="CE2" s="61">
        <v>6.8944156000000006E-2</v>
      </c>
      <c r="CF2" s="61">
        <v>0.38908981999999998</v>
      </c>
      <c r="CG2" s="61">
        <v>0</v>
      </c>
      <c r="CH2" s="61">
        <v>3.5000257E-2</v>
      </c>
      <c r="CI2" s="61">
        <v>2.5332670000000001E-3</v>
      </c>
      <c r="CJ2" s="61">
        <v>6.0982637000000004</v>
      </c>
      <c r="CK2" s="61">
        <v>1.8340444000000001E-2</v>
      </c>
      <c r="CL2" s="61">
        <v>0.68726396999999995</v>
      </c>
      <c r="CM2" s="61">
        <v>5.4893394000000004</v>
      </c>
      <c r="CN2" s="61">
        <v>3775.4962999999998</v>
      </c>
      <c r="CO2" s="61">
        <v>6546.8037000000004</v>
      </c>
      <c r="CP2" s="61">
        <v>3887.9526000000001</v>
      </c>
      <c r="CQ2" s="61">
        <v>1398.1935000000001</v>
      </c>
      <c r="CR2" s="61">
        <v>798.58219999999994</v>
      </c>
      <c r="CS2" s="61">
        <v>628.03985999999998</v>
      </c>
      <c r="CT2" s="61">
        <v>3841.5812999999998</v>
      </c>
      <c r="CU2" s="61">
        <v>2276.9978000000001</v>
      </c>
      <c r="CV2" s="61">
        <v>2041.5616</v>
      </c>
      <c r="CW2" s="61">
        <v>2620.7249999999999</v>
      </c>
      <c r="CX2" s="61">
        <v>833.52355999999997</v>
      </c>
      <c r="CY2" s="61">
        <v>4763.6112999999996</v>
      </c>
      <c r="CZ2" s="61">
        <v>2260.7172999999998</v>
      </c>
      <c r="DA2" s="61">
        <v>5797.2943999999998</v>
      </c>
      <c r="DB2" s="61">
        <v>5435.37</v>
      </c>
      <c r="DC2" s="61">
        <v>8137.7550000000001</v>
      </c>
      <c r="DD2" s="61">
        <v>13770.462</v>
      </c>
      <c r="DE2" s="61">
        <v>2805.7908000000002</v>
      </c>
      <c r="DF2" s="61">
        <v>6200.2870000000003</v>
      </c>
      <c r="DG2" s="61">
        <v>3089.2563</v>
      </c>
      <c r="DH2" s="61">
        <v>164.65235999999999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47.806393</v>
      </c>
      <c r="B6">
        <f>BB2</f>
        <v>12.793582000000001</v>
      </c>
      <c r="C6">
        <f>BC2</f>
        <v>15.474099000000001</v>
      </c>
      <c r="D6">
        <f>BD2</f>
        <v>19.532734000000001</v>
      </c>
    </row>
    <row r="7" spans="1:113" x14ac:dyDescent="0.4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18583</v>
      </c>
      <c r="C2" s="56">
        <f ca="1">YEAR(TODAY())-YEAR(B2)+IF(TODAY()&gt;=DATE(YEAR(TODAY()),MONTH(B2),DAY(B2)),0,-1)</f>
        <v>69</v>
      </c>
      <c r="E2" s="52">
        <v>163.1</v>
      </c>
      <c r="F2" s="53" t="s">
        <v>39</v>
      </c>
      <c r="G2" s="52">
        <v>74.3</v>
      </c>
      <c r="H2" s="51" t="s">
        <v>41</v>
      </c>
      <c r="I2" s="72">
        <f>ROUND(G3/E3^2,1)</f>
        <v>27.9</v>
      </c>
    </row>
    <row r="3" spans="1:9" x14ac:dyDescent="0.4">
      <c r="E3" s="51">
        <f>E2/100</f>
        <v>1.631</v>
      </c>
      <c r="F3" s="51" t="s">
        <v>40</v>
      </c>
      <c r="G3" s="51">
        <f>G2</f>
        <v>74.3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43966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이태환, ID : H1700019)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20일 13:10:56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43966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69</v>
      </c>
      <c r="G12" s="94"/>
      <c r="H12" s="94"/>
      <c r="I12" s="94"/>
      <c r="K12" s="123">
        <f>'개인정보 및 신체계측 입력'!E2</f>
        <v>163.1</v>
      </c>
      <c r="L12" s="124"/>
      <c r="M12" s="117">
        <f>'개인정보 및 신체계측 입력'!G2</f>
        <v>74.3</v>
      </c>
      <c r="N12" s="118"/>
      <c r="O12" s="113" t="s">
        <v>271</v>
      </c>
      <c r="P12" s="107"/>
      <c r="Q12" s="90">
        <f>'개인정보 및 신체계측 입력'!I2</f>
        <v>27.9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이태환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74.444999999999993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8.6170000000000009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16.937000000000001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11.8</v>
      </c>
      <c r="L72" s="36" t="s">
        <v>53</v>
      </c>
      <c r="M72" s="36">
        <f>ROUND('DRIs DATA'!K8,1)</f>
        <v>7.4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170.81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258.89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183.62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223.07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119.08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984.52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292.83999999999997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2020-05-20T06:07:43Z</dcterms:modified>
</cp:coreProperties>
</file>