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<sst xmlns="http://schemas.openxmlformats.org/spreadsheetml/2006/main" count="692" uniqueCount="343">
  <si>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</si>
  <si>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</si>
  <si>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</si>
  <si>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</si>
  <si>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</si>
  <si>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</si>
  <si>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</si>
  <si>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</si>
  <si>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</si>
  <si>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</si>
  <si>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</si>
  <si>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</si>
  <si>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</si>
  <si>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</si>
  <si>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</si>
  <si>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</si>
  <si>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</si>
  <si>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</si>
  <si>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</si>
  <si>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</si>
  <si>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</si>
  <si>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</si>
  <si>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</si>
  <si>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</si>
  <si>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</si>
  <si>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</si>
  <si>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</si>
  <si>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</si>
  <si>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</si>
  <si>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</si>
  <si>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</si>
  <si>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</si>
  <si>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</si>
  <si>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</si>
  <si>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</si>
  <si>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</si>
  <si>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</si>
  <si>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</si>
  <si>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</si>
  <si>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</si>
  <si>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</si>
  <si>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</si>
  <si>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</si>
  <si>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</si>
  <si>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</si>
  <si>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</si>
  <si>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</si>
  <si>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</si>
  <si>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</si>
  <si>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</si>
  <si>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</si>
  <si>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</si>
  <si>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</si>
  <si>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</si>
  <si>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</si>
  <si>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</si>
  <si>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</si>
  <si>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</si>
  <si>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</si>
  <si>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</si>
  <si>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</si>
  <si>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</si>
  <si>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</si>
  <si>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</si>
  <si>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</si>
  <si>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</si>
  <si>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</si>
  <si>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</si>
  <si>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</si>
  <si>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</si>
  <si>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</si>
  <si>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</si>
  <si>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</si>
  <si>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</si>
  <si>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</si>
  <si>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</si>
  <si>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</si>
  <si>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</si>
  <si>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</si>
  <si>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</si>
  <si>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</si>
  <si>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</si>
  <si>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</si>
  <si>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</si>
  <si>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</si>
  <si>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</si>
  <si>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</si>
  <si>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</si>
  <si>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</si>
  <si>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</si>
  <si>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</si>
  <si>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</si>
  <si>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</si>
  <si>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</si>
  <si>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</si>
  <si>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</si>
  <si>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</si>
  <si>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</si>
  <si>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</si>
  <si>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</si>
  <si>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</si>
  <si>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</si>
  <si>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</si>
  <si>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</si>
  <si>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</si>
  <si>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</si>
  <si>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</si>
  <si>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</si>
  <si>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</si>
  <si>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</si>
  <si>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</si>
  <si>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</si>
  <si>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</si>
  <si>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</si>
  <si>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</si>
  <si>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</si>
  <si>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</si>
  <si>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</si>
  <si>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</si>
  <si>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</si>
  <si>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</si>
  <si>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</si>
  <si>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</si>
  <si>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</si>
  <si>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</si>
  <si>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</si>
  <si>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</si>
  <si>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</si>
  <si>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</si>
  <si>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</si>
  <si>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</si>
  <si>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</si>
  <si>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</si>
  <si>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</si>
  <si>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</si>
  <si>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</si>
  <si>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</si>
  <si>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</si>
  <si>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</si>
  <si>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</si>
  <si>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</si>
  <si>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</si>
  <si>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</si>
  <si>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</si>
  <si>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</si>
  <si>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</si>
  <si>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</si>
  <si>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</si>
  <si>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</si>
  <si>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</si>
  <si>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</si>
  <si>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</si>
  <si>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</si>
  <si>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</si>
  <si>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</si>
  <si>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</si>
  <si>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</si>
  <si>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</si>
  <si>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</si>
  <si>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</si>
  <si>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</si>
  <si>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</si>
  <si>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</si>
  <si>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</si>
  <si>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</si>
  <si>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</si>
  <si>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</si>
  <si>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</si>
  <si>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</si>
  <si>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</si>
  <si>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</si>
  <si>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</si>
  <si>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</si>
  <si>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</si>
  <si>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</si>
  <si>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</si>
  <si>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</si>
  <si>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</si>
  <si>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</si>
  <si>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</si>
  <si>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</si>
  <si>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</si>
  <si>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</si>
  <si>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</si>
  <si>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</si>
  <si>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</si>
  <si>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</si>
  <si>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</si>
  <si>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</si>
  <si>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</si>
  <si>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</si>
  <si>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</si>
  <si>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</si>
  <si>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</si>
  <si>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</si>
  <si>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</si>
  <si>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</si>
  <si>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</si>
  <si>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</si>
  <si>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</si>
  <si>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</si>
  <si>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</si>
  <si>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</si>
  <si>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</si>
  <si>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</si>
  <si>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</si>
  <si>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</si>
  <si>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</si>
  <si>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</si>
  <si>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</si>
  <si>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</si>
  <si>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</si>
  <si>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</si>
  <si>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</si>
  <si>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</si>
  <si>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</si>
  <si>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</si>
  <si>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</si>
  <si>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</si>
  <si>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</si>
  <si>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</si>
  <si>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</si>
  <si>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</si>
  <si>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</si>
  <si>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</si>
  <si>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</si>
  <si>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</si>
  <si>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</si>
  <si>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</si>
  <si>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</si>
  <si>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</si>
  <si>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</si>
  <si>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</si>
  <si>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</si>
  <si>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</si>
  <si>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</si>
  <si>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</si>
  <si>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</si>
  <si>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</si>
  <si>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</si>
  <si>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</si>
  <si>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</si>
  <si>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</si>
  <si>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</si>
  <si>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</si>
  <si>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</si>
  <si>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</si>
  <si>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</si>
  <si>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</si>
  <si>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</si>
  <si>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</si>
  <si>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</si>
  <si>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</si>
  <si>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</si>
  <si>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</si>
  <si>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</si>
  <si>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</si>
  <si>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</si>
  <si>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</si>
  <si>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</si>
  <si>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</si>
  <si>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</si>
  <si>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</si>
  <si>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</si>
  <si>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</si>
  <si>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</si>
  <si>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</si>
  <si>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</si>
  <si>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</si>
  <si>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</si>
  <si>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</si>
  <si>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</si>
  <si>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</si>
  <si>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</si>
  <si>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</si>
  <si>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</si>
  <si>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</si>
  <si>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</si>
  <si>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</si>
  <si>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</si>
  <si>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</si>
  <si>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</si>
  <si>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</si>
  <si>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</si>
  <si>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</si>
  <si>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</si>
  <si>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이상주, ID : H1700022)</t>
  </si>
  <si>
    <t>2020년 05월 13일 10:36:19</t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</si>
  <si>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</si>
  <si>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</si>
  <si>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</si>
  <si>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</si>
  <si>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</si>
  <si>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</si>
  <si>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</si>
  <si>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</si>
  <si>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</si>
  <si>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</si>
  <si>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</si>
  <si>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</si>
  <si>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</si>
  <si>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</si>
  <si>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</si>
  <si>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</si>
  <si>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</si>
  <si>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</si>
  <si>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</si>
  <si>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</si>
  <si>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</si>
  <si>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</si>
  <si>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</si>
  <si>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</si>
  <si>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</si>
  <si>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</si>
  <si>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</si>
  <si>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</si>
  <si>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</si>
  <si>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</si>
  <si>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</si>
  <si>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</si>
  <si>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</si>
  <si>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</si>
  <si>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</si>
  <si>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</si>
  <si>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</si>
  <si>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</si>
  <si>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</si>
  <si>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</si>
  <si>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</si>
  <si>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</si>
  <si>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</si>
  <si>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</si>
  <si>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</si>
  <si>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</si>
  <si>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</si>
  <si>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</si>
  <si>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</si>
  <si>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</si>
  <si>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</si>
  <si>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</si>
  <si>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</si>
  <si>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H1700022</t>
  </si>
  <si>
    <t>이상주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</si>
</sst>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80.362679999999997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871248"/>
        <c:axId val="530872032"/>
      </c:barChart>
      <c:catAx>
        <c:axId val="53087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872032"/>
        <c:crosses val="autoZero"/>
        <c:auto val="1"/>
        <c:lblAlgn val="ctr"/>
        <c:lblOffset val="100"/>
        <c:noMultiLvlLbl val="0"/>
      </c:catAx>
      <c:valAx>
        <c:axId val="53087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87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1.9838009000000001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643672"/>
        <c:axId val="337477336"/>
      </c:barChart>
      <c:catAx>
        <c:axId val="40864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77336"/>
        <c:crosses val="autoZero"/>
        <c:auto val="1"/>
        <c:lblAlgn val="ctr"/>
        <c:lblOffset val="100"/>
        <c:noMultiLvlLbl val="0"/>
      </c:catAx>
      <c:valAx>
        <c:axId val="33747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64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0.41591346000000001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478120"/>
        <c:axId val="337478512"/>
      </c:barChart>
      <c:catAx>
        <c:axId val="33747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78512"/>
        <c:crosses val="autoZero"/>
        <c:auto val="1"/>
        <c:lblAlgn val="ctr"/>
        <c:lblOffset val="100"/>
        <c:noMultiLvlLbl val="0"/>
      </c:catAx>
      <c:valAx>
        <c:axId val="33747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47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1324.3243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74456"/>
        <c:axId val="421374848"/>
      </c:barChart>
      <c:catAx>
        <c:axId val="4213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74848"/>
        <c:crosses val="autoZero"/>
        <c:auto val="1"/>
        <c:lblAlgn val="ctr"/>
        <c:lblOffset val="100"/>
        <c:noMultiLvlLbl val="0"/>
      </c:catAx>
      <c:valAx>
        <c:axId val="4213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2685.165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75632"/>
        <c:axId val="421376024"/>
      </c:barChart>
      <c:catAx>
        <c:axId val="4213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76024"/>
        <c:crosses val="autoZero"/>
        <c:auto val="1"/>
        <c:lblAlgn val="ctr"/>
        <c:lblOffset val="100"/>
        <c:noMultiLvlLbl val="0"/>
      </c:catAx>
      <c:valAx>
        <c:axId val="421376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68.144040000000004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3648"/>
        <c:axId val="527484040"/>
      </c:barChart>
      <c:catAx>
        <c:axId val="52748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4040"/>
        <c:crosses val="autoZero"/>
        <c:auto val="1"/>
        <c:lblAlgn val="ctr"/>
        <c:lblOffset val="100"/>
        <c:noMultiLvlLbl val="0"/>
      </c:catAx>
      <c:valAx>
        <c:axId val="52748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103.28225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4824"/>
        <c:axId val="527925920"/>
      </c:barChart>
      <c:catAx>
        <c:axId val="52748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25920"/>
        <c:crosses val="autoZero"/>
        <c:auto val="1"/>
        <c:lblAlgn val="ctr"/>
        <c:lblOffset val="100"/>
        <c:noMultiLvlLbl val="0"/>
      </c:catAx>
      <c:valAx>
        <c:axId val="52792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12.505364999999999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26704"/>
        <c:axId val="527927096"/>
      </c:barChart>
      <c:catAx>
        <c:axId val="52792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27096"/>
        <c:crosses val="autoZero"/>
        <c:auto val="1"/>
        <c:lblAlgn val="ctr"/>
        <c:lblOffset val="100"/>
        <c:noMultiLvlLbl val="0"/>
      </c:catAx>
      <c:valAx>
        <c:axId val="52792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2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582.93830000000003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4040"/>
        <c:axId val="528444432"/>
      </c:barChart>
      <c:catAx>
        <c:axId val="52844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4432"/>
        <c:crosses val="autoZero"/>
        <c:auto val="1"/>
        <c:lblAlgn val="ctr"/>
        <c:lblOffset val="100"/>
        <c:noMultiLvlLbl val="0"/>
      </c:catAx>
      <c:valAx>
        <c:axId val="528444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1.6573245E-2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5216"/>
        <c:axId val="528445608"/>
      </c:barChart>
      <c:catAx>
        <c:axId val="52844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5608"/>
        <c:crosses val="autoZero"/>
        <c:auto val="1"/>
        <c:lblAlgn val="ctr"/>
        <c:lblOffset val="100"/>
        <c:noMultiLvlLbl val="0"/>
      </c:catAx>
      <c:valAx>
        <c:axId val="52844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3.9153497000000002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516424"/>
        <c:axId val="414516816"/>
      </c:barChart>
      <c:catAx>
        <c:axId val="41451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516816"/>
        <c:crosses val="autoZero"/>
        <c:auto val="1"/>
        <c:lblAlgn val="ctr"/>
        <c:lblOffset val="100"/>
        <c:noMultiLvlLbl val="0"/>
      </c:catAx>
      <c:valAx>
        <c:axId val="41451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51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23.228209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702448"/>
        <c:axId val="352702840"/>
      </c:barChart>
      <c:catAx>
        <c:axId val="3527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702840"/>
        <c:crosses val="autoZero"/>
        <c:auto val="1"/>
        <c:lblAlgn val="ctr"/>
        <c:lblOffset val="100"/>
        <c:noMultiLvlLbl val="0"/>
      </c:catAx>
      <c:valAx>
        <c:axId val="352702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7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354.88046000000003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6088"/>
        <c:axId val="528446480"/>
      </c:barChart>
      <c:catAx>
        <c:axId val="52844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6480"/>
        <c:crosses val="autoZero"/>
        <c:auto val="1"/>
        <c:lblAlgn val="ctr"/>
        <c:lblOffset val="100"/>
        <c:noMultiLvlLbl val="0"/>
      </c:catAx>
      <c:valAx>
        <c:axId val="52844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107.76563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46872"/>
        <c:axId val="528447264"/>
      </c:barChart>
      <c:catAx>
        <c:axId val="52844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47264"/>
        <c:crosses val="autoZero"/>
        <c:auto val="1"/>
        <c:lblAlgn val="ctr"/>
        <c:lblOffset val="100"/>
        <c:noMultiLvlLbl val="0"/>
      </c:catAx>
      <c:valAx>
        <c:axId val="52844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4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5.86</c:v>
                </c:pt>
                <c:pt idx="1">
                  <c:v>13.611000000000001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7842808"/>
        <c:axId val="417843200"/>
      </c:barChart>
      <c:catAx>
        <c:axId val="4178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43200"/>
        <c:crosses val="autoZero"/>
        <c:auto val="1"/>
        <c:lblAlgn val="ctr"/>
        <c:lblOffset val="100"/>
        <c:noMultiLvlLbl val="0"/>
      </c:catAx>
      <c:valAx>
        <c:axId val="41784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84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9.1242470000000004</c:v>
                </c:pt>
                <c:pt idx="1">
                  <c:v>10.744163</c:v>
                </c:pt>
                <c:pt idx="2">
                  <c:v>12.701544999999999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455.66824000000003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844376"/>
        <c:axId val="413441976"/>
      </c:barChart>
      <c:catAx>
        <c:axId val="41784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41976"/>
        <c:crosses val="autoZero"/>
        <c:auto val="1"/>
        <c:lblAlgn val="ctr"/>
        <c:lblOffset val="100"/>
        <c:noMultiLvlLbl val="0"/>
      </c:catAx>
      <c:valAx>
        <c:axId val="41344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84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18.375219999999999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442760"/>
        <c:axId val="413443152"/>
      </c:barChart>
      <c:catAx>
        <c:axId val="41344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43152"/>
        <c:crosses val="autoZero"/>
        <c:auto val="1"/>
        <c:lblAlgn val="ctr"/>
        <c:lblOffset val="100"/>
        <c:noMultiLvlLbl val="0"/>
      </c:catAx>
      <c:valAx>
        <c:axId val="41344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4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75.459000000000003</c:v>
                </c:pt>
                <c:pt idx="1">
                  <c:v>8.2710000000000008</c:v>
                </c:pt>
                <c:pt idx="2">
                  <c:v>16.268999999999998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006552"/>
        <c:axId val="411006944"/>
      </c:barChart>
      <c:catAx>
        <c:axId val="41100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06944"/>
        <c:crosses val="autoZero"/>
        <c:auto val="1"/>
        <c:lblAlgn val="ctr"/>
        <c:lblOffset val="100"/>
        <c:noMultiLvlLbl val="0"/>
      </c:catAx>
      <c:valAx>
        <c:axId val="4110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0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2219.5439999999999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07728"/>
        <c:axId val="411008120"/>
      </c:barChart>
      <c:catAx>
        <c:axId val="41100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08120"/>
        <c:crosses val="autoZero"/>
        <c:auto val="1"/>
        <c:lblAlgn val="ctr"/>
        <c:lblOffset val="100"/>
        <c:noMultiLvlLbl val="0"/>
      </c:catAx>
      <c:valAx>
        <c:axId val="41100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0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56.607985999999997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89032"/>
        <c:axId val="526189424"/>
      </c:barChart>
      <c:catAx>
        <c:axId val="5261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89424"/>
        <c:crosses val="autoZero"/>
        <c:auto val="1"/>
        <c:lblAlgn val="ctr"/>
        <c:lblOffset val="100"/>
        <c:noMultiLvlLbl val="0"/>
      </c:catAx>
      <c:valAx>
        <c:axId val="52618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480.51495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90208"/>
        <c:axId val="424165232"/>
      </c:barChart>
      <c:catAx>
        <c:axId val="5261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65232"/>
        <c:crosses val="autoZero"/>
        <c:auto val="1"/>
        <c:lblAlgn val="ctr"/>
        <c:lblOffset val="100"/>
        <c:noMultiLvlLbl val="0"/>
      </c:catAx>
      <c:valAx>
        <c:axId val="42416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3.5623385999999999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703624"/>
        <c:axId val="352704016"/>
      </c:barChart>
      <c:catAx>
        <c:axId val="3527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704016"/>
        <c:crosses val="autoZero"/>
        <c:auto val="1"/>
        <c:lblAlgn val="ctr"/>
        <c:lblOffset val="100"/>
        <c:noMultiLvlLbl val="0"/>
      </c:catAx>
      <c:valAx>
        <c:axId val="35270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7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4888.0510000000004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166016"/>
        <c:axId val="424166408"/>
      </c:barChart>
      <c:catAx>
        <c:axId val="4241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166408"/>
        <c:crosses val="autoZero"/>
        <c:auto val="1"/>
        <c:lblAlgn val="ctr"/>
        <c:lblOffset val="100"/>
        <c:noMultiLvlLbl val="0"/>
      </c:catAx>
      <c:valAx>
        <c:axId val="42416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1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14.867283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48608"/>
        <c:axId val="253749000"/>
      </c:barChart>
      <c:catAx>
        <c:axId val="2537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49000"/>
        <c:crosses val="autoZero"/>
        <c:auto val="1"/>
        <c:lblAlgn val="ctr"/>
        <c:lblOffset val="100"/>
        <c:noMultiLvlLbl val="0"/>
      </c:catAx>
      <c:valAx>
        <c:axId val="253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1.6658852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49784"/>
        <c:axId val="253750176"/>
      </c:barChart>
      <c:catAx>
        <c:axId val="253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50176"/>
        <c:crosses val="autoZero"/>
        <c:auto val="1"/>
        <c:lblAlgn val="ctr"/>
        <c:lblOffset val="100"/>
        <c:noMultiLvlLbl val="0"/>
      </c:catAx>
      <c:valAx>
        <c:axId val="253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4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182.51609999999999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0564928"/>
        <c:axId val="350565320"/>
      </c:barChart>
      <c:catAx>
        <c:axId val="3505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565320"/>
        <c:crosses val="autoZero"/>
        <c:auto val="1"/>
        <c:lblAlgn val="ctr"/>
        <c:lblOffset val="100"/>
        <c:noMultiLvlLbl val="0"/>
      </c:catAx>
      <c:valAx>
        <c:axId val="35056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05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1.3171242000000001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0566104"/>
        <c:axId val="351931512"/>
      </c:barChart>
      <c:catAx>
        <c:axId val="35056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931512"/>
        <c:crosses val="autoZero"/>
        <c:auto val="1"/>
        <c:lblAlgn val="ctr"/>
        <c:lblOffset val="100"/>
        <c:noMultiLvlLbl val="0"/>
      </c:catAx>
      <c:valAx>
        <c:axId val="351931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05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15.786320999999999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1932688"/>
        <c:axId val="351933080"/>
      </c:barChart>
      <c:catAx>
        <c:axId val="3519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933080"/>
        <c:crosses val="autoZero"/>
        <c:auto val="1"/>
        <c:lblAlgn val="ctr"/>
        <c:lblOffset val="100"/>
        <c:noMultiLvlLbl val="0"/>
      </c:catAx>
      <c:valAx>
        <c:axId val="3519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19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1.6658852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1932296"/>
        <c:axId val="526645544"/>
      </c:barChart>
      <c:catAx>
        <c:axId val="35193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45544"/>
        <c:crosses val="autoZero"/>
        <c:auto val="1"/>
        <c:lblAlgn val="ctr"/>
        <c:lblOffset val="100"/>
        <c:noMultiLvlLbl val="0"/>
      </c:catAx>
      <c:valAx>
        <c:axId val="52664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193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500.15118000000001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46328"/>
        <c:axId val="526646720"/>
      </c:barChart>
      <c:catAx>
        <c:axId val="52664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46720"/>
        <c:crosses val="autoZero"/>
        <c:auto val="1"/>
        <c:lblAlgn val="ctr"/>
        <c:lblOffset val="100"/>
        <c:noMultiLvlLbl val="0"/>
      </c:catAx>
      <c:valAx>
        <c:axId val="5266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4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10.618042000000001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642496"/>
        <c:axId val="408642888"/>
      </c:barChart>
      <c:catAx>
        <c:axId val="4086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642888"/>
        <c:crosses val="autoZero"/>
        <c:auto val="1"/>
        <c:lblAlgn val="ctr"/>
        <c:lblOffset val="100"/>
        <c:noMultiLvlLbl val="0"/>
      </c:catAx>
      <c:valAx>
        <c:axId val="40864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6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이상주, ID : H1700022)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10:36:19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2219.5439999999999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80.362679999999997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23.228209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75.459000000000003</v>
      </c>
      <c r="G8" s="59">
        <f>'DRIs DATA 입력'!G8</f>
        <v>8.2710000000000008</v>
      </c>
      <c r="H8" s="59">
        <f>'DRIs DATA 입력'!H8</f>
        <v>16.268999999999998</v>
      </c>
      <c r="I8" s="46"/>
      <c r="J8" s="59" t="s">
        <v>216</v>
      </c>
      <c r="K8" s="59">
        <f>'DRIs DATA 입력'!K8</f>
        <v>5.86</v>
      </c>
      <c r="L8" s="59">
        <f>'DRIs DATA 입력'!L8</f>
        <v>13.611000000000001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455.66824000000003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18.375219999999999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3.5623385999999999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182.51609999999999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56.607985999999997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1.7543249000000001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1.3171242000000001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15.786320999999999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1.6658852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500.15118000000001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10.618042000000001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1.9838009000000001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0.41591346000000001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480.51495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1324.3243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4888.0510000000004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2685.165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68.144040000000004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103.28225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14.867283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12.505364999999999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582.93830000000003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1.6573245E-2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3.9153497000000002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354.88046000000003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107.76563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286</v>
      </c>
      <c r="G1" s="62" t="s">
        <v>276</v>
      </c>
      <c r="H1" s="61" t="s">
        <v>287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288</v>
      </c>
      <c r="G5" s="65" t="s">
        <v>289</v>
      </c>
      <c r="H5" s="65" t="s">
        <v>290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297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297</v>
      </c>
    </row>
    <row r="6" spans="1:27" x14ac:dyDescent="0.4">
      <c r="A6" s="65" t="s">
        <v>298</v>
      </c>
      <c r="B6" s="65">
        <v>2200</v>
      </c>
      <c r="C6" s="65">
        <v>2219.5439999999999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80.362679999999997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23.228209</v>
      </c>
    </row>
    <row r="7" spans="1:27" x14ac:dyDescent="0.4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4">
      <c r="E8" s="65" t="s">
        <v>303</v>
      </c>
      <c r="F8" s="65">
        <v>75.459000000000003</v>
      </c>
      <c r="G8" s="65">
        <v>8.2710000000000008</v>
      </c>
      <c r="H8" s="65">
        <v>16.268999999999998</v>
      </c>
      <c r="J8" s="65" t="s">
        <v>303</v>
      </c>
      <c r="K8" s="65">
        <v>5.86</v>
      </c>
      <c r="L8" s="65">
        <v>13.611000000000001</v>
      </c>
    </row>
    <row r="13" spans="1:27" x14ac:dyDescent="0.4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297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297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297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297</v>
      </c>
    </row>
    <row r="16" spans="1:27" x14ac:dyDescent="0.4">
      <c r="A16" s="65" t="s">
        <v>309</v>
      </c>
      <c r="B16" s="65">
        <v>530</v>
      </c>
      <c r="C16" s="65">
        <v>750</v>
      </c>
      <c r="D16" s="65">
        <v>0</v>
      </c>
      <c r="E16" s="65">
        <v>3000</v>
      </c>
      <c r="F16" s="65">
        <v>455.66824000000003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18.375219999999999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3.5623385999999999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182.51609999999999</v>
      </c>
    </row>
    <row r="23" spans="1:62" x14ac:dyDescent="0.4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297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297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297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297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297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297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297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297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56.607985999999997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1.7543249000000001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1.3171242000000001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15.786320999999999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1.6658852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500.15118000000001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10.618042000000001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1.9838009000000001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0.41591346000000001</v>
      </c>
    </row>
    <row r="33" spans="1:68" x14ac:dyDescent="0.4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297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297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297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297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297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297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480.51495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1324.3243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4888.0510000000004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2685.165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68.144040000000004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103.28225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297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297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297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297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297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297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297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297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297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14.867283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12.505364999999999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582.93830000000003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1.6573245E-2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3.9153497000000002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354.88046000000003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107.76563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284</v>
      </c>
      <c r="D2" s="61">
        <v>56</v>
      </c>
      <c r="E2" s="61">
        <v>2219.5439999999999</v>
      </c>
      <c r="F2" s="61">
        <v>372.73446999999999</v>
      </c>
      <c r="G2" s="61">
        <v>40.856102</v>
      </c>
      <c r="H2" s="61">
        <v>22.736948000000002</v>
      </c>
      <c r="I2" s="61">
        <v>18.119156</v>
      </c>
      <c r="J2" s="61">
        <v>80.362679999999997</v>
      </c>
      <c r="K2" s="61">
        <v>43.109360000000002</v>
      </c>
      <c r="L2" s="61">
        <v>37.253315000000001</v>
      </c>
      <c r="M2" s="61">
        <v>23.228209</v>
      </c>
      <c r="N2" s="61">
        <v>2.7812686000000002</v>
      </c>
      <c r="O2" s="61">
        <v>13.018649</v>
      </c>
      <c r="P2" s="61">
        <v>667.34040000000005</v>
      </c>
      <c r="Q2" s="61">
        <v>21.390779999999999</v>
      </c>
      <c r="R2" s="61">
        <v>455.66824000000003</v>
      </c>
      <c r="S2" s="61">
        <v>91.245689999999996</v>
      </c>
      <c r="T2" s="61">
        <v>4373.0709999999999</v>
      </c>
      <c r="U2" s="61">
        <v>3.5623385999999999</v>
      </c>
      <c r="V2" s="61">
        <v>18.375219999999999</v>
      </c>
      <c r="W2" s="61">
        <v>182.51609999999999</v>
      </c>
      <c r="X2" s="61">
        <v>56.607985999999997</v>
      </c>
      <c r="Y2" s="61">
        <v>1.7543249000000001</v>
      </c>
      <c r="Z2" s="61">
        <v>1.3171242000000001</v>
      </c>
      <c r="AA2" s="61">
        <v>15.786320999999999</v>
      </c>
      <c r="AB2" s="61">
        <v>1.6658852</v>
      </c>
      <c r="AC2" s="61">
        <v>500.15118000000001</v>
      </c>
      <c r="AD2" s="61">
        <v>10.618042000000001</v>
      </c>
      <c r="AE2" s="61">
        <v>1.9838009000000001</v>
      </c>
      <c r="AF2" s="61">
        <v>0.41591346000000001</v>
      </c>
      <c r="AG2" s="61">
        <v>480.51495</v>
      </c>
      <c r="AH2" s="61">
        <v>258.12580000000003</v>
      </c>
      <c r="AI2" s="61">
        <v>222.38919000000001</v>
      </c>
      <c r="AJ2" s="61">
        <v>1324.3243</v>
      </c>
      <c r="AK2" s="61">
        <v>4888.0510000000004</v>
      </c>
      <c r="AL2" s="61">
        <v>68.144040000000004</v>
      </c>
      <c r="AM2" s="61">
        <v>2685.165</v>
      </c>
      <c r="AN2" s="61">
        <v>103.28225</v>
      </c>
      <c r="AO2" s="61">
        <v>14.867283</v>
      </c>
      <c r="AP2" s="61">
        <v>9.9106450000000006</v>
      </c>
      <c r="AQ2" s="61">
        <v>4.9566382999999998</v>
      </c>
      <c r="AR2" s="61">
        <v>12.505364999999999</v>
      </c>
      <c r="AS2" s="61">
        <v>582.93830000000003</v>
      </c>
      <c r="AT2" s="61">
        <v>1.6573245E-2</v>
      </c>
      <c r="AU2" s="61">
        <v>3.9153497000000002</v>
      </c>
      <c r="AV2" s="61">
        <v>354.88046000000003</v>
      </c>
      <c r="AW2" s="61">
        <v>107.76563</v>
      </c>
      <c r="AX2" s="61">
        <v>0.12724225</v>
      </c>
      <c r="AY2" s="61">
        <v>1.4059427</v>
      </c>
      <c r="AZ2" s="61">
        <v>361.70093000000003</v>
      </c>
      <c r="BA2" s="61">
        <v>32.575977000000002</v>
      </c>
      <c r="BB2" s="61">
        <v>9.1242470000000004</v>
      </c>
      <c r="BC2" s="61">
        <v>10.744163</v>
      </c>
      <c r="BD2" s="61">
        <v>12.701544999999999</v>
      </c>
      <c r="BE2" s="61">
        <v>1.0112255000000001</v>
      </c>
      <c r="BF2" s="61">
        <v>5.2554280000000002</v>
      </c>
      <c r="BG2" s="61">
        <v>1.1518281E-3</v>
      </c>
      <c r="BH2" s="61">
        <v>5.7159159999999997E-3</v>
      </c>
      <c r="BI2" s="61">
        <v>4.5505379999999998E-3</v>
      </c>
      <c r="BJ2" s="61">
        <v>3.4808774000000001E-2</v>
      </c>
      <c r="BK2" s="61">
        <v>8.8602166000000004E-5</v>
      </c>
      <c r="BL2" s="61">
        <v>0.1507347</v>
      </c>
      <c r="BM2" s="61">
        <v>2.4658530000000001</v>
      </c>
      <c r="BN2" s="61">
        <v>0.64124479999999995</v>
      </c>
      <c r="BO2" s="61">
        <v>48.260654000000002</v>
      </c>
      <c r="BP2" s="61">
        <v>7.1529439999999997</v>
      </c>
      <c r="BQ2" s="61">
        <v>14.254562999999999</v>
      </c>
      <c r="BR2" s="61">
        <v>54.700133999999998</v>
      </c>
      <c r="BS2" s="61">
        <v>32.161265999999998</v>
      </c>
      <c r="BT2" s="61">
        <v>8.2049810000000001</v>
      </c>
      <c r="BU2" s="61">
        <v>6.8119126E-3</v>
      </c>
      <c r="BV2" s="61">
        <v>4.8800793000000002E-2</v>
      </c>
      <c r="BW2" s="61">
        <v>0.55117386999999995</v>
      </c>
      <c r="BX2" s="61">
        <v>1.2826363000000001</v>
      </c>
      <c r="BY2" s="61">
        <v>0.11488286</v>
      </c>
      <c r="BZ2" s="61">
        <v>3.1235874999999998E-4</v>
      </c>
      <c r="CA2" s="61">
        <v>1.1113716</v>
      </c>
      <c r="CB2" s="61">
        <v>1.8371662E-2</v>
      </c>
      <c r="CC2" s="61">
        <v>0.17939353999999999</v>
      </c>
      <c r="CD2" s="61">
        <v>2.5980194000000001</v>
      </c>
      <c r="CE2" s="61">
        <v>4.2906784000000003E-2</v>
      </c>
      <c r="CF2" s="61">
        <v>0.27901052999999998</v>
      </c>
      <c r="CG2" s="61">
        <v>0</v>
      </c>
      <c r="CH2" s="61">
        <v>2.9159221999999999E-2</v>
      </c>
      <c r="CI2" s="61">
        <v>4.6815999999999998E-7</v>
      </c>
      <c r="CJ2" s="61">
        <v>6.150366</v>
      </c>
      <c r="CK2" s="61">
        <v>1.1569734999999999E-2</v>
      </c>
      <c r="CL2" s="61">
        <v>0.43476914999999999</v>
      </c>
      <c r="CM2" s="61">
        <v>2.5968353999999998</v>
      </c>
      <c r="CN2" s="61">
        <v>2932.2107000000001</v>
      </c>
      <c r="CO2" s="61">
        <v>5013.2749999999996</v>
      </c>
      <c r="CP2" s="61">
        <v>2875.3719999999998</v>
      </c>
      <c r="CQ2" s="61">
        <v>1055.7489</v>
      </c>
      <c r="CR2" s="61">
        <v>588.23737000000006</v>
      </c>
      <c r="CS2" s="61">
        <v>577.13403000000005</v>
      </c>
      <c r="CT2" s="61">
        <v>2863.0497999999998</v>
      </c>
      <c r="CU2" s="61">
        <v>1678.2152000000001</v>
      </c>
      <c r="CV2" s="61">
        <v>1750.2014999999999</v>
      </c>
      <c r="CW2" s="61">
        <v>1873.5581</v>
      </c>
      <c r="CX2" s="61">
        <v>535.78200000000004</v>
      </c>
      <c r="CY2" s="61">
        <v>3737.9713999999999</v>
      </c>
      <c r="CZ2" s="61">
        <v>1565.3639000000001</v>
      </c>
      <c r="DA2" s="61">
        <v>4408.5429999999997</v>
      </c>
      <c r="DB2" s="61">
        <v>4209.4250000000002</v>
      </c>
      <c r="DC2" s="61">
        <v>6113.0474000000004</v>
      </c>
      <c r="DD2" s="61">
        <v>9256.4850000000006</v>
      </c>
      <c r="DE2" s="61">
        <v>1995.8412000000001</v>
      </c>
      <c r="DF2" s="61">
        <v>4632.6147000000001</v>
      </c>
      <c r="DG2" s="61">
        <v>2209.3305999999998</v>
      </c>
      <c r="DH2" s="61">
        <v>180.17142000000001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32.575977000000002</v>
      </c>
      <c r="B6">
        <f>BB2</f>
        <v>9.1242470000000004</v>
      </c>
      <c r="C6">
        <f>BC2</f>
        <v>10.744163</v>
      </c>
      <c r="D6">
        <f>BD2</f>
        <v>12.701544999999999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23233</v>
      </c>
      <c r="C2" s="56">
        <f ca="1">YEAR(TODAY())-YEAR(B2)+IF(TODAY()&gt;=DATE(YEAR(TODAY()),MONTH(B2),DAY(B2)),0,-1)</f>
        <v>56</v>
      </c>
      <c r="E2" s="52">
        <v>169.4</v>
      </c>
      <c r="F2" s="53" t="s">
        <v>39</v>
      </c>
      <c r="G2" s="52">
        <v>56.8</v>
      </c>
      <c r="H2" s="51" t="s">
        <v>41</v>
      </c>
      <c r="I2" s="72">
        <f>ROUND(G3/E3^2,1)</f>
        <v>19.8</v>
      </c>
    </row>
    <row r="3" spans="1:9" x14ac:dyDescent="0.4">
      <c r="E3" s="51">
        <f>E2/100</f>
        <v>1.694</v>
      </c>
      <c r="F3" s="51" t="s">
        <v>40</v>
      </c>
      <c r="G3" s="51">
        <f>G2</f>
        <v>56.8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이상주, ID : H1700022)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10:36:19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169.4</v>
      </c>
      <c r="L12" s="129"/>
      <c r="M12" s="122">
        <f>'개인정보 및 신체계측 입력'!G2</f>
        <v>56.8</v>
      </c>
      <c r="N12" s="123"/>
      <c r="O12" s="118" t="s">
        <v>271</v>
      </c>
      <c r="P12" s="112"/>
      <c r="Q12" s="115">
        <f>'개인정보 및 신체계측 입력'!I2</f>
        <v>19.8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이상주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75.459000000000003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8.2710000000000008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16.268999999999998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13.6</v>
      </c>
      <c r="L72" s="36" t="s">
        <v>53</v>
      </c>
      <c r="M72" s="36">
        <f>ROUND('DRIs DATA'!K8,1)</f>
        <v>5.9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60.76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153.13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56.61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111.06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60.06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325.87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148.66999999999999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2020-05-13T02:47:06Z</dcterms:modified>
</cp:coreProperties>
</file>