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xr:revisionPtr revIDLastSave="0" documentId="13_ncr:1_{4ADCC5BA-023A-4F99-A524-3B3210342700}" xr6:coauthVersionLast="45" xr6:coauthVersionMax="45" xr10:uidLastSave="{00000000-0000-0000-0000-000000000000}"/>
  <bookViews>
    <workbookView xWindow="33090" yWindow="1785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<sst xmlns="http://schemas.openxmlformats.org/spreadsheetml/2006/main" count="692" uniqueCount="337">
  <si>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</si>
  <si>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</si>
  <si>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</si>
  <si>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</si>
  <si>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</si>
  <si>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</si>
  <si>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</si>
  <si>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</si>
  <si>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</si>
  <si>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</si>
  <si>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</si>
  <si>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</si>
  <si>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</si>
  <si>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</si>
  <si>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</si>
  <si>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</si>
  <si>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</si>
  <si>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</si>
  <si>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</si>
  <si>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</si>
  <si>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</si>
  <si>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</si>
  <si>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</si>
  <si>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</si>
  <si>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</si>
  <si>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</si>
  <si>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</si>
  <si>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</si>
  <si>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</si>
  <si>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</si>
  <si>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</si>
  <si>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</si>
  <si>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</si>
  <si>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</si>
  <si>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</si>
  <si>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</si>
  <si>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</si>
  <si>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</si>
  <si>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</si>
  <si>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</si>
  <si>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</si>
  <si>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</si>
  <si>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</si>
  <si>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</si>
  <si>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</si>
  <si>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</si>
  <si>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</si>
  <si>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</si>
  <si>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</si>
  <si>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</si>
  <si>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</si>
  <si>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</si>
  <si>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</si>
  <si>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</si>
  <si>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</si>
  <si>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</si>
  <si>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</si>
  <si>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</si>
  <si>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</si>
  <si>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</si>
  <si>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</si>
  <si>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</si>
  <si>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</si>
  <si>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</si>
  <si>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</si>
  <si>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</si>
  <si>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</si>
  <si>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</si>
  <si>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</si>
  <si>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</si>
  <si>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</si>
  <si>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</si>
  <si>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</si>
  <si>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</si>
  <si>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</si>
  <si>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</si>
  <si>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</si>
  <si>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</si>
  <si>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</si>
  <si>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</si>
  <si>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</si>
  <si>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</si>
  <si>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</si>
  <si>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</si>
  <si>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</si>
  <si>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</si>
  <si>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</si>
  <si>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</si>
  <si>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</si>
  <si>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</si>
  <si>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</si>
  <si>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</si>
  <si>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</si>
  <si>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</si>
  <si>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</si>
  <si>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</si>
  <si>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</si>
  <si>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</si>
  <si>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</si>
  <si>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</si>
  <si>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</si>
  <si>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</si>
  <si>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</si>
  <si>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</si>
  <si>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</si>
  <si>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</si>
  <si>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</si>
  <si>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</si>
  <si>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</si>
  <si>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</si>
  <si>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</si>
  <si>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</si>
  <si>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</si>
  <si>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</si>
  <si>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</si>
  <si>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</si>
  <si>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</si>
  <si>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</si>
  <si>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</si>
  <si>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</si>
  <si>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</si>
  <si>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</si>
  <si>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</si>
  <si>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</si>
  <si>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</si>
  <si>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</si>
  <si>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</si>
  <si>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</si>
  <si>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</si>
  <si>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</si>
  <si>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</si>
  <si>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</si>
  <si>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</si>
  <si>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</si>
  <si>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</si>
  <si>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</si>
  <si>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</si>
  <si>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</si>
  <si>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</si>
  <si>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</si>
  <si>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</si>
  <si>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</si>
  <si>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</si>
  <si>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</si>
  <si>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</si>
  <si>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</si>
  <si>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</si>
  <si>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</si>
  <si>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</si>
  <si>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</si>
  <si>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</si>
  <si>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</si>
  <si>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</si>
  <si>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</si>
  <si>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</si>
  <si>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</si>
  <si>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</si>
  <si>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</si>
  <si>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</si>
  <si>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</si>
  <si>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</si>
  <si>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</si>
  <si>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</si>
  <si>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</si>
  <si>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</si>
  <si>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</si>
  <si>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</si>
  <si>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</si>
  <si>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</si>
  <si>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</si>
  <si>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</si>
  <si>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</si>
  <si>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</si>
  <si>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</si>
  <si>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</si>
  <si>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</si>
  <si>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</si>
  <si>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</si>
  <si>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</si>
  <si>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</si>
  <si>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</si>
  <si>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</si>
  <si>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</si>
  <si>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</si>
  <si>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</si>
  <si>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</si>
  <si>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</si>
  <si>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</si>
  <si>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</si>
  <si>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</si>
  <si>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</si>
  <si>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</si>
  <si>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</si>
  <si>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</si>
  <si>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</si>
  <si>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</si>
  <si>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</si>
  <si>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</si>
  <si>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</si>
  <si>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</si>
  <si>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</si>
  <si>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</si>
  <si>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</si>
  <si>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</si>
  <si>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</si>
  <si>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</si>
  <si>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</si>
  <si>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</si>
  <si>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</si>
  <si>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</si>
  <si>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</si>
  <si>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</si>
  <si>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</si>
  <si>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</si>
  <si>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</si>
  <si>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</si>
  <si>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</si>
  <si>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</si>
  <si>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</si>
  <si>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</si>
  <si>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</si>
  <si>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</si>
  <si>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</si>
  <si>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</si>
  <si>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</si>
  <si>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</si>
  <si>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</si>
  <si>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</si>
  <si>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</si>
  <si>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</si>
  <si>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</si>
  <si>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</si>
  <si>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</si>
  <si>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</si>
  <si>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</si>
  <si>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</si>
  <si>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</si>
  <si>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</si>
  <si>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</si>
  <si>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</si>
  <si>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</si>
  <si>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</si>
  <si>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</si>
  <si>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</si>
  <si>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</si>
  <si>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</si>
  <si>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</si>
  <si>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</si>
  <si>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</si>
  <si>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</si>
  <si>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</si>
  <si>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</si>
  <si>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</si>
  <si>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</si>
  <si>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</si>
  <si>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</si>
  <si>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</si>
  <si>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</si>
  <si>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</si>
  <si>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</si>
  <si>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</si>
  <si>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</si>
  <si>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</si>
  <si>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</si>
  <si>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</si>
  <si>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</si>
  <si>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</si>
  <si>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</si>
  <si>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</si>
  <si>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</si>
  <si>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</si>
  <si>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</si>
  <si>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</si>
  <si>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</si>
  <si>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</si>
  <si>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</si>
  <si>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</si>
  <si>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</si>
  <si>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</si>
  <si>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</si>
  <si>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</si>
  <si>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</si>
  <si>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</si>
  <si>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</si>
  <si>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</si>
  <si>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</si>
  <si>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</si>
  <si>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</si>
  <si>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</si>
  <si>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</si>
  <si>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</si>
  <si>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</si>
  <si>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</si>
  <si>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</si>
  <si>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</si>
  <si>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</si>
  <si>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</si>
  <si>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</si>
  <si>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</si>
  <si>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</si>
  <si>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</si>
  <si>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</si>
  <si>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</si>
  <si>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</si>
  <si>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</si>
  <si>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</si>
  <si>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</si>
  <si>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</si>
  <si>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</si>
  <si>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</si>
  <si>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</si>
  <si>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</si>
  <si>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</si>
  <si>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</si>
  <si>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</si>
  <si>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</si>
  <si>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</si>
  <si>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</si>
  <si>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</si>
  <si>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</si>
  <si>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</si>
  <si>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</si>
  <si>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</si>
  <si>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</si>
  <si>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</si>
  <si>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</si>
  <si>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</si>
  <si>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</si>
  <si>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</si>
  <si>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</si>
  <si>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</si>
  <si>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</si>
  <si>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</si>
  <si>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이대현, ID : H1700039)</t>
  </si>
  <si>
    <t>2020년 04월 08일 08:56:29</t>
  </si>
  <si>
    <t>H1700039</t>
  </si>
  <si>
    <t>이대현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</si>
</sst>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67.009730000000005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1.8940227999999999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1.6378864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1141.5889999999999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2758.5835000000002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84.596824999999995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128.16758999999999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8.781288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938.4538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9.9385749999999995E-2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2.6976675999999999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19.309439000000001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188.76695000000001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86.704650000000001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5.2809999999999997</c:v>
                </c:pt>
                <c:pt idx="1">
                  <c:v>15.933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12.163854000000001</c:v>
                </c:pt>
                <c:pt idx="1">
                  <c:v>15.396470000000001</c:v>
                </c:pt>
                <c:pt idx="2">
                  <c:v>20.268979999999999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398.58785999999998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21.272556000000002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65.427000000000007</c:v>
                </c:pt>
                <c:pt idx="1">
                  <c:v>13.819000000000001</c:v>
                </c:pt>
                <c:pt idx="2">
                  <c:v>20.754000000000001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1524.1106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105.36499999999999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574.63379999999995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7.2463274000000002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4555.2659999999996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14.102415000000001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1.7280698000000001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274.46044999999998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1.2681815999999999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16.751797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1.7280698000000001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463.35324000000003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17.485678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이대현, ID : H1700039)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08:56:29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1524.1106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67.009730000000005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19.309439000000001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65.427000000000007</v>
      </c>
      <c r="G8" s="59">
        <f>'DRIs DATA 입력'!G8</f>
        <v>13.819000000000001</v>
      </c>
      <c r="H8" s="59">
        <f>'DRIs DATA 입력'!H8</f>
        <v>20.754000000000001</v>
      </c>
      <c r="I8" s="46"/>
      <c r="J8" s="59" t="s">
        <v>216</v>
      </c>
      <c r="K8" s="59">
        <f>'DRIs DATA 입력'!K8</f>
        <v>5.2809999999999997</v>
      </c>
      <c r="L8" s="59">
        <f>'DRIs DATA 입력'!L8</f>
        <v>15.933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398.58785999999998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21.272556000000002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7.2463274000000002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274.46044999999998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105.36499999999999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1.4267501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1.2681815999999999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16.751797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1.7280698000000001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463.35324000000003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17.485678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1.8940227999999999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1.6378864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574.63379999999995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1141.5889999999999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4555.2659999999996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2758.5835000000002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84.596824999999995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128.16758999999999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14.102415000000001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8.781288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938.4538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9.9385749999999995E-2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2.6976675999999999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188.76695000000001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86.704650000000001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2200</v>
      </c>
      <c r="C6" s="64">
        <v>1524.1106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50</v>
      </c>
      <c r="P6" s="64">
        <v>60</v>
      </c>
      <c r="Q6" s="64">
        <v>0</v>
      </c>
      <c r="R6" s="64">
        <v>0</v>
      </c>
      <c r="S6" s="64">
        <v>67.009730000000005</v>
      </c>
      <c r="U6" s="64" t="s">
        <v>293</v>
      </c>
      <c r="V6" s="64">
        <v>0</v>
      </c>
      <c r="W6" s="64">
        <v>0</v>
      </c>
      <c r="X6" s="64">
        <v>25</v>
      </c>
      <c r="Y6" s="64">
        <v>0</v>
      </c>
      <c r="Z6" s="64">
        <v>19.309439000000001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65.427000000000007</v>
      </c>
      <c r="G8" s="64">
        <v>13.819000000000001</v>
      </c>
      <c r="H8" s="64">
        <v>20.754000000000001</v>
      </c>
      <c r="J8" s="64" t="s">
        <v>295</v>
      </c>
      <c r="K8" s="64">
        <v>5.2809999999999997</v>
      </c>
      <c r="L8" s="64">
        <v>15.933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530</v>
      </c>
      <c r="C16" s="64">
        <v>750</v>
      </c>
      <c r="D16" s="64">
        <v>0</v>
      </c>
      <c r="E16" s="64">
        <v>3000</v>
      </c>
      <c r="F16" s="64">
        <v>398.58785999999998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21.272556000000002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7.2463274000000002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274.46044999999998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105.36499999999999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1.4267501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1.2681815999999999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16.751797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1.7280698000000001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463.35324000000003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17.485678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1.8940227999999999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1.6378864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600</v>
      </c>
      <c r="C36" s="64">
        <v>750</v>
      </c>
      <c r="D36" s="64">
        <v>0</v>
      </c>
      <c r="E36" s="64">
        <v>2000</v>
      </c>
      <c r="F36" s="64">
        <v>574.63379999999995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1141.5889999999999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4555.2659999999996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2758.5835000000002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84.596824999999995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128.16758999999999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7</v>
      </c>
      <c r="C46" s="64">
        <v>10</v>
      </c>
      <c r="D46" s="64">
        <v>0</v>
      </c>
      <c r="E46" s="64">
        <v>45</v>
      </c>
      <c r="F46" s="64">
        <v>14.102415000000001</v>
      </c>
      <c r="H46" s="64" t="s">
        <v>24</v>
      </c>
      <c r="I46" s="64">
        <v>8</v>
      </c>
      <c r="J46" s="64">
        <v>9</v>
      </c>
      <c r="K46" s="64">
        <v>0</v>
      </c>
      <c r="L46" s="64">
        <v>35</v>
      </c>
      <c r="M46" s="64">
        <v>8.781288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938.4538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9.9385749999999995E-2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2.6976675999999999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188.76695000000001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86.704650000000001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331</v>
      </c>
      <c r="D2" s="61">
        <v>55</v>
      </c>
      <c r="E2" s="61">
        <v>1524.1106</v>
      </c>
      <c r="F2" s="61">
        <v>211.2492</v>
      </c>
      <c r="G2" s="61">
        <v>44.617244999999997</v>
      </c>
      <c r="H2" s="61">
        <v>25.367751999999999</v>
      </c>
      <c r="I2" s="61">
        <v>19.249493000000001</v>
      </c>
      <c r="J2" s="61">
        <v>67.009730000000005</v>
      </c>
      <c r="K2" s="61">
        <v>27.337032000000001</v>
      </c>
      <c r="L2" s="61">
        <v>39.672690000000003</v>
      </c>
      <c r="M2" s="61">
        <v>19.309439000000001</v>
      </c>
      <c r="N2" s="61">
        <v>2.0070708000000002</v>
      </c>
      <c r="O2" s="61">
        <v>10.766959999999999</v>
      </c>
      <c r="P2" s="61">
        <v>780.07219999999995</v>
      </c>
      <c r="Q2" s="61">
        <v>22.079408999999998</v>
      </c>
      <c r="R2" s="61">
        <v>398.58785999999998</v>
      </c>
      <c r="S2" s="61">
        <v>80.748885999999999</v>
      </c>
      <c r="T2" s="61">
        <v>3814.0684000000001</v>
      </c>
      <c r="U2" s="61">
        <v>7.2463274000000002</v>
      </c>
      <c r="V2" s="61">
        <v>21.272556000000002</v>
      </c>
      <c r="W2" s="61">
        <v>274.46044999999998</v>
      </c>
      <c r="X2" s="61">
        <v>105.36499999999999</v>
      </c>
      <c r="Y2" s="61">
        <v>1.4267501</v>
      </c>
      <c r="Z2" s="61">
        <v>1.2681815999999999</v>
      </c>
      <c r="AA2" s="61">
        <v>16.751797</v>
      </c>
      <c r="AB2" s="61">
        <v>1.7280698000000001</v>
      </c>
      <c r="AC2" s="61">
        <v>463.35324000000003</v>
      </c>
      <c r="AD2" s="61">
        <v>17.485678</v>
      </c>
      <c r="AE2" s="61">
        <v>1.8940227999999999</v>
      </c>
      <c r="AF2" s="61">
        <v>1.6378864</v>
      </c>
      <c r="AG2" s="61">
        <v>574.63379999999995</v>
      </c>
      <c r="AH2" s="61">
        <v>281.31335000000001</v>
      </c>
      <c r="AI2" s="61">
        <v>293.32042999999999</v>
      </c>
      <c r="AJ2" s="61">
        <v>1141.5889999999999</v>
      </c>
      <c r="AK2" s="61">
        <v>4555.2659999999996</v>
      </c>
      <c r="AL2" s="61">
        <v>84.596824999999995</v>
      </c>
      <c r="AM2" s="61">
        <v>2758.5835000000002</v>
      </c>
      <c r="AN2" s="61">
        <v>128.16758999999999</v>
      </c>
      <c r="AO2" s="61">
        <v>14.102415000000001</v>
      </c>
      <c r="AP2" s="61">
        <v>9.6439889999999995</v>
      </c>
      <c r="AQ2" s="61">
        <v>4.4584264999999998</v>
      </c>
      <c r="AR2" s="61">
        <v>8.781288</v>
      </c>
      <c r="AS2" s="61">
        <v>938.4538</v>
      </c>
      <c r="AT2" s="61">
        <v>9.9385749999999995E-2</v>
      </c>
      <c r="AU2" s="61">
        <v>2.6976675999999999</v>
      </c>
      <c r="AV2" s="61">
        <v>188.76695000000001</v>
      </c>
      <c r="AW2" s="61">
        <v>86.704650000000001</v>
      </c>
      <c r="AX2" s="61">
        <v>0.12931161999999999</v>
      </c>
      <c r="AY2" s="61">
        <v>1.1301600000000001</v>
      </c>
      <c r="AZ2" s="61">
        <v>221.46127000000001</v>
      </c>
      <c r="BA2" s="61">
        <v>47.838749999999997</v>
      </c>
      <c r="BB2" s="61">
        <v>12.163854000000001</v>
      </c>
      <c r="BC2" s="61">
        <v>15.396470000000001</v>
      </c>
      <c r="BD2" s="61">
        <v>20.268979999999999</v>
      </c>
      <c r="BE2" s="61">
        <v>2.4984320000000002</v>
      </c>
      <c r="BF2" s="61">
        <v>6.9387173999999998</v>
      </c>
      <c r="BG2" s="61">
        <v>3.4693620000000001E-3</v>
      </c>
      <c r="BH2" s="61">
        <v>9.3915439999999999E-3</v>
      </c>
      <c r="BI2" s="61">
        <v>6.9669650000000003E-3</v>
      </c>
      <c r="BJ2" s="61">
        <v>4.2802646999999999E-2</v>
      </c>
      <c r="BK2" s="61">
        <v>2.6687400000000001E-4</v>
      </c>
      <c r="BL2" s="61">
        <v>7.5114990000000006E-2</v>
      </c>
      <c r="BM2" s="61">
        <v>1.8686952999999999</v>
      </c>
      <c r="BN2" s="61">
        <v>0.22970007000000001</v>
      </c>
      <c r="BO2" s="61">
        <v>23.836874000000002</v>
      </c>
      <c r="BP2" s="61">
        <v>3.7171159</v>
      </c>
      <c r="BQ2" s="61">
        <v>6.8669580000000003</v>
      </c>
      <c r="BR2" s="61">
        <v>29.651318</v>
      </c>
      <c r="BS2" s="61">
        <v>26.204858999999999</v>
      </c>
      <c r="BT2" s="61">
        <v>3.7618260000000001</v>
      </c>
      <c r="BU2" s="61">
        <v>2.7848306999999999E-2</v>
      </c>
      <c r="BV2" s="61">
        <v>8.2005659999999994E-2</v>
      </c>
      <c r="BW2" s="61">
        <v>0.30234074999999999</v>
      </c>
      <c r="BX2" s="61">
        <v>1.4873102</v>
      </c>
      <c r="BY2" s="61">
        <v>6.8866155999999998E-2</v>
      </c>
      <c r="BZ2" s="61">
        <v>1.2518442000000001E-3</v>
      </c>
      <c r="CA2" s="61">
        <v>0.58932287000000005</v>
      </c>
      <c r="CB2" s="61">
        <v>1.8494239999999999E-2</v>
      </c>
      <c r="CC2" s="61">
        <v>0.11658257</v>
      </c>
      <c r="CD2" s="61">
        <v>2.2446022000000001</v>
      </c>
      <c r="CE2" s="61">
        <v>5.7466763999999997E-2</v>
      </c>
      <c r="CF2" s="61">
        <v>1.334082</v>
      </c>
      <c r="CG2" s="61">
        <v>2.4750000000000001E-7</v>
      </c>
      <c r="CH2" s="61">
        <v>0.10645743000000001</v>
      </c>
      <c r="CI2" s="61">
        <v>2.5327988E-3</v>
      </c>
      <c r="CJ2" s="61">
        <v>4.9740042999999998</v>
      </c>
      <c r="CK2" s="61">
        <v>1.4706566000000001E-2</v>
      </c>
      <c r="CL2" s="61">
        <v>0.37549892000000001</v>
      </c>
      <c r="CM2" s="61">
        <v>1.5515774</v>
      </c>
      <c r="CN2" s="61">
        <v>2710.0832999999998</v>
      </c>
      <c r="CO2" s="61">
        <v>4759.7560000000003</v>
      </c>
      <c r="CP2" s="61">
        <v>3695.7188000000001</v>
      </c>
      <c r="CQ2" s="61">
        <v>1125.1575</v>
      </c>
      <c r="CR2" s="61">
        <v>583.30023000000006</v>
      </c>
      <c r="CS2" s="61">
        <v>272.28796</v>
      </c>
      <c r="CT2" s="61">
        <v>2693.5129999999999</v>
      </c>
      <c r="CU2" s="61">
        <v>1894.5839000000001</v>
      </c>
      <c r="CV2" s="61">
        <v>800.57947000000001</v>
      </c>
      <c r="CW2" s="61">
        <v>2227.0576000000001</v>
      </c>
      <c r="CX2" s="61">
        <v>622.6635</v>
      </c>
      <c r="CY2" s="61">
        <v>3175.4520000000002</v>
      </c>
      <c r="CZ2" s="61">
        <v>1908.4539</v>
      </c>
      <c r="DA2" s="61">
        <v>4329.7362999999996</v>
      </c>
      <c r="DB2" s="61">
        <v>3637.1880000000001</v>
      </c>
      <c r="DC2" s="61">
        <v>6334.3193000000001</v>
      </c>
      <c r="DD2" s="61">
        <v>10019.279</v>
      </c>
      <c r="DE2" s="61">
        <v>2536.5981000000002</v>
      </c>
      <c r="DF2" s="61">
        <v>3353.8096</v>
      </c>
      <c r="DG2" s="61">
        <v>2431.0781000000002</v>
      </c>
      <c r="DH2" s="61">
        <v>216.56281999999999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47.838749999999997</v>
      </c>
      <c r="B6">
        <f>BB2</f>
        <v>12.163854000000001</v>
      </c>
      <c r="C6">
        <f>BC2</f>
        <v>15.396470000000001</v>
      </c>
      <c r="D6">
        <f>BD2</f>
        <v>20.268979999999999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23546</v>
      </c>
      <c r="C2" s="56">
        <f ca="1">YEAR(TODAY())-YEAR(B2)+IF(TODAY()&gt;=DATE(YEAR(TODAY()),MONTH(B2),DAY(B2)),0,-1)</f>
        <v>55</v>
      </c>
      <c r="E2" s="52">
        <v>162.6</v>
      </c>
      <c r="F2" s="53" t="s">
        <v>39</v>
      </c>
      <c r="G2" s="52">
        <v>47.6</v>
      </c>
      <c r="H2" s="51" t="s">
        <v>41</v>
      </c>
      <c r="I2" s="71">
        <f>ROUND(G3/E3^2,1)</f>
        <v>18</v>
      </c>
    </row>
    <row r="3" spans="1:9" x14ac:dyDescent="0.3">
      <c r="E3" s="51">
        <f>E2/100</f>
        <v>1.6259999999999999</v>
      </c>
      <c r="F3" s="51" t="s">
        <v>40</v>
      </c>
      <c r="G3" s="51">
        <f>G2</f>
        <v>47.6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이대현, ID : H1700039)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08:56:29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43928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55</v>
      </c>
      <c r="G12" s="93"/>
      <c r="H12" s="93"/>
      <c r="I12" s="93"/>
      <c r="K12" s="122">
        <f>'개인정보 및 신체계측 입력'!E2</f>
        <v>162.6</v>
      </c>
      <c r="L12" s="123"/>
      <c r="M12" s="116">
        <f>'개인정보 및 신체계측 입력'!G2</f>
        <v>47.6</v>
      </c>
      <c r="N12" s="117"/>
      <c r="O12" s="112" t="s">
        <v>271</v>
      </c>
      <c r="P12" s="106"/>
      <c r="Q12" s="89">
        <f>'개인정보 및 신체계측 입력'!I2</f>
        <v>18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이대현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65.427000000000007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13.819000000000001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20.754000000000001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1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15.9</v>
      </c>
      <c r="L72" s="36" t="s">
        <v>53</v>
      </c>
      <c r="M72" s="36">
        <f>ROUND('DRIs DATA'!K8,1)</f>
        <v>5.3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53.15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177.27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105.37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115.2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71.83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303.68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141.02000000000001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2020-04-08T01:52:06Z</cp:lastPrinted>
  <dcterms:created xsi:type="dcterms:W3CDTF">2015-06-13T08:19:18Z</dcterms:created>
  <dcterms:modified xsi:type="dcterms:W3CDTF">2020-04-08T01:52:09Z</dcterms:modified>
</cp:coreProperties>
</file>