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minimized="1" xWindow="0" yWindow="0" windowWidth="15360" windowHeight="9216" tabRatio="873" firstSheet="5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<sst xmlns="http://schemas.openxmlformats.org/spreadsheetml/2006/main" count="692" uniqueCount="343">
  <si>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</si>
  <si>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</si>
  <si>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</si>
  <si>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</si>
  <si>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</si>
  <si>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</si>
  <si>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</si>
  <si>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</si>
  <si>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</si>
  <si>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</si>
  <si>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</si>
  <si>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</si>
  <si>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</si>
  <si>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</si>
  <si>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</si>
  <si>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</si>
  <si>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</si>
  <si>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</si>
  <si>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</si>
  <si>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</si>
  <si>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</si>
  <si>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</si>
  <si>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</si>
  <si>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</si>
  <si>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</si>
  <si>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</si>
  <si>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</si>
  <si>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</si>
  <si>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</si>
  <si>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</si>
  <si>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</si>
  <si>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</si>
  <si>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</si>
  <si>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</si>
  <si>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</si>
  <si>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</si>
  <si>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</si>
  <si>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</si>
  <si>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</si>
  <si>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</si>
  <si>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</si>
  <si>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</si>
  <si>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</si>
  <si>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</si>
  <si>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</si>
  <si>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</si>
  <si>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</si>
  <si>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</si>
  <si>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</si>
  <si>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</si>
  <si>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</si>
  <si>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</si>
  <si>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</si>
  <si>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</si>
  <si>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</si>
  <si>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</si>
  <si>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</si>
  <si>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</si>
  <si>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</si>
  <si>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</si>
  <si>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</si>
  <si>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</si>
  <si>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</si>
  <si>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</si>
  <si>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</si>
  <si>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</si>
  <si>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</si>
  <si>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</si>
  <si>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</si>
  <si>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</si>
  <si>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</si>
  <si>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</si>
  <si>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</si>
  <si>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</si>
  <si>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</si>
  <si>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</si>
  <si>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</si>
  <si>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</si>
  <si>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</si>
  <si>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</si>
  <si>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</si>
  <si>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</si>
  <si>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</si>
  <si>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</si>
  <si>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</si>
  <si>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</si>
  <si>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</si>
  <si>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</si>
  <si>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</si>
  <si>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</si>
  <si>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</si>
  <si>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</si>
  <si>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</si>
  <si>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</si>
  <si>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</si>
  <si>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</si>
  <si>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</si>
  <si>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</si>
  <si>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</si>
  <si>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</si>
  <si>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</si>
  <si>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</si>
  <si>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</si>
  <si>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</si>
  <si>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</si>
  <si>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</si>
  <si>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</si>
  <si>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</si>
  <si>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</si>
  <si>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</si>
  <si>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</si>
  <si>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</si>
  <si>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</si>
  <si>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</si>
  <si>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</si>
  <si>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</si>
  <si>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</si>
  <si>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</si>
  <si>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</si>
  <si>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</si>
  <si>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</si>
  <si>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</si>
  <si>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</si>
  <si>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</si>
  <si>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</si>
  <si>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</si>
  <si>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</si>
  <si>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</si>
  <si>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</si>
  <si>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</si>
  <si>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</si>
  <si>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</si>
  <si>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</si>
  <si>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</si>
  <si>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</si>
  <si>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</si>
  <si>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</si>
  <si>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</si>
  <si>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</si>
  <si>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</si>
  <si>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</si>
  <si>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</si>
  <si>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</si>
  <si>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</si>
  <si>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</si>
  <si>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</si>
  <si>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</si>
  <si>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</si>
  <si>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</si>
  <si>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</si>
  <si>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</si>
  <si>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</si>
  <si>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</si>
  <si>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</si>
  <si>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</si>
  <si>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</si>
  <si>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</si>
  <si>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</si>
  <si>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</si>
  <si>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</si>
  <si>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</si>
  <si>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</si>
  <si>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</si>
  <si>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</si>
  <si>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</si>
  <si>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</si>
  <si>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</si>
  <si>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</si>
  <si>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</si>
  <si>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</si>
  <si>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</si>
  <si>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</si>
  <si>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</si>
  <si>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</si>
  <si>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</si>
  <si>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</si>
  <si>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</si>
  <si>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</si>
  <si>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</si>
  <si>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</si>
  <si>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</si>
  <si>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</si>
  <si>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</si>
  <si>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</si>
  <si>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</si>
  <si>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</si>
  <si>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</si>
  <si>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</si>
  <si>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</si>
  <si>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</si>
  <si>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</si>
  <si>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</si>
  <si>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</si>
  <si>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</si>
  <si>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</si>
  <si>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</si>
  <si>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</si>
  <si>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</si>
  <si>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</si>
  <si>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</si>
  <si>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</si>
  <si>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</si>
  <si>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</si>
  <si>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</si>
  <si>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</si>
  <si>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</si>
  <si>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</si>
  <si>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</si>
  <si>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</si>
  <si>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</si>
  <si>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</si>
  <si>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</si>
  <si>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</si>
  <si>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</si>
  <si>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</si>
  <si>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</si>
  <si>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</si>
  <si>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</si>
  <si>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</si>
  <si>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</si>
  <si>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</si>
  <si>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</si>
  <si>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</si>
  <si>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</si>
  <si>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</si>
  <si>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</si>
  <si>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</si>
  <si>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</si>
  <si>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</si>
  <si>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</si>
  <si>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</si>
  <si>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</si>
  <si>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</si>
  <si>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</si>
  <si>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</si>
  <si>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</si>
  <si>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</si>
  <si>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</si>
  <si>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</si>
  <si>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</si>
  <si>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</si>
  <si>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</si>
  <si>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</si>
  <si>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</si>
  <si>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</si>
  <si>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</si>
  <si>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</si>
  <si>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</si>
  <si>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</si>
  <si>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</si>
  <si>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</si>
  <si>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</si>
  <si>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</si>
  <si>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</si>
  <si>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</si>
  <si>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</si>
  <si>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</si>
  <si>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</si>
  <si>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</si>
  <si>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</si>
  <si>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</si>
  <si>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</si>
  <si>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</si>
  <si>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</si>
  <si>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</si>
  <si>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</si>
  <si>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</si>
  <si>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</si>
  <si>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</si>
  <si>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</si>
  <si>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</si>
  <si>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</si>
  <si>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</si>
  <si>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</si>
  <si>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</si>
  <si>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</si>
  <si>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</si>
  <si>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</si>
  <si>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</si>
  <si>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</si>
  <si>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</si>
  <si>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</si>
  <si>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</si>
  <si>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</si>
  <si>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</si>
  <si>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</si>
  <si>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</si>
  <si>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</si>
  <si>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</si>
  <si>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</si>
  <si>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</si>
  <si>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</si>
  <si>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</si>
  <si>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인</t>
    <phoneticPr fontId="1" type="noConversion"/>
  </si>
  <si>
    <t>불소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</si>
  <si>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</si>
  <si>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김순정, ID : H1700040)</t>
  </si>
  <si>
    <t>2020년 04월 22일 14:44:15</t>
  </si>
  <si>
    <t>다량영양소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</si>
  <si>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</si>
  <si>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</si>
  <si>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</si>
  <si>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</si>
  <si>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</si>
  <si>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</si>
  <si>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</si>
  <si>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</si>
  <si>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</si>
  <si>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</si>
  <si>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</si>
  <si>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</si>
  <si>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</si>
  <si>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</si>
  <si>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</si>
  <si>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</si>
  <si>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</si>
  <si>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</si>
  <si>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</si>
  <si>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</si>
  <si>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</si>
  <si>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</si>
  <si>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</si>
  <si>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</si>
  <si>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</si>
  <si>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</si>
  <si>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</si>
  <si>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</si>
  <si>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</si>
  <si>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</si>
  <si>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</si>
  <si>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</si>
  <si>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</si>
  <si>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</si>
  <si>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</si>
  <si>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</si>
  <si>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</si>
  <si>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</si>
  <si>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</si>
  <si>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</si>
  <si>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</si>
  <si>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H1700040</t>
  </si>
  <si>
    <t>김순정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</si>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</sst>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45.899994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7672"/>
        <c:axId val="578868064"/>
      </c:barChart>
      <c:catAx>
        <c:axId val="57886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8064"/>
        <c:crosses val="autoZero"/>
        <c:auto val="1"/>
        <c:lblAlgn val="ctr"/>
        <c:lblOffset val="100"/>
        <c:noMultiLvlLbl val="0"/>
      </c:catAx>
      <c:valAx>
        <c:axId val="57886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2.4299520999999999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58880"/>
        <c:axId val="581125808"/>
      </c:barChart>
      <c:catAx>
        <c:axId val="6134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25808"/>
        <c:crosses val="autoZero"/>
        <c:auto val="1"/>
        <c:lblAlgn val="ctr"/>
        <c:lblOffset val="100"/>
        <c:noMultiLvlLbl val="0"/>
      </c:catAx>
      <c:valAx>
        <c:axId val="58112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5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2.2966213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26592"/>
        <c:axId val="581126984"/>
      </c:barChart>
      <c:catAx>
        <c:axId val="58112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26984"/>
        <c:crosses val="autoZero"/>
        <c:auto val="1"/>
        <c:lblAlgn val="ctr"/>
        <c:lblOffset val="100"/>
        <c:noMultiLvlLbl val="0"/>
      </c:catAx>
      <c:valAx>
        <c:axId val="58112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2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892.34680000000003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669776"/>
        <c:axId val="583670168"/>
      </c:barChart>
      <c:catAx>
        <c:axId val="58366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670168"/>
        <c:crosses val="autoZero"/>
        <c:auto val="1"/>
        <c:lblAlgn val="ctr"/>
        <c:lblOffset val="100"/>
        <c:noMultiLvlLbl val="0"/>
      </c:catAx>
      <c:valAx>
        <c:axId val="58367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66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3951.8780000000002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670952"/>
        <c:axId val="583671344"/>
      </c:barChart>
      <c:catAx>
        <c:axId val="58367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671344"/>
        <c:crosses val="autoZero"/>
        <c:auto val="1"/>
        <c:lblAlgn val="ctr"/>
        <c:lblOffset val="100"/>
        <c:noMultiLvlLbl val="0"/>
      </c:catAx>
      <c:valAx>
        <c:axId val="583671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67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313.49588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31264"/>
        <c:axId val="583931656"/>
      </c:barChart>
      <c:catAx>
        <c:axId val="58393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31656"/>
        <c:crosses val="autoZero"/>
        <c:auto val="1"/>
        <c:lblAlgn val="ctr"/>
        <c:lblOffset val="100"/>
        <c:noMultiLvlLbl val="0"/>
      </c:catAx>
      <c:valAx>
        <c:axId val="58393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3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112.90046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32440"/>
        <c:axId val="484944136"/>
      </c:barChart>
      <c:catAx>
        <c:axId val="5839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944136"/>
        <c:crosses val="autoZero"/>
        <c:auto val="1"/>
        <c:lblAlgn val="ctr"/>
        <c:lblOffset val="100"/>
        <c:noMultiLvlLbl val="0"/>
      </c:catAx>
      <c:valAx>
        <c:axId val="48494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3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8.6513159999999996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944920"/>
        <c:axId val="484945312"/>
      </c:barChart>
      <c:catAx>
        <c:axId val="48494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945312"/>
        <c:crosses val="autoZero"/>
        <c:auto val="1"/>
        <c:lblAlgn val="ctr"/>
        <c:lblOffset val="100"/>
        <c:noMultiLvlLbl val="0"/>
      </c:catAx>
      <c:valAx>
        <c:axId val="48494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94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803.79179999999997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587784"/>
        <c:axId val="609588176"/>
      </c:barChart>
      <c:catAx>
        <c:axId val="60958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588176"/>
        <c:crosses val="autoZero"/>
        <c:auto val="1"/>
        <c:lblAlgn val="ctr"/>
        <c:lblOffset val="100"/>
        <c:noMultiLvlLbl val="0"/>
      </c:catAx>
      <c:valAx>
        <c:axId val="609588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58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2.4222850000000001E-2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588960"/>
        <c:axId val="609589352"/>
      </c:barChart>
      <c:catAx>
        <c:axId val="60958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589352"/>
        <c:crosses val="autoZero"/>
        <c:auto val="1"/>
        <c:lblAlgn val="ctr"/>
        <c:lblOffset val="100"/>
        <c:noMultiLvlLbl val="0"/>
      </c:catAx>
      <c:valAx>
        <c:axId val="60958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58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3.2718744000000002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944272"/>
        <c:axId val="473944664"/>
      </c:barChart>
      <c:catAx>
        <c:axId val="47394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944664"/>
        <c:crosses val="autoZero"/>
        <c:auto val="1"/>
        <c:lblAlgn val="ctr"/>
        <c:lblOffset val="100"/>
        <c:noMultiLvlLbl val="0"/>
      </c:catAx>
      <c:valAx>
        <c:axId val="473944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94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35.74127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972864"/>
        <c:axId val="487973256"/>
      </c:barChart>
      <c:catAx>
        <c:axId val="48797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973256"/>
        <c:crosses val="autoZero"/>
        <c:auto val="1"/>
        <c:lblAlgn val="ctr"/>
        <c:lblOffset val="100"/>
        <c:noMultiLvlLbl val="0"/>
      </c:catAx>
      <c:valAx>
        <c:axId val="487973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97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170.57696999999999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206608"/>
        <c:axId val="581207000"/>
      </c:barChart>
      <c:catAx>
        <c:axId val="58120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07000"/>
        <c:crosses val="autoZero"/>
        <c:auto val="1"/>
        <c:lblAlgn val="ctr"/>
        <c:lblOffset val="100"/>
        <c:noMultiLvlLbl val="0"/>
      </c:catAx>
      <c:valAx>
        <c:axId val="58120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0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43.596670000000003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207392"/>
        <c:axId val="581207784"/>
      </c:barChart>
      <c:catAx>
        <c:axId val="58120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07784"/>
        <c:crosses val="autoZero"/>
        <c:auto val="1"/>
        <c:lblAlgn val="ctr"/>
        <c:lblOffset val="100"/>
        <c:noMultiLvlLbl val="0"/>
      </c:catAx>
      <c:valAx>
        <c:axId val="58120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0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28.846</c:v>
                </c:pt>
                <c:pt idx="1">
                  <c:v>9.5370000000000008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3055464"/>
        <c:axId val="573055856"/>
      </c:barChart>
      <c:catAx>
        <c:axId val="57305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055856"/>
        <c:crosses val="autoZero"/>
        <c:auto val="1"/>
        <c:lblAlgn val="ctr"/>
        <c:lblOffset val="100"/>
        <c:noMultiLvlLbl val="0"/>
      </c:catAx>
      <c:valAx>
        <c:axId val="57305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05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6.0808309999999999</c:v>
                </c:pt>
                <c:pt idx="1">
                  <c:v>5.5399016999999997</c:v>
                </c:pt>
                <c:pt idx="2">
                  <c:v>5.0411999999999999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1002.4986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057032"/>
        <c:axId val="612303888"/>
      </c:barChart>
      <c:catAx>
        <c:axId val="57305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03888"/>
        <c:crosses val="autoZero"/>
        <c:auto val="1"/>
        <c:lblAlgn val="ctr"/>
        <c:lblOffset val="100"/>
        <c:noMultiLvlLbl val="0"/>
      </c:catAx>
      <c:valAx>
        <c:axId val="612303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05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19.708490000000001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304672"/>
        <c:axId val="612305064"/>
      </c:barChart>
      <c:catAx>
        <c:axId val="6123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05064"/>
        <c:crosses val="autoZero"/>
        <c:auto val="1"/>
        <c:lblAlgn val="ctr"/>
        <c:lblOffset val="100"/>
        <c:noMultiLvlLbl val="0"/>
      </c:catAx>
      <c:valAx>
        <c:axId val="61230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3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74.960999999999999</c:v>
                </c:pt>
                <c:pt idx="1">
                  <c:v>8.8629999999999995</c:v>
                </c:pt>
                <c:pt idx="2">
                  <c:v>16.175999999999998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310032"/>
        <c:axId val="612310424"/>
      </c:barChart>
      <c:catAx>
        <c:axId val="61231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10424"/>
        <c:crosses val="autoZero"/>
        <c:auto val="1"/>
        <c:lblAlgn val="ctr"/>
        <c:lblOffset val="100"/>
        <c:noMultiLvlLbl val="0"/>
      </c:catAx>
      <c:valAx>
        <c:axId val="61231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31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1221.5971999999999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311208"/>
        <c:axId val="612311600"/>
      </c:barChart>
      <c:catAx>
        <c:axId val="61231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11600"/>
        <c:crosses val="autoZero"/>
        <c:auto val="1"/>
        <c:lblAlgn val="ctr"/>
        <c:lblOffset val="100"/>
        <c:noMultiLvlLbl val="0"/>
      </c:catAx>
      <c:valAx>
        <c:axId val="612311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31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166.66561999999999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633320"/>
        <c:axId val="583633712"/>
      </c:barChart>
      <c:catAx>
        <c:axId val="58363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633712"/>
        <c:crosses val="autoZero"/>
        <c:auto val="1"/>
        <c:lblAlgn val="ctr"/>
        <c:lblOffset val="100"/>
        <c:noMultiLvlLbl val="0"/>
      </c:catAx>
      <c:valAx>
        <c:axId val="583633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63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710.25725999999997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634496"/>
        <c:axId val="612126544"/>
      </c:barChart>
      <c:catAx>
        <c:axId val="58363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26544"/>
        <c:crosses val="autoZero"/>
        <c:auto val="1"/>
        <c:lblAlgn val="ctr"/>
        <c:lblOffset val="100"/>
        <c:noMultiLvlLbl val="0"/>
      </c:catAx>
      <c:valAx>
        <c:axId val="61212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6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2.0701870000000002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974040"/>
        <c:axId val="487974432"/>
      </c:barChart>
      <c:catAx>
        <c:axId val="48797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974432"/>
        <c:crosses val="autoZero"/>
        <c:auto val="1"/>
        <c:lblAlgn val="ctr"/>
        <c:lblOffset val="100"/>
        <c:noMultiLvlLbl val="0"/>
      </c:catAx>
      <c:valAx>
        <c:axId val="48797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97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11329.912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27328"/>
        <c:axId val="612127720"/>
      </c:barChart>
      <c:catAx>
        <c:axId val="61212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27720"/>
        <c:crosses val="autoZero"/>
        <c:auto val="1"/>
        <c:lblAlgn val="ctr"/>
        <c:lblOffset val="100"/>
        <c:noMultiLvlLbl val="0"/>
      </c:catAx>
      <c:valAx>
        <c:axId val="61212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16.213975999999999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32688"/>
        <c:axId val="612133080"/>
      </c:barChart>
      <c:catAx>
        <c:axId val="6121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33080"/>
        <c:crosses val="autoZero"/>
        <c:auto val="1"/>
        <c:lblAlgn val="ctr"/>
        <c:lblOffset val="100"/>
        <c:noMultiLvlLbl val="0"/>
      </c:catAx>
      <c:valAx>
        <c:axId val="6121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3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1.5810605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33864"/>
        <c:axId val="612134256"/>
      </c:barChart>
      <c:catAx>
        <c:axId val="61213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34256"/>
        <c:crosses val="autoZero"/>
        <c:auto val="1"/>
        <c:lblAlgn val="ctr"/>
        <c:lblOffset val="100"/>
        <c:noMultiLvlLbl val="0"/>
      </c:catAx>
      <c:valAx>
        <c:axId val="61213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3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531.45090000000005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87000"/>
        <c:axId val="609387392"/>
      </c:barChart>
      <c:catAx>
        <c:axId val="60938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87392"/>
        <c:crosses val="autoZero"/>
        <c:auto val="1"/>
        <c:lblAlgn val="ctr"/>
        <c:lblOffset val="100"/>
        <c:noMultiLvlLbl val="0"/>
      </c:catAx>
      <c:valAx>
        <c:axId val="60938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8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1.5014011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88176"/>
        <c:axId val="585201144"/>
      </c:barChart>
      <c:catAx>
        <c:axId val="60938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201144"/>
        <c:crosses val="autoZero"/>
        <c:auto val="1"/>
        <c:lblAlgn val="ctr"/>
        <c:lblOffset val="100"/>
        <c:noMultiLvlLbl val="0"/>
      </c:catAx>
      <c:valAx>
        <c:axId val="585201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8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14.482517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201928"/>
        <c:axId val="585202320"/>
      </c:barChart>
      <c:catAx>
        <c:axId val="5852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202320"/>
        <c:crosses val="autoZero"/>
        <c:auto val="1"/>
        <c:lblAlgn val="ctr"/>
        <c:lblOffset val="100"/>
        <c:noMultiLvlLbl val="0"/>
      </c:catAx>
      <c:valAx>
        <c:axId val="58520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20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1.5810605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056568"/>
        <c:axId val="580056960"/>
      </c:barChart>
      <c:catAx>
        <c:axId val="58005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056960"/>
        <c:crosses val="autoZero"/>
        <c:auto val="1"/>
        <c:lblAlgn val="ctr"/>
        <c:lblOffset val="100"/>
        <c:noMultiLvlLbl val="0"/>
      </c:catAx>
      <c:valAx>
        <c:axId val="5800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05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877.72344999999996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057744"/>
        <c:axId val="580058136"/>
      </c:barChart>
      <c:catAx>
        <c:axId val="58005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058136"/>
        <c:crosses val="autoZero"/>
        <c:auto val="1"/>
        <c:lblAlgn val="ctr"/>
        <c:lblOffset val="100"/>
        <c:noMultiLvlLbl val="0"/>
      </c:catAx>
      <c:valAx>
        <c:axId val="58005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05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4.6828260000000004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57704"/>
        <c:axId val="613458096"/>
      </c:barChart>
      <c:catAx>
        <c:axId val="6134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58096"/>
        <c:crosses val="autoZero"/>
        <c:auto val="1"/>
        <c:lblAlgn val="ctr"/>
        <c:lblOffset val="100"/>
        <c:noMultiLvlLbl val="0"/>
      </c:catAx>
      <c:valAx>
        <c:axId val="61345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5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김순정, ID : H1700040)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22일 14:44:15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1221.5971999999999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45.899994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35.74127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74.960999999999999</v>
      </c>
      <c r="G8" s="59">
        <f>'DRIs DATA 입력'!G8</f>
        <v>8.8629999999999995</v>
      </c>
      <c r="H8" s="59">
        <f>'DRIs DATA 입력'!H8</f>
        <v>16.175999999999998</v>
      </c>
      <c r="I8" s="46"/>
      <c r="J8" s="59" t="s">
        <v>216</v>
      </c>
      <c r="K8" s="59">
        <f>'DRIs DATA 입력'!K8</f>
        <v>28.846</v>
      </c>
      <c r="L8" s="59">
        <f>'DRIs DATA 입력'!L8</f>
        <v>9.5370000000000008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1002.4986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19.708490000000001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2.0701870000000002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531.45090000000005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166.66561999999999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1.865343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1.5014011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14.482517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1.5810605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877.72344999999996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4.6828260000000004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2.4299520999999999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2.2966213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710.25725999999997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892.34680000000003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11329.912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3951.8780000000002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313.49588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112.90046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16.213975999999999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8.6513159999999996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803.79179999999997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2.4222850000000001E-2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3.2718744000000002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170.57696999999999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43.596670000000003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34" sqref="H34:M34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296</v>
      </c>
      <c r="G1" s="62" t="s">
        <v>276</v>
      </c>
      <c r="H1" s="61" t="s">
        <v>297</v>
      </c>
    </row>
    <row r="3" spans="1:27" x14ac:dyDescent="0.4">
      <c r="A3" s="68" t="s">
        <v>298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4">
      <c r="A5" s="65"/>
      <c r="B5" s="65" t="s">
        <v>281</v>
      </c>
      <c r="C5" s="65" t="s">
        <v>299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300</v>
      </c>
      <c r="L5" s="65" t="s">
        <v>301</v>
      </c>
      <c r="N5" s="65"/>
      <c r="O5" s="65" t="s">
        <v>302</v>
      </c>
      <c r="P5" s="65" t="s">
        <v>283</v>
      </c>
      <c r="Q5" s="65" t="s">
        <v>284</v>
      </c>
      <c r="R5" s="65" t="s">
        <v>285</v>
      </c>
      <c r="S5" s="65" t="s">
        <v>299</v>
      </c>
      <c r="U5" s="65"/>
      <c r="V5" s="65" t="s">
        <v>302</v>
      </c>
      <c r="W5" s="65" t="s">
        <v>283</v>
      </c>
      <c r="X5" s="65" t="s">
        <v>284</v>
      </c>
      <c r="Y5" s="65" t="s">
        <v>285</v>
      </c>
      <c r="Z5" s="65" t="s">
        <v>299</v>
      </c>
    </row>
    <row r="6" spans="1:27" x14ac:dyDescent="0.4">
      <c r="A6" s="65" t="s">
        <v>277</v>
      </c>
      <c r="B6" s="65">
        <v>1600</v>
      </c>
      <c r="C6" s="65">
        <v>1221.5971999999999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303</v>
      </c>
      <c r="O6" s="65">
        <v>40</v>
      </c>
      <c r="P6" s="65">
        <v>45</v>
      </c>
      <c r="Q6" s="65">
        <v>0</v>
      </c>
      <c r="R6" s="65">
        <v>0</v>
      </c>
      <c r="S6" s="65">
        <v>45.899994</v>
      </c>
      <c r="U6" s="65" t="s">
        <v>304</v>
      </c>
      <c r="V6" s="65">
        <v>0</v>
      </c>
      <c r="W6" s="65">
        <v>0</v>
      </c>
      <c r="X6" s="65">
        <v>20</v>
      </c>
      <c r="Y6" s="65">
        <v>0</v>
      </c>
      <c r="Z6" s="65">
        <v>35.74127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305</v>
      </c>
      <c r="F8" s="65">
        <v>74.960999999999999</v>
      </c>
      <c r="G8" s="65">
        <v>8.8629999999999995</v>
      </c>
      <c r="H8" s="65">
        <v>16.175999999999998</v>
      </c>
      <c r="J8" s="65" t="s">
        <v>305</v>
      </c>
      <c r="K8" s="65">
        <v>28.846</v>
      </c>
      <c r="L8" s="65">
        <v>9.5370000000000008</v>
      </c>
    </row>
    <row r="13" spans="1:27" x14ac:dyDescent="0.4">
      <c r="A13" s="66" t="s">
        <v>306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307</v>
      </c>
      <c r="B14" s="67"/>
      <c r="C14" s="67"/>
      <c r="D14" s="67"/>
      <c r="E14" s="67"/>
      <c r="F14" s="67"/>
      <c r="H14" s="67" t="s">
        <v>308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310</v>
      </c>
      <c r="W14" s="67"/>
      <c r="X14" s="67"/>
      <c r="Y14" s="67"/>
      <c r="Z14" s="67"/>
      <c r="AA14" s="67"/>
    </row>
    <row r="15" spans="1:27" x14ac:dyDescent="0.4">
      <c r="A15" s="65"/>
      <c r="B15" s="65" t="s">
        <v>311</v>
      </c>
      <c r="C15" s="65" t="s">
        <v>312</v>
      </c>
      <c r="D15" s="65" t="s">
        <v>313</v>
      </c>
      <c r="E15" s="65" t="s">
        <v>314</v>
      </c>
      <c r="F15" s="65" t="s">
        <v>315</v>
      </c>
      <c r="H15" s="65"/>
      <c r="I15" s="65" t="s">
        <v>311</v>
      </c>
      <c r="J15" s="65" t="s">
        <v>312</v>
      </c>
      <c r="K15" s="65" t="s">
        <v>313</v>
      </c>
      <c r="L15" s="65" t="s">
        <v>314</v>
      </c>
      <c r="M15" s="65" t="s">
        <v>315</v>
      </c>
      <c r="O15" s="65"/>
      <c r="P15" s="65" t="s">
        <v>311</v>
      </c>
      <c r="Q15" s="65" t="s">
        <v>312</v>
      </c>
      <c r="R15" s="65" t="s">
        <v>313</v>
      </c>
      <c r="S15" s="65" t="s">
        <v>314</v>
      </c>
      <c r="T15" s="65" t="s">
        <v>315</v>
      </c>
      <c r="V15" s="65"/>
      <c r="W15" s="65" t="s">
        <v>311</v>
      </c>
      <c r="X15" s="65" t="s">
        <v>312</v>
      </c>
      <c r="Y15" s="65" t="s">
        <v>313</v>
      </c>
      <c r="Z15" s="65" t="s">
        <v>314</v>
      </c>
      <c r="AA15" s="65" t="s">
        <v>315</v>
      </c>
    </row>
    <row r="16" spans="1:27" x14ac:dyDescent="0.4">
      <c r="A16" s="65" t="s">
        <v>316</v>
      </c>
      <c r="B16" s="65">
        <v>410</v>
      </c>
      <c r="C16" s="65">
        <v>550</v>
      </c>
      <c r="D16" s="65">
        <v>0</v>
      </c>
      <c r="E16" s="65">
        <v>3000</v>
      </c>
      <c r="F16" s="65">
        <v>1002.4986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19.708490000000001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2.0701870000000002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531.45090000000005</v>
      </c>
    </row>
    <row r="23" spans="1:62" x14ac:dyDescent="0.4">
      <c r="A23" s="66" t="s">
        <v>317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318</v>
      </c>
      <c r="B24" s="67"/>
      <c r="C24" s="67"/>
      <c r="D24" s="67"/>
      <c r="E24" s="67"/>
      <c r="F24" s="67"/>
      <c r="H24" s="67" t="s">
        <v>288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320</v>
      </c>
      <c r="W24" s="67"/>
      <c r="X24" s="67"/>
      <c r="Y24" s="67"/>
      <c r="Z24" s="67"/>
      <c r="AA24" s="67"/>
      <c r="AC24" s="67" t="s">
        <v>289</v>
      </c>
      <c r="AD24" s="67"/>
      <c r="AE24" s="67"/>
      <c r="AF24" s="67"/>
      <c r="AG24" s="67"/>
      <c r="AH24" s="67"/>
      <c r="AJ24" s="67" t="s">
        <v>290</v>
      </c>
      <c r="AK24" s="67"/>
      <c r="AL24" s="67"/>
      <c r="AM24" s="67"/>
      <c r="AN24" s="67"/>
      <c r="AO24" s="67"/>
      <c r="AQ24" s="67" t="s">
        <v>291</v>
      </c>
      <c r="AR24" s="67"/>
      <c r="AS24" s="67"/>
      <c r="AT24" s="67"/>
      <c r="AU24" s="67"/>
      <c r="AV24" s="67"/>
      <c r="AX24" s="67" t="s">
        <v>292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311</v>
      </c>
      <c r="C25" s="65" t="s">
        <v>312</v>
      </c>
      <c r="D25" s="65" t="s">
        <v>313</v>
      </c>
      <c r="E25" s="65" t="s">
        <v>314</v>
      </c>
      <c r="F25" s="65" t="s">
        <v>315</v>
      </c>
      <c r="H25" s="65"/>
      <c r="I25" s="65" t="s">
        <v>311</v>
      </c>
      <c r="J25" s="65" t="s">
        <v>312</v>
      </c>
      <c r="K25" s="65" t="s">
        <v>313</v>
      </c>
      <c r="L25" s="65" t="s">
        <v>314</v>
      </c>
      <c r="M25" s="65" t="s">
        <v>315</v>
      </c>
      <c r="O25" s="65"/>
      <c r="P25" s="65" t="s">
        <v>311</v>
      </c>
      <c r="Q25" s="65" t="s">
        <v>312</v>
      </c>
      <c r="R25" s="65" t="s">
        <v>313</v>
      </c>
      <c r="S25" s="65" t="s">
        <v>314</v>
      </c>
      <c r="T25" s="65" t="s">
        <v>315</v>
      </c>
      <c r="V25" s="65"/>
      <c r="W25" s="65" t="s">
        <v>311</v>
      </c>
      <c r="X25" s="65" t="s">
        <v>312</v>
      </c>
      <c r="Y25" s="65" t="s">
        <v>313</v>
      </c>
      <c r="Z25" s="65" t="s">
        <v>314</v>
      </c>
      <c r="AA25" s="65" t="s">
        <v>315</v>
      </c>
      <c r="AC25" s="65"/>
      <c r="AD25" s="65" t="s">
        <v>311</v>
      </c>
      <c r="AE25" s="65" t="s">
        <v>312</v>
      </c>
      <c r="AF25" s="65" t="s">
        <v>313</v>
      </c>
      <c r="AG25" s="65" t="s">
        <v>314</v>
      </c>
      <c r="AH25" s="65" t="s">
        <v>315</v>
      </c>
      <c r="AJ25" s="65"/>
      <c r="AK25" s="65" t="s">
        <v>311</v>
      </c>
      <c r="AL25" s="65" t="s">
        <v>312</v>
      </c>
      <c r="AM25" s="65" t="s">
        <v>313</v>
      </c>
      <c r="AN25" s="65" t="s">
        <v>314</v>
      </c>
      <c r="AO25" s="65" t="s">
        <v>315</v>
      </c>
      <c r="AQ25" s="65"/>
      <c r="AR25" s="65" t="s">
        <v>311</v>
      </c>
      <c r="AS25" s="65" t="s">
        <v>312</v>
      </c>
      <c r="AT25" s="65" t="s">
        <v>313</v>
      </c>
      <c r="AU25" s="65" t="s">
        <v>314</v>
      </c>
      <c r="AV25" s="65" t="s">
        <v>315</v>
      </c>
      <c r="AX25" s="65"/>
      <c r="AY25" s="65" t="s">
        <v>311</v>
      </c>
      <c r="AZ25" s="65" t="s">
        <v>312</v>
      </c>
      <c r="BA25" s="65" t="s">
        <v>313</v>
      </c>
      <c r="BB25" s="65" t="s">
        <v>314</v>
      </c>
      <c r="BC25" s="65" t="s">
        <v>315</v>
      </c>
      <c r="BE25" s="65"/>
      <c r="BF25" s="65" t="s">
        <v>311</v>
      </c>
      <c r="BG25" s="65" t="s">
        <v>312</v>
      </c>
      <c r="BH25" s="65" t="s">
        <v>313</v>
      </c>
      <c r="BI25" s="65" t="s">
        <v>314</v>
      </c>
      <c r="BJ25" s="65" t="s">
        <v>315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166.66561999999999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1.865343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1.5014011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14.482517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1.5810605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877.72344999999996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4.6828260000000004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2.4299520999999999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2.2966213</v>
      </c>
    </row>
    <row r="33" spans="1:68" x14ac:dyDescent="0.4">
      <c r="A33" s="66" t="s">
        <v>323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177</v>
      </c>
      <c r="B34" s="67"/>
      <c r="C34" s="67"/>
      <c r="D34" s="67"/>
      <c r="E34" s="67"/>
      <c r="F34" s="67"/>
      <c r="H34" s="67" t="s">
        <v>293</v>
      </c>
      <c r="I34" s="67"/>
      <c r="J34" s="67"/>
      <c r="K34" s="67"/>
      <c r="L34" s="67"/>
      <c r="M34" s="67"/>
      <c r="O34" s="67" t="s">
        <v>324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311</v>
      </c>
      <c r="C35" s="65" t="s">
        <v>312</v>
      </c>
      <c r="D35" s="65" t="s">
        <v>313</v>
      </c>
      <c r="E35" s="65" t="s">
        <v>314</v>
      </c>
      <c r="F35" s="65" t="s">
        <v>315</v>
      </c>
      <c r="H35" s="65"/>
      <c r="I35" s="65" t="s">
        <v>311</v>
      </c>
      <c r="J35" s="65" t="s">
        <v>312</v>
      </c>
      <c r="K35" s="65" t="s">
        <v>313</v>
      </c>
      <c r="L35" s="65" t="s">
        <v>314</v>
      </c>
      <c r="M35" s="65" t="s">
        <v>315</v>
      </c>
      <c r="O35" s="65"/>
      <c r="P35" s="65" t="s">
        <v>311</v>
      </c>
      <c r="Q35" s="65" t="s">
        <v>312</v>
      </c>
      <c r="R35" s="65" t="s">
        <v>313</v>
      </c>
      <c r="S35" s="65" t="s">
        <v>314</v>
      </c>
      <c r="T35" s="65" t="s">
        <v>315</v>
      </c>
      <c r="V35" s="65"/>
      <c r="W35" s="65" t="s">
        <v>311</v>
      </c>
      <c r="X35" s="65" t="s">
        <v>312</v>
      </c>
      <c r="Y35" s="65" t="s">
        <v>313</v>
      </c>
      <c r="Z35" s="65" t="s">
        <v>314</v>
      </c>
      <c r="AA35" s="65" t="s">
        <v>315</v>
      </c>
      <c r="AC35" s="65"/>
      <c r="AD35" s="65" t="s">
        <v>311</v>
      </c>
      <c r="AE35" s="65" t="s">
        <v>312</v>
      </c>
      <c r="AF35" s="65" t="s">
        <v>313</v>
      </c>
      <c r="AG35" s="65" t="s">
        <v>314</v>
      </c>
      <c r="AH35" s="65" t="s">
        <v>315</v>
      </c>
      <c r="AJ35" s="65"/>
      <c r="AK35" s="65" t="s">
        <v>311</v>
      </c>
      <c r="AL35" s="65" t="s">
        <v>312</v>
      </c>
      <c r="AM35" s="65" t="s">
        <v>313</v>
      </c>
      <c r="AN35" s="65" t="s">
        <v>314</v>
      </c>
      <c r="AO35" s="65" t="s">
        <v>315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710.25725999999997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892.34680000000003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11329.912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3951.8780000000002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313.49588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112.90046</v>
      </c>
    </row>
    <row r="43" spans="1:68" x14ac:dyDescent="0.4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294</v>
      </c>
      <c r="W44" s="67"/>
      <c r="X44" s="67"/>
      <c r="Y44" s="67"/>
      <c r="Z44" s="67"/>
      <c r="AA44" s="67"/>
      <c r="AC44" s="67" t="s">
        <v>332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334</v>
      </c>
      <c r="AR44" s="67"/>
      <c r="AS44" s="67"/>
      <c r="AT44" s="67"/>
      <c r="AU44" s="67"/>
      <c r="AV44" s="67"/>
      <c r="AX44" s="67" t="s">
        <v>335</v>
      </c>
      <c r="AY44" s="67"/>
      <c r="AZ44" s="67"/>
      <c r="BA44" s="67"/>
      <c r="BB44" s="67"/>
      <c r="BC44" s="67"/>
      <c r="BE44" s="67" t="s">
        <v>336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311</v>
      </c>
      <c r="C45" s="65" t="s">
        <v>312</v>
      </c>
      <c r="D45" s="65" t="s">
        <v>313</v>
      </c>
      <c r="E45" s="65" t="s">
        <v>314</v>
      </c>
      <c r="F45" s="65" t="s">
        <v>315</v>
      </c>
      <c r="H45" s="65"/>
      <c r="I45" s="65" t="s">
        <v>311</v>
      </c>
      <c r="J45" s="65" t="s">
        <v>312</v>
      </c>
      <c r="K45" s="65" t="s">
        <v>313</v>
      </c>
      <c r="L45" s="65" t="s">
        <v>314</v>
      </c>
      <c r="M45" s="65" t="s">
        <v>315</v>
      </c>
      <c r="O45" s="65"/>
      <c r="P45" s="65" t="s">
        <v>311</v>
      </c>
      <c r="Q45" s="65" t="s">
        <v>312</v>
      </c>
      <c r="R45" s="65" t="s">
        <v>313</v>
      </c>
      <c r="S45" s="65" t="s">
        <v>314</v>
      </c>
      <c r="T45" s="65" t="s">
        <v>315</v>
      </c>
      <c r="V45" s="65"/>
      <c r="W45" s="65" t="s">
        <v>311</v>
      </c>
      <c r="X45" s="65" t="s">
        <v>312</v>
      </c>
      <c r="Y45" s="65" t="s">
        <v>313</v>
      </c>
      <c r="Z45" s="65" t="s">
        <v>314</v>
      </c>
      <c r="AA45" s="65" t="s">
        <v>315</v>
      </c>
      <c r="AC45" s="65"/>
      <c r="AD45" s="65" t="s">
        <v>311</v>
      </c>
      <c r="AE45" s="65" t="s">
        <v>312</v>
      </c>
      <c r="AF45" s="65" t="s">
        <v>313</v>
      </c>
      <c r="AG45" s="65" t="s">
        <v>314</v>
      </c>
      <c r="AH45" s="65" t="s">
        <v>315</v>
      </c>
      <c r="AJ45" s="65"/>
      <c r="AK45" s="65" t="s">
        <v>311</v>
      </c>
      <c r="AL45" s="65" t="s">
        <v>312</v>
      </c>
      <c r="AM45" s="65" t="s">
        <v>313</v>
      </c>
      <c r="AN45" s="65" t="s">
        <v>314</v>
      </c>
      <c r="AO45" s="65" t="s">
        <v>315</v>
      </c>
      <c r="AQ45" s="65"/>
      <c r="AR45" s="65" t="s">
        <v>311</v>
      </c>
      <c r="AS45" s="65" t="s">
        <v>312</v>
      </c>
      <c r="AT45" s="65" t="s">
        <v>313</v>
      </c>
      <c r="AU45" s="65" t="s">
        <v>314</v>
      </c>
      <c r="AV45" s="65" t="s">
        <v>315</v>
      </c>
      <c r="AX45" s="65"/>
      <c r="AY45" s="65" t="s">
        <v>311</v>
      </c>
      <c r="AZ45" s="65" t="s">
        <v>312</v>
      </c>
      <c r="BA45" s="65" t="s">
        <v>313</v>
      </c>
      <c r="BB45" s="65" t="s">
        <v>314</v>
      </c>
      <c r="BC45" s="65" t="s">
        <v>315</v>
      </c>
      <c r="BE45" s="65"/>
      <c r="BF45" s="65" t="s">
        <v>311</v>
      </c>
      <c r="BG45" s="65" t="s">
        <v>312</v>
      </c>
      <c r="BH45" s="65" t="s">
        <v>313</v>
      </c>
      <c r="BI45" s="65" t="s">
        <v>314</v>
      </c>
      <c r="BJ45" s="65" t="s">
        <v>315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16.213975999999999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8.6513159999999996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803.79179999999997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2.4222850000000001E-2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3.2718744000000002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170.57696999999999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43.596670000000003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6" sqref="G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342</v>
      </c>
      <c r="D2" s="61">
        <v>71</v>
      </c>
      <c r="E2" s="61">
        <v>1221.5971999999999</v>
      </c>
      <c r="F2" s="61">
        <v>212.70416</v>
      </c>
      <c r="G2" s="61">
        <v>25.149263000000001</v>
      </c>
      <c r="H2" s="61">
        <v>16.248384000000001</v>
      </c>
      <c r="I2" s="61">
        <v>8.9008789999999998</v>
      </c>
      <c r="J2" s="61">
        <v>45.899994</v>
      </c>
      <c r="K2" s="61">
        <v>32.226089999999999</v>
      </c>
      <c r="L2" s="61">
        <v>13.673904</v>
      </c>
      <c r="M2" s="61">
        <v>35.74127</v>
      </c>
      <c r="N2" s="61">
        <v>1.7623134</v>
      </c>
      <c r="O2" s="61">
        <v>19.720606</v>
      </c>
      <c r="P2" s="61">
        <v>1122.3041000000001</v>
      </c>
      <c r="Q2" s="61">
        <v>42.831702999999997</v>
      </c>
      <c r="R2" s="61">
        <v>1002.4986</v>
      </c>
      <c r="S2" s="61">
        <v>81.336259999999996</v>
      </c>
      <c r="T2" s="61">
        <v>11053.949000000001</v>
      </c>
      <c r="U2" s="61">
        <v>2.0701870000000002</v>
      </c>
      <c r="V2" s="61">
        <v>19.708490000000001</v>
      </c>
      <c r="W2" s="61">
        <v>531.45090000000005</v>
      </c>
      <c r="X2" s="61">
        <v>166.66561999999999</v>
      </c>
      <c r="Y2" s="61">
        <v>1.865343</v>
      </c>
      <c r="Z2" s="61">
        <v>1.5014011</v>
      </c>
      <c r="AA2" s="61">
        <v>14.482517</v>
      </c>
      <c r="AB2" s="61">
        <v>1.5810605</v>
      </c>
      <c r="AC2" s="61">
        <v>877.72344999999996</v>
      </c>
      <c r="AD2" s="61">
        <v>4.6828260000000004</v>
      </c>
      <c r="AE2" s="61">
        <v>2.4299520999999999</v>
      </c>
      <c r="AF2" s="61">
        <v>2.2966213</v>
      </c>
      <c r="AG2" s="61">
        <v>710.25725999999997</v>
      </c>
      <c r="AH2" s="61">
        <v>438.10262999999998</v>
      </c>
      <c r="AI2" s="61">
        <v>272.15463</v>
      </c>
      <c r="AJ2" s="61">
        <v>892.34680000000003</v>
      </c>
      <c r="AK2" s="61">
        <v>11329.912</v>
      </c>
      <c r="AL2" s="61">
        <v>313.49588</v>
      </c>
      <c r="AM2" s="61">
        <v>3951.8780000000002</v>
      </c>
      <c r="AN2" s="61">
        <v>112.90046</v>
      </c>
      <c r="AO2" s="61">
        <v>16.213975999999999</v>
      </c>
      <c r="AP2" s="61">
        <v>14.591346</v>
      </c>
      <c r="AQ2" s="61">
        <v>1.6226292</v>
      </c>
      <c r="AR2" s="61">
        <v>8.6513159999999996</v>
      </c>
      <c r="AS2" s="61">
        <v>803.79179999999997</v>
      </c>
      <c r="AT2" s="61">
        <v>2.4222850000000001E-2</v>
      </c>
      <c r="AU2" s="61">
        <v>3.2718744000000002</v>
      </c>
      <c r="AV2" s="61">
        <v>170.57696999999999</v>
      </c>
      <c r="AW2" s="61">
        <v>43.596670000000003</v>
      </c>
      <c r="AX2" s="61">
        <v>0.35848089999999999</v>
      </c>
      <c r="AY2" s="61">
        <v>0.58467024999999995</v>
      </c>
      <c r="AZ2" s="61">
        <v>122.105385</v>
      </c>
      <c r="BA2" s="61">
        <v>16.666319000000001</v>
      </c>
      <c r="BB2" s="61">
        <v>6.0808309999999999</v>
      </c>
      <c r="BC2" s="61">
        <v>5.5399016999999997</v>
      </c>
      <c r="BD2" s="61">
        <v>5.0411999999999999</v>
      </c>
      <c r="BE2" s="61">
        <v>0.38144264</v>
      </c>
      <c r="BF2" s="61">
        <v>1.6512194</v>
      </c>
      <c r="BG2" s="61">
        <v>1.1101958E-2</v>
      </c>
      <c r="BH2" s="61">
        <v>3.9251300000000003E-2</v>
      </c>
      <c r="BI2" s="61">
        <v>2.8956165999999998E-2</v>
      </c>
      <c r="BJ2" s="61">
        <v>8.7295910000000004E-2</v>
      </c>
      <c r="BK2" s="61">
        <v>8.5399680000000004E-4</v>
      </c>
      <c r="BL2" s="61">
        <v>0.82519089999999995</v>
      </c>
      <c r="BM2" s="61">
        <v>9.1630719999999997</v>
      </c>
      <c r="BN2" s="61">
        <v>3.1522386</v>
      </c>
      <c r="BO2" s="61">
        <v>129.61745999999999</v>
      </c>
      <c r="BP2" s="61">
        <v>27.34742</v>
      </c>
      <c r="BQ2" s="61">
        <v>43.120240000000003</v>
      </c>
      <c r="BR2" s="61">
        <v>137.52592000000001</v>
      </c>
      <c r="BS2" s="61">
        <v>12.584768</v>
      </c>
      <c r="BT2" s="61">
        <v>37.862589999999997</v>
      </c>
      <c r="BU2" s="61">
        <v>0.101619475</v>
      </c>
      <c r="BV2" s="61">
        <v>1.3961780999999999E-2</v>
      </c>
      <c r="BW2" s="61">
        <v>2.3720021</v>
      </c>
      <c r="BX2" s="61">
        <v>2.2012572000000001</v>
      </c>
      <c r="BY2" s="61">
        <v>5.5512539999999999E-2</v>
      </c>
      <c r="BZ2" s="61">
        <v>2.9521545999999999E-4</v>
      </c>
      <c r="CA2" s="61">
        <v>0.23582020000000001</v>
      </c>
      <c r="CB2" s="61">
        <v>4.7219247000000004E-3</v>
      </c>
      <c r="CC2" s="61">
        <v>6.1146020000000002E-2</v>
      </c>
      <c r="CD2" s="61">
        <v>0.57215755999999995</v>
      </c>
      <c r="CE2" s="61">
        <v>2.6150428E-2</v>
      </c>
      <c r="CF2" s="61">
        <v>0.12730095</v>
      </c>
      <c r="CG2" s="61">
        <v>0</v>
      </c>
      <c r="CH2" s="61">
        <v>1.8584445000000002E-2</v>
      </c>
      <c r="CI2" s="61">
        <v>7.6752453999999999E-3</v>
      </c>
      <c r="CJ2" s="61">
        <v>1.2535752</v>
      </c>
      <c r="CK2" s="61">
        <v>3.2868066E-3</v>
      </c>
      <c r="CL2" s="61">
        <v>0.82940256999999995</v>
      </c>
      <c r="CM2" s="61">
        <v>8.2255990000000008</v>
      </c>
      <c r="CN2" s="61">
        <v>1355.0226</v>
      </c>
      <c r="CO2" s="61">
        <v>2434.8346999999999</v>
      </c>
      <c r="CP2" s="61">
        <v>1331.0116</v>
      </c>
      <c r="CQ2" s="61">
        <v>591.13354000000004</v>
      </c>
      <c r="CR2" s="61">
        <v>253.07875000000001</v>
      </c>
      <c r="CS2" s="61">
        <v>301.12261999999998</v>
      </c>
      <c r="CT2" s="61">
        <v>1354.0652</v>
      </c>
      <c r="CU2" s="61">
        <v>840.42174999999997</v>
      </c>
      <c r="CV2" s="61">
        <v>980.80164000000002</v>
      </c>
      <c r="CW2" s="61">
        <v>983.23662999999999</v>
      </c>
      <c r="CX2" s="61">
        <v>321.80446999999998</v>
      </c>
      <c r="CY2" s="61">
        <v>1838.877</v>
      </c>
      <c r="CZ2" s="61">
        <v>1236.6215</v>
      </c>
      <c r="DA2" s="61">
        <v>1919.2935</v>
      </c>
      <c r="DB2" s="61">
        <v>2087.9949999999999</v>
      </c>
      <c r="DC2" s="61">
        <v>2862.9531000000002</v>
      </c>
      <c r="DD2" s="61">
        <v>4661.3086000000003</v>
      </c>
      <c r="DE2" s="61">
        <v>881.35222999999996</v>
      </c>
      <c r="DF2" s="61">
        <v>2450.3676999999998</v>
      </c>
      <c r="DG2" s="61">
        <v>1029.8613</v>
      </c>
      <c r="DH2" s="61">
        <v>40.724409999999999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16.666319000000001</v>
      </c>
      <c r="B6">
        <f>BB2</f>
        <v>6.0808309999999999</v>
      </c>
      <c r="C6">
        <f>BC2</f>
        <v>5.5399016999999997</v>
      </c>
      <c r="D6">
        <f>BD2</f>
        <v>5.0411999999999999</v>
      </c>
    </row>
    <row r="7" spans="1:113" x14ac:dyDescent="0.4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17905</v>
      </c>
      <c r="C2" s="56">
        <f ca="1">YEAR(TODAY())-YEAR(B2)+IF(TODAY()&gt;=DATE(YEAR(TODAY()),MONTH(B2),DAY(B2)),0,-1)</f>
        <v>71</v>
      </c>
      <c r="E2" s="52">
        <v>153.9</v>
      </c>
      <c r="F2" s="53" t="s">
        <v>39</v>
      </c>
      <c r="G2" s="52">
        <v>58</v>
      </c>
      <c r="H2" s="51" t="s">
        <v>41</v>
      </c>
      <c r="I2" s="72">
        <f>ROUND(G3/E3^2,1)</f>
        <v>24.5</v>
      </c>
    </row>
    <row r="3" spans="1:9" x14ac:dyDescent="0.4">
      <c r="E3" s="51">
        <f>E2/100</f>
        <v>1.5390000000000001</v>
      </c>
      <c r="F3" s="51" t="s">
        <v>40</v>
      </c>
      <c r="G3" s="51">
        <f>G2</f>
        <v>58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70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김순정, ID : H1700040)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22일 14:44:15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144" zoomScale="60" zoomScaleNormal="100" zoomScalePageLayoutView="10" workbookViewId="0">
      <selection activeCell="X237" sqref="X237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43938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71</v>
      </c>
      <c r="G12" s="94"/>
      <c r="H12" s="94"/>
      <c r="I12" s="94"/>
      <c r="K12" s="123">
        <f>'개인정보 및 신체계측 입력'!E2</f>
        <v>153.9</v>
      </c>
      <c r="L12" s="124"/>
      <c r="M12" s="117">
        <f>'개인정보 및 신체계측 입력'!G2</f>
        <v>58</v>
      </c>
      <c r="N12" s="118"/>
      <c r="O12" s="113" t="s">
        <v>271</v>
      </c>
      <c r="P12" s="107"/>
      <c r="Q12" s="90">
        <f>'개인정보 및 신체계측 입력'!I2</f>
        <v>24.5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김순정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74.960999999999999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8.8629999999999995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16.175999999999998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9.5</v>
      </c>
      <c r="L72" s="36" t="s">
        <v>53</v>
      </c>
      <c r="M72" s="36">
        <f>ROUND('DRIs DATA'!K8,1)</f>
        <v>28.8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133.66999999999999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164.24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166.67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105.4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88.78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755.33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162.13999999999999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2020-04-22T06:14:18Z</cp:lastPrinted>
  <dcterms:created xsi:type="dcterms:W3CDTF">2015-06-13T08:19:18Z</dcterms:created>
  <dcterms:modified xsi:type="dcterms:W3CDTF">2020-04-22T06:17:35Z</dcterms:modified>
</cp:coreProperties>
</file>