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<sst xmlns="http://schemas.openxmlformats.org/spreadsheetml/2006/main" count="692" uniqueCount="337">
  <si>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</si>
  <si>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</si>
  <si>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</si>
  <si>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</si>
  <si>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</si>
  <si>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</si>
  <si>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</si>
  <si>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</si>
  <si>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</si>
  <si>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</si>
  <si>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</si>
  <si>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</si>
  <si>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</si>
  <si>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</si>
  <si>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</si>
  <si>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</si>
  <si>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</si>
  <si>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</si>
  <si>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</si>
  <si>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</si>
  <si>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</si>
  <si>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</si>
  <si>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</si>
  <si>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</si>
  <si>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</si>
  <si>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</si>
  <si>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</si>
  <si>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</si>
  <si>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</si>
  <si>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</si>
  <si>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</si>
  <si>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</si>
  <si>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</si>
  <si>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</si>
  <si>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</si>
  <si>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</si>
  <si>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</si>
  <si>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</si>
  <si>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</si>
  <si>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</si>
  <si>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</si>
  <si>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</si>
  <si>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</si>
  <si>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</si>
  <si>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</si>
  <si>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</si>
  <si>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</si>
  <si>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</si>
  <si>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</si>
  <si>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</si>
  <si>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</si>
  <si>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</si>
  <si>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</si>
  <si>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</si>
  <si>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</si>
  <si>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</si>
  <si>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</si>
  <si>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</si>
  <si>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</si>
  <si>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</si>
  <si>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</si>
  <si>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</si>
  <si>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</si>
  <si>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</si>
  <si>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</si>
  <si>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</si>
  <si>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</si>
  <si>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</si>
  <si>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</si>
  <si>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</si>
  <si>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</si>
  <si>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</si>
  <si>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</si>
  <si>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</si>
  <si>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</si>
  <si>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</si>
  <si>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</si>
  <si>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</si>
  <si>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</si>
  <si>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</si>
  <si>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</si>
  <si>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</si>
  <si>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</si>
  <si>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</si>
  <si>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</si>
  <si>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</si>
  <si>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</si>
  <si>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</si>
  <si>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</si>
  <si>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</si>
  <si>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</si>
  <si>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</si>
  <si>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</si>
  <si>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</si>
  <si>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</si>
  <si>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</si>
  <si>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</si>
  <si>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</si>
  <si>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</si>
  <si>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</si>
  <si>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</si>
  <si>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</si>
  <si>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</si>
  <si>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</si>
  <si>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</si>
  <si>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</si>
  <si>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</si>
  <si>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</si>
  <si>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</si>
  <si>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</si>
  <si>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</si>
  <si>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</si>
  <si>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</si>
  <si>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</si>
  <si>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</si>
  <si>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</si>
  <si>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</si>
  <si>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</si>
  <si>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</si>
  <si>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</si>
  <si>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</si>
  <si>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</si>
  <si>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</si>
  <si>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</si>
  <si>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</si>
  <si>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</si>
  <si>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</si>
  <si>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</si>
  <si>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</si>
  <si>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</si>
  <si>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</si>
  <si>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</si>
  <si>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</si>
  <si>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</si>
  <si>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</si>
  <si>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</si>
  <si>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</si>
  <si>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</si>
  <si>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</si>
  <si>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</si>
  <si>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</si>
  <si>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</si>
  <si>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</si>
  <si>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</si>
  <si>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</si>
  <si>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</si>
  <si>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</si>
  <si>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</si>
  <si>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</si>
  <si>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</si>
  <si>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</si>
  <si>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</si>
  <si>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</si>
  <si>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</si>
  <si>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</si>
  <si>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</si>
  <si>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</si>
  <si>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</si>
  <si>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</si>
  <si>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</si>
  <si>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</si>
  <si>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</si>
  <si>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</si>
  <si>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</si>
  <si>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</si>
  <si>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</si>
  <si>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</si>
  <si>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</si>
  <si>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</si>
  <si>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</si>
  <si>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</si>
  <si>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</si>
  <si>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</si>
  <si>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</si>
  <si>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</si>
  <si>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</si>
  <si>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</si>
  <si>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</si>
  <si>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</si>
  <si>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</si>
  <si>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</si>
  <si>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</si>
  <si>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</si>
  <si>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</si>
  <si>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</si>
  <si>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</si>
  <si>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</si>
  <si>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</si>
  <si>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</si>
  <si>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</si>
  <si>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</si>
  <si>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</si>
  <si>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</si>
  <si>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</si>
  <si>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</si>
  <si>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</si>
  <si>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</si>
  <si>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</si>
  <si>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</si>
  <si>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</si>
  <si>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</si>
  <si>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</si>
  <si>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</si>
  <si>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</si>
  <si>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</si>
  <si>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</si>
  <si>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</si>
  <si>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</si>
  <si>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</si>
  <si>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</si>
  <si>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</si>
  <si>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</si>
  <si>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</si>
  <si>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</si>
  <si>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</si>
  <si>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</si>
  <si>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</si>
  <si>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</si>
  <si>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</si>
  <si>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</si>
  <si>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</si>
  <si>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</si>
  <si>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</si>
  <si>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</si>
  <si>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</si>
  <si>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</si>
  <si>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</si>
  <si>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</si>
  <si>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</si>
  <si>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</si>
  <si>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</si>
  <si>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</si>
  <si>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</si>
  <si>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</si>
  <si>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</si>
  <si>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</si>
  <si>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</si>
  <si>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</si>
  <si>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</si>
  <si>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</si>
  <si>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</si>
  <si>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</si>
  <si>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</si>
  <si>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</si>
  <si>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</si>
  <si>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</si>
  <si>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</si>
  <si>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</si>
  <si>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</si>
  <si>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</si>
  <si>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</si>
  <si>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</si>
  <si>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</si>
  <si>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</si>
  <si>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</si>
  <si>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</si>
  <si>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</si>
  <si>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</si>
  <si>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</si>
  <si>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</si>
  <si>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</si>
  <si>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</si>
  <si>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</si>
  <si>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</si>
  <si>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</si>
  <si>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</si>
  <si>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</si>
  <si>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</si>
  <si>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</si>
  <si>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</si>
  <si>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</si>
  <si>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</si>
  <si>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</si>
  <si>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</si>
  <si>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</si>
  <si>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</si>
  <si>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</si>
  <si>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</si>
  <si>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</si>
  <si>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</si>
  <si>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</si>
  <si>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</si>
  <si>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</si>
  <si>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</si>
  <si>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</si>
  <si>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</si>
  <si>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</si>
  <si>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</si>
  <si>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</si>
  <si>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</si>
  <si>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</si>
  <si>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</si>
  <si>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</si>
  <si>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</si>
  <si>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</si>
  <si>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</si>
  <si>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</si>
  <si>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</si>
  <si>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</si>
  <si>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</si>
  <si>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</si>
  <si>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</si>
  <si>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</si>
  <si>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</si>
  <si>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</si>
  <si>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</si>
  <si>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</si>
  <si>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</si>
  <si>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</si>
  <si>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</si>
  <si>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</si>
  <si>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</si>
  <si>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</si>
  <si>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</si>
  <si>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</si>
  <si>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</si>
  <si>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</si>
  <si>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</si>
  <si>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</si>
  <si>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</si>
  <si>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</si>
  <si>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</si>
  <si>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</si>
  <si>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</si>
  <si>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</si>
  <si>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</si>
  <si>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</si>
  <si>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</si>
  <si>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</si>
  <si>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</si>
  <si>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</si>
  <si>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</si>
  <si>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</si>
  <si>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한상만, ID : H1700041)</t>
  </si>
  <si>
    <t>2020년 06월 10일 09:39:36</t>
  </si>
  <si>
    <t>H1700041</t>
  </si>
  <si>
    <t>한상만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</si>
</sst>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78.456050000000005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408280"/>
        <c:axId val="338058744"/>
      </c:barChart>
      <c:catAx>
        <c:axId val="39840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58744"/>
        <c:crosses val="autoZero"/>
        <c:auto val="1"/>
        <c:lblAlgn val="ctr"/>
        <c:lblOffset val="100"/>
        <c:noMultiLvlLbl val="0"/>
      </c:catAx>
      <c:valAx>
        <c:axId val="33805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40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3.0392410000000001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97144"/>
        <c:axId val="399797536"/>
      </c:barChart>
      <c:catAx>
        <c:axId val="3997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97536"/>
        <c:crosses val="autoZero"/>
        <c:auto val="1"/>
        <c:lblAlgn val="ctr"/>
        <c:lblOffset val="100"/>
        <c:noMultiLvlLbl val="0"/>
      </c:catAx>
      <c:valAx>
        <c:axId val="39979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9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1.7490220000000001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98320"/>
        <c:axId val="399798712"/>
      </c:barChart>
      <c:catAx>
        <c:axId val="39979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98712"/>
        <c:crosses val="autoZero"/>
        <c:auto val="1"/>
        <c:lblAlgn val="ctr"/>
        <c:lblOffset val="100"/>
        <c:noMultiLvlLbl val="0"/>
      </c:catAx>
      <c:valAx>
        <c:axId val="39979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9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1484.4857999999999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99496"/>
        <c:axId val="399799888"/>
      </c:barChart>
      <c:catAx>
        <c:axId val="39979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99888"/>
        <c:crosses val="autoZero"/>
        <c:auto val="1"/>
        <c:lblAlgn val="ctr"/>
        <c:lblOffset val="100"/>
        <c:noMultiLvlLbl val="0"/>
      </c:catAx>
      <c:valAx>
        <c:axId val="39979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9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3296.0518000000002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800672"/>
        <c:axId val="400308296"/>
      </c:barChart>
      <c:catAx>
        <c:axId val="3998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08296"/>
        <c:crosses val="autoZero"/>
        <c:auto val="1"/>
        <c:lblAlgn val="ctr"/>
        <c:lblOffset val="100"/>
        <c:noMultiLvlLbl val="0"/>
      </c:catAx>
      <c:valAx>
        <c:axId val="400308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8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119.15419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09080"/>
        <c:axId val="400309472"/>
      </c:barChart>
      <c:catAx>
        <c:axId val="40030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09472"/>
        <c:crosses val="autoZero"/>
        <c:auto val="1"/>
        <c:lblAlgn val="ctr"/>
        <c:lblOffset val="100"/>
        <c:noMultiLvlLbl val="0"/>
      </c:catAx>
      <c:valAx>
        <c:axId val="4003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0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146.07454999999999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10256"/>
        <c:axId val="400310648"/>
      </c:barChart>
      <c:catAx>
        <c:axId val="40031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10648"/>
        <c:crosses val="autoZero"/>
        <c:auto val="1"/>
        <c:lblAlgn val="ctr"/>
        <c:lblOffset val="100"/>
        <c:noMultiLvlLbl val="0"/>
      </c:catAx>
      <c:valAx>
        <c:axId val="40031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1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12.017498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11432"/>
        <c:axId val="400311824"/>
      </c:barChart>
      <c:catAx>
        <c:axId val="40031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11824"/>
        <c:crosses val="autoZero"/>
        <c:auto val="1"/>
        <c:lblAlgn val="ctr"/>
        <c:lblOffset val="100"/>
        <c:noMultiLvlLbl val="0"/>
      </c:catAx>
      <c:valAx>
        <c:axId val="40031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1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979.18709999999999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90640"/>
        <c:axId val="400391032"/>
      </c:barChart>
      <c:catAx>
        <c:axId val="40039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91032"/>
        <c:crosses val="autoZero"/>
        <c:auto val="1"/>
        <c:lblAlgn val="ctr"/>
        <c:lblOffset val="100"/>
        <c:noMultiLvlLbl val="0"/>
      </c:catAx>
      <c:valAx>
        <c:axId val="400391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9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6.6513800000000001E-3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91816"/>
        <c:axId val="400392208"/>
      </c:barChart>
      <c:catAx>
        <c:axId val="40039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92208"/>
        <c:crosses val="autoZero"/>
        <c:auto val="1"/>
        <c:lblAlgn val="ctr"/>
        <c:lblOffset val="100"/>
        <c:noMultiLvlLbl val="0"/>
      </c:catAx>
      <c:valAx>
        <c:axId val="40039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9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4.7844734000000004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392992"/>
        <c:axId val="400393384"/>
      </c:barChart>
      <c:catAx>
        <c:axId val="4003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93384"/>
        <c:crosses val="autoZero"/>
        <c:auto val="1"/>
        <c:lblAlgn val="ctr"/>
        <c:lblOffset val="100"/>
        <c:noMultiLvlLbl val="0"/>
      </c:catAx>
      <c:valAx>
        <c:axId val="40039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3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26.155075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6688760"/>
        <c:axId val="254983920"/>
      </c:barChart>
      <c:catAx>
        <c:axId val="33668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983920"/>
        <c:crosses val="autoZero"/>
        <c:auto val="1"/>
        <c:lblAlgn val="ctr"/>
        <c:lblOffset val="100"/>
        <c:noMultiLvlLbl val="0"/>
      </c:catAx>
      <c:valAx>
        <c:axId val="25498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668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225.54166000000001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69000"/>
        <c:axId val="400069392"/>
      </c:barChart>
      <c:catAx>
        <c:axId val="40006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69392"/>
        <c:crosses val="autoZero"/>
        <c:auto val="1"/>
        <c:lblAlgn val="ctr"/>
        <c:lblOffset val="100"/>
        <c:noMultiLvlLbl val="0"/>
      </c:catAx>
      <c:valAx>
        <c:axId val="4000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6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101.06406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69784"/>
        <c:axId val="400070176"/>
      </c:barChart>
      <c:catAx>
        <c:axId val="4000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70176"/>
        <c:crosses val="autoZero"/>
        <c:auto val="1"/>
        <c:lblAlgn val="ctr"/>
        <c:lblOffset val="100"/>
        <c:noMultiLvlLbl val="0"/>
      </c:catAx>
      <c:valAx>
        <c:axId val="40007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6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4.891</c:v>
                </c:pt>
                <c:pt idx="1">
                  <c:v>7.0960000000000001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0070960"/>
        <c:axId val="400071352"/>
      </c:barChart>
      <c:catAx>
        <c:axId val="40007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71352"/>
        <c:crosses val="autoZero"/>
        <c:auto val="1"/>
        <c:lblAlgn val="ctr"/>
        <c:lblOffset val="100"/>
        <c:noMultiLvlLbl val="0"/>
      </c:catAx>
      <c:valAx>
        <c:axId val="4000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7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9.6962740000000007</c:v>
                </c:pt>
                <c:pt idx="1">
                  <c:v>10.564774</c:v>
                </c:pt>
                <c:pt idx="2">
                  <c:v>12.002359999999999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439.67689999999999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971280"/>
        <c:axId val="398971672"/>
      </c:barChart>
      <c:catAx>
        <c:axId val="3989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971672"/>
        <c:crosses val="autoZero"/>
        <c:auto val="1"/>
        <c:lblAlgn val="ctr"/>
        <c:lblOffset val="100"/>
        <c:noMultiLvlLbl val="0"/>
      </c:catAx>
      <c:valAx>
        <c:axId val="398971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97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16.959848000000001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972456"/>
        <c:axId val="398972848"/>
      </c:barChart>
      <c:catAx>
        <c:axId val="39897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972848"/>
        <c:crosses val="autoZero"/>
        <c:auto val="1"/>
        <c:lblAlgn val="ctr"/>
        <c:lblOffset val="100"/>
        <c:noMultiLvlLbl val="0"/>
      </c:catAx>
      <c:valAx>
        <c:axId val="39897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97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76.200999999999993</c:v>
                </c:pt>
                <c:pt idx="1">
                  <c:v>8.2550000000000008</c:v>
                </c:pt>
                <c:pt idx="2">
                  <c:v>15.544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8973632"/>
        <c:axId val="398974024"/>
      </c:barChart>
      <c:catAx>
        <c:axId val="39897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974024"/>
        <c:crosses val="autoZero"/>
        <c:auto val="1"/>
        <c:lblAlgn val="ctr"/>
        <c:lblOffset val="100"/>
        <c:noMultiLvlLbl val="0"/>
      </c:catAx>
      <c:valAx>
        <c:axId val="39897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9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2255.2919999999999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974808"/>
        <c:axId val="401132984"/>
      </c:barChart>
      <c:catAx>
        <c:axId val="3989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132984"/>
        <c:crosses val="autoZero"/>
        <c:auto val="1"/>
        <c:lblAlgn val="ctr"/>
        <c:lblOffset val="100"/>
        <c:noMultiLvlLbl val="0"/>
      </c:catAx>
      <c:valAx>
        <c:axId val="401132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97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79.145169999999993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133768"/>
        <c:axId val="401134160"/>
      </c:barChart>
      <c:catAx>
        <c:axId val="40113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134160"/>
        <c:crosses val="autoZero"/>
        <c:auto val="1"/>
        <c:lblAlgn val="ctr"/>
        <c:lblOffset val="100"/>
        <c:noMultiLvlLbl val="0"/>
      </c:catAx>
      <c:valAx>
        <c:axId val="40113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13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715.33356000000003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134944"/>
        <c:axId val="401135336"/>
      </c:barChart>
      <c:catAx>
        <c:axId val="40113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135336"/>
        <c:crosses val="autoZero"/>
        <c:auto val="1"/>
        <c:lblAlgn val="ctr"/>
        <c:lblOffset val="100"/>
        <c:noMultiLvlLbl val="0"/>
      </c:catAx>
      <c:valAx>
        <c:axId val="40113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1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1.9173404000000001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979976"/>
        <c:axId val="336768872"/>
      </c:barChart>
      <c:catAx>
        <c:axId val="2549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768872"/>
        <c:crosses val="autoZero"/>
        <c:auto val="1"/>
        <c:lblAlgn val="ctr"/>
        <c:lblOffset val="100"/>
        <c:noMultiLvlLbl val="0"/>
      </c:catAx>
      <c:valAx>
        <c:axId val="33676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97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5315.4059999999999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136120"/>
        <c:axId val="401136512"/>
      </c:barChart>
      <c:catAx>
        <c:axId val="401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136512"/>
        <c:crosses val="autoZero"/>
        <c:auto val="1"/>
        <c:lblAlgn val="ctr"/>
        <c:lblOffset val="100"/>
        <c:noMultiLvlLbl val="0"/>
      </c:catAx>
      <c:valAx>
        <c:axId val="401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13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15.396411000000001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424160"/>
        <c:axId val="401424552"/>
      </c:barChart>
      <c:catAx>
        <c:axId val="40142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424552"/>
        <c:crosses val="autoZero"/>
        <c:auto val="1"/>
        <c:lblAlgn val="ctr"/>
        <c:lblOffset val="100"/>
        <c:noMultiLvlLbl val="0"/>
      </c:catAx>
      <c:valAx>
        <c:axId val="40142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4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1.7427341000000001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425336"/>
        <c:axId val="401425728"/>
      </c:barChart>
      <c:catAx>
        <c:axId val="40142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425728"/>
        <c:crosses val="autoZero"/>
        <c:auto val="1"/>
        <c:lblAlgn val="ctr"/>
        <c:lblOffset val="100"/>
        <c:noMultiLvlLbl val="0"/>
      </c:catAx>
      <c:valAx>
        <c:axId val="40142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42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260.58141999999998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301584"/>
        <c:axId val="336111272"/>
      </c:barChart>
      <c:catAx>
        <c:axId val="39930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111272"/>
        <c:crosses val="autoZero"/>
        <c:auto val="1"/>
        <c:lblAlgn val="ctr"/>
        <c:lblOffset val="100"/>
        <c:noMultiLvlLbl val="0"/>
      </c:catAx>
      <c:valAx>
        <c:axId val="33611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30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1.2479377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479432"/>
        <c:axId val="399479824"/>
      </c:barChart>
      <c:catAx>
        <c:axId val="39947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479824"/>
        <c:crosses val="autoZero"/>
        <c:auto val="1"/>
        <c:lblAlgn val="ctr"/>
        <c:lblOffset val="100"/>
        <c:noMultiLvlLbl val="0"/>
      </c:catAx>
      <c:valAx>
        <c:axId val="39947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47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17.923642999999998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480608"/>
        <c:axId val="399481000"/>
      </c:barChart>
      <c:catAx>
        <c:axId val="39948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481000"/>
        <c:crosses val="autoZero"/>
        <c:auto val="1"/>
        <c:lblAlgn val="ctr"/>
        <c:lblOffset val="100"/>
        <c:noMultiLvlLbl val="0"/>
      </c:catAx>
      <c:valAx>
        <c:axId val="39948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4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1.7427341000000001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6110880"/>
        <c:axId val="336110488"/>
      </c:barChart>
      <c:catAx>
        <c:axId val="3361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110488"/>
        <c:crosses val="autoZero"/>
        <c:auto val="1"/>
        <c:lblAlgn val="ctr"/>
        <c:lblOffset val="100"/>
        <c:noMultiLvlLbl val="0"/>
      </c:catAx>
      <c:valAx>
        <c:axId val="33611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61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489.26724000000002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6112056"/>
        <c:axId val="336109704"/>
      </c:barChart>
      <c:catAx>
        <c:axId val="33611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109704"/>
        <c:crosses val="autoZero"/>
        <c:auto val="1"/>
        <c:lblAlgn val="ctr"/>
        <c:lblOffset val="100"/>
        <c:noMultiLvlLbl val="0"/>
      </c:catAx>
      <c:valAx>
        <c:axId val="33610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611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15.058209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482176"/>
        <c:axId val="399482568"/>
      </c:barChart>
      <c:catAx>
        <c:axId val="39948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482568"/>
        <c:crosses val="autoZero"/>
        <c:auto val="1"/>
        <c:lblAlgn val="ctr"/>
        <c:lblOffset val="100"/>
        <c:noMultiLvlLbl val="0"/>
      </c:catAx>
      <c:valAx>
        <c:axId val="39948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4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한상만, ID : H1700041)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09:39:36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2255.2919999999999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78.456050000000005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26.155075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76.200999999999993</v>
      </c>
      <c r="G8" s="59">
        <f>'DRIs DATA 입력'!G8</f>
        <v>8.2550000000000008</v>
      </c>
      <c r="H8" s="59">
        <f>'DRIs DATA 입력'!H8</f>
        <v>15.544</v>
      </c>
      <c r="I8" s="46"/>
      <c r="J8" s="59" t="s">
        <v>216</v>
      </c>
      <c r="K8" s="59">
        <f>'DRIs DATA 입력'!K8</f>
        <v>4.891</v>
      </c>
      <c r="L8" s="59">
        <f>'DRIs DATA 입력'!L8</f>
        <v>7.0960000000000001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439.67689999999999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16.959848000000001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1.9173404000000001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260.58141999999998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79.145169999999993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1.6995646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1.2479377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17.923642999999998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1.7427341000000001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489.26724000000002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15.058209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3.0392410000000001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1.7490220000000001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715.33356000000003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1484.4857999999999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5315.4059999999999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3296.0518000000002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119.15419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146.07454999999999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15.396411000000001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12.017498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979.18709999999999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6.6513800000000001E-3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4.7844734000000004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225.54166000000001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101.06406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0" sqref="H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2000</v>
      </c>
      <c r="C6" s="65">
        <v>2255.2919999999999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45</v>
      </c>
      <c r="P6" s="65">
        <v>55</v>
      </c>
      <c r="Q6" s="65">
        <v>0</v>
      </c>
      <c r="R6" s="65">
        <v>0</v>
      </c>
      <c r="S6" s="65">
        <v>78.456050000000005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26.155075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76.200999999999993</v>
      </c>
      <c r="G8" s="65">
        <v>8.2550000000000008</v>
      </c>
      <c r="H8" s="65">
        <v>15.544</v>
      </c>
      <c r="J8" s="65" t="s">
        <v>295</v>
      </c>
      <c r="K8" s="65">
        <v>4.891</v>
      </c>
      <c r="L8" s="65">
        <v>7.0960000000000001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500</v>
      </c>
      <c r="C16" s="65">
        <v>700</v>
      </c>
      <c r="D16" s="65">
        <v>0</v>
      </c>
      <c r="E16" s="65">
        <v>3000</v>
      </c>
      <c r="F16" s="65">
        <v>439.67689999999999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16.959848000000001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1.9173404000000001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260.58141999999998</v>
      </c>
    </row>
    <row r="23" spans="1:62" x14ac:dyDescent="0.4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79.145169999999993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1.6995646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1.2479377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17.923642999999998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1.7427341000000001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489.26724000000002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15.058209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3.0392410000000001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1.7490220000000001</v>
      </c>
    </row>
    <row r="33" spans="1:68" x14ac:dyDescent="0.4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316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715.33356000000003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1484.4857999999999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5315.4059999999999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3296.0518000000002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119.15419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146.07454999999999</v>
      </c>
    </row>
    <row r="43" spans="1:68" x14ac:dyDescent="0.4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319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326</v>
      </c>
      <c r="AY44" s="69"/>
      <c r="AZ44" s="69"/>
      <c r="BA44" s="69"/>
      <c r="BB44" s="69"/>
      <c r="BC44" s="69"/>
      <c r="BE44" s="69" t="s">
        <v>327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15.396411000000001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12.017498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979.18709999999999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6.6513800000000001E-3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4.7844734000000004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225.54166000000001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101.06406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4" sqref="H14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331</v>
      </c>
      <c r="D2" s="61">
        <v>71</v>
      </c>
      <c r="E2" s="61">
        <v>2255.2919999999999</v>
      </c>
      <c r="F2" s="61">
        <v>384.62549999999999</v>
      </c>
      <c r="G2" s="61">
        <v>41.667743999999999</v>
      </c>
      <c r="H2" s="61">
        <v>26.098379999999999</v>
      </c>
      <c r="I2" s="61">
        <v>15.569364999999999</v>
      </c>
      <c r="J2" s="61">
        <v>78.456050000000005</v>
      </c>
      <c r="K2" s="61">
        <v>47.908183999999999</v>
      </c>
      <c r="L2" s="61">
        <v>30.547865000000002</v>
      </c>
      <c r="M2" s="61">
        <v>26.155075</v>
      </c>
      <c r="N2" s="61">
        <v>2.8779482999999999</v>
      </c>
      <c r="O2" s="61">
        <v>11.731831</v>
      </c>
      <c r="P2" s="61">
        <v>783.94069999999999</v>
      </c>
      <c r="Q2" s="61">
        <v>25.091025999999999</v>
      </c>
      <c r="R2" s="61">
        <v>439.67689999999999</v>
      </c>
      <c r="S2" s="61">
        <v>60.841053000000002</v>
      </c>
      <c r="T2" s="61">
        <v>4546.0312000000004</v>
      </c>
      <c r="U2" s="61">
        <v>1.9173404000000001</v>
      </c>
      <c r="V2" s="61">
        <v>16.959848000000001</v>
      </c>
      <c r="W2" s="61">
        <v>260.58141999999998</v>
      </c>
      <c r="X2" s="61">
        <v>79.145169999999993</v>
      </c>
      <c r="Y2" s="61">
        <v>1.6995646</v>
      </c>
      <c r="Z2" s="61">
        <v>1.2479377</v>
      </c>
      <c r="AA2" s="61">
        <v>17.923642999999998</v>
      </c>
      <c r="AB2" s="61">
        <v>1.7427341000000001</v>
      </c>
      <c r="AC2" s="61">
        <v>489.26724000000002</v>
      </c>
      <c r="AD2" s="61">
        <v>15.058209</v>
      </c>
      <c r="AE2" s="61">
        <v>3.0392410000000001</v>
      </c>
      <c r="AF2" s="61">
        <v>1.7490220000000001</v>
      </c>
      <c r="AG2" s="61">
        <v>715.33356000000003</v>
      </c>
      <c r="AH2" s="61">
        <v>399.63470000000001</v>
      </c>
      <c r="AI2" s="61">
        <v>315.69884999999999</v>
      </c>
      <c r="AJ2" s="61">
        <v>1484.4857999999999</v>
      </c>
      <c r="AK2" s="61">
        <v>5315.4059999999999</v>
      </c>
      <c r="AL2" s="61">
        <v>119.15419</v>
      </c>
      <c r="AM2" s="61">
        <v>3296.0518000000002</v>
      </c>
      <c r="AN2" s="61">
        <v>146.07454999999999</v>
      </c>
      <c r="AO2" s="61">
        <v>15.396411000000001</v>
      </c>
      <c r="AP2" s="61">
        <v>11.617120999999999</v>
      </c>
      <c r="AQ2" s="61">
        <v>3.7792903999999998</v>
      </c>
      <c r="AR2" s="61">
        <v>12.017498</v>
      </c>
      <c r="AS2" s="61">
        <v>979.18709999999999</v>
      </c>
      <c r="AT2" s="61">
        <v>6.6513800000000001E-3</v>
      </c>
      <c r="AU2" s="61">
        <v>4.7844734000000004</v>
      </c>
      <c r="AV2" s="61">
        <v>225.54166000000001</v>
      </c>
      <c r="AW2" s="61">
        <v>101.06406</v>
      </c>
      <c r="AX2" s="61">
        <v>0.16716408999999999</v>
      </c>
      <c r="AY2" s="61">
        <v>1.0380863</v>
      </c>
      <c r="AZ2" s="61">
        <v>168.62117000000001</v>
      </c>
      <c r="BA2" s="61">
        <v>32.265025999999999</v>
      </c>
      <c r="BB2" s="61">
        <v>9.6962740000000007</v>
      </c>
      <c r="BC2" s="61">
        <v>10.564774</v>
      </c>
      <c r="BD2" s="61">
        <v>12.002359999999999</v>
      </c>
      <c r="BE2" s="61">
        <v>0.93429649999999997</v>
      </c>
      <c r="BF2" s="61">
        <v>5.0040893999999998</v>
      </c>
      <c r="BG2" s="61">
        <v>1.3877448000000001E-2</v>
      </c>
      <c r="BH2" s="61">
        <v>1.8890628999999999E-2</v>
      </c>
      <c r="BI2" s="61">
        <v>1.3934398000000001E-2</v>
      </c>
      <c r="BJ2" s="61">
        <v>6.3839370000000006E-2</v>
      </c>
      <c r="BK2" s="61">
        <v>1.067496E-3</v>
      </c>
      <c r="BL2" s="61">
        <v>0.22311647000000001</v>
      </c>
      <c r="BM2" s="61">
        <v>2.3845434000000001</v>
      </c>
      <c r="BN2" s="61">
        <v>0.62001395000000004</v>
      </c>
      <c r="BO2" s="61">
        <v>35.906227000000001</v>
      </c>
      <c r="BP2" s="61">
        <v>6.2732463000000003</v>
      </c>
      <c r="BQ2" s="61">
        <v>11.569502999999999</v>
      </c>
      <c r="BR2" s="61">
        <v>39.869408</v>
      </c>
      <c r="BS2" s="61">
        <v>17.273406999999999</v>
      </c>
      <c r="BT2" s="61">
        <v>8.5634890000000006</v>
      </c>
      <c r="BU2" s="61">
        <v>6.4999660000000003E-3</v>
      </c>
      <c r="BV2" s="61">
        <v>2.3913486000000001E-2</v>
      </c>
      <c r="BW2" s="61">
        <v>0.56796270000000004</v>
      </c>
      <c r="BX2" s="61">
        <v>0.96396079999999995</v>
      </c>
      <c r="BY2" s="61">
        <v>9.7001370000000003E-2</v>
      </c>
      <c r="BZ2" s="61">
        <v>2.9102837999999998E-4</v>
      </c>
      <c r="CA2" s="61">
        <v>0.31604432999999998</v>
      </c>
      <c r="CB2" s="61">
        <v>9.2063370000000002E-3</v>
      </c>
      <c r="CC2" s="61">
        <v>9.2567010000000005E-2</v>
      </c>
      <c r="CD2" s="61">
        <v>1.4885691000000001</v>
      </c>
      <c r="CE2" s="61">
        <v>4.6034310000000002E-2</v>
      </c>
      <c r="CF2" s="61">
        <v>0.24414720000000001</v>
      </c>
      <c r="CG2" s="61">
        <v>0</v>
      </c>
      <c r="CH2" s="61">
        <v>2.186304E-2</v>
      </c>
      <c r="CI2" s="61">
        <v>2.5329929999999999E-3</v>
      </c>
      <c r="CJ2" s="61">
        <v>3.637343</v>
      </c>
      <c r="CK2" s="61">
        <v>1.2382479E-2</v>
      </c>
      <c r="CL2" s="61">
        <v>0.12869306999999999</v>
      </c>
      <c r="CM2" s="61">
        <v>2.4091501000000002</v>
      </c>
      <c r="CN2" s="61">
        <v>2705.895</v>
      </c>
      <c r="CO2" s="61">
        <v>4795.9380000000001</v>
      </c>
      <c r="CP2" s="61">
        <v>2662.0962</v>
      </c>
      <c r="CQ2" s="61">
        <v>1015.15607</v>
      </c>
      <c r="CR2" s="61">
        <v>534.14075000000003</v>
      </c>
      <c r="CS2" s="61">
        <v>550.05409999999995</v>
      </c>
      <c r="CT2" s="61">
        <v>2678.4973</v>
      </c>
      <c r="CU2" s="61">
        <v>1616.7021</v>
      </c>
      <c r="CV2" s="61">
        <v>1763.5632000000001</v>
      </c>
      <c r="CW2" s="61">
        <v>1734.8630000000001</v>
      </c>
      <c r="CX2" s="61">
        <v>533.22095000000002</v>
      </c>
      <c r="CY2" s="61">
        <v>3584.3227999999999</v>
      </c>
      <c r="CZ2" s="61">
        <v>1527.5746999999999</v>
      </c>
      <c r="DA2" s="61">
        <v>4076.8915999999999</v>
      </c>
      <c r="DB2" s="61">
        <v>3960.0234</v>
      </c>
      <c r="DC2" s="61">
        <v>5373.1016</v>
      </c>
      <c r="DD2" s="61">
        <v>8354.5679999999993</v>
      </c>
      <c r="DE2" s="61">
        <v>1880.8530000000001</v>
      </c>
      <c r="DF2" s="61">
        <v>4284.1133</v>
      </c>
      <c r="DG2" s="61">
        <v>1972.7673</v>
      </c>
      <c r="DH2" s="61">
        <v>183.18097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32.265025999999999</v>
      </c>
      <c r="B6">
        <f>BB2</f>
        <v>9.6962740000000007</v>
      </c>
      <c r="C6">
        <f>BC2</f>
        <v>10.564774</v>
      </c>
      <c r="D6">
        <f>BD2</f>
        <v>12.002359999999999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17907</v>
      </c>
      <c r="C2" s="56">
        <f ca="1">YEAR(TODAY())-YEAR(B2)+IF(TODAY()&gt;=DATE(YEAR(TODAY()),MONTH(B2),DAY(B2)),0,-1)</f>
        <v>71</v>
      </c>
      <c r="E2" s="52">
        <v>172.7</v>
      </c>
      <c r="F2" s="53" t="s">
        <v>39</v>
      </c>
      <c r="G2" s="52">
        <v>78.45</v>
      </c>
      <c r="H2" s="51" t="s">
        <v>41</v>
      </c>
      <c r="I2" s="72">
        <f>ROUND(G3/E3^2,1)</f>
        <v>26.3</v>
      </c>
    </row>
    <row r="3" spans="1:9" x14ac:dyDescent="0.4">
      <c r="E3" s="51">
        <f>E2/100</f>
        <v>1.7269999999999999</v>
      </c>
      <c r="F3" s="51" t="s">
        <v>40</v>
      </c>
      <c r="G3" s="51">
        <f>G2</f>
        <v>78.45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한상만, ID : H1700041)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09:39:36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71</v>
      </c>
      <c r="G12" s="137"/>
      <c r="H12" s="137"/>
      <c r="I12" s="137"/>
      <c r="K12" s="128">
        <f>'개인정보 및 신체계측 입력'!E2</f>
        <v>172.7</v>
      </c>
      <c r="L12" s="129"/>
      <c r="M12" s="122">
        <f>'개인정보 및 신체계측 입력'!G2</f>
        <v>78.45</v>
      </c>
      <c r="N12" s="123"/>
      <c r="O12" s="118" t="s">
        <v>271</v>
      </c>
      <c r="P12" s="112"/>
      <c r="Q12" s="115">
        <f>'개인정보 및 신체계측 입력'!I2</f>
        <v>26.3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한상만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76.200999999999993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8.2550000000000008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15.544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7.1</v>
      </c>
      <c r="L72" s="36" t="s">
        <v>53</v>
      </c>
      <c r="M72" s="36">
        <f>ROUND('DRIs DATA'!K8,1)</f>
        <v>4.9000000000000004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58.62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141.33000000000001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79.150000000000006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116.18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89.42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354.36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153.96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2020-06-10T04:09:06Z</dcterms:modified>
</cp:coreProperties>
</file>