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15360" windowHeight="9216" tabRatio="873" firstSheet="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<sst xmlns="http://schemas.openxmlformats.org/spreadsheetml/2006/main" count="692" uniqueCount="348">
  <si>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</si>
  <si>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</si>
  <si>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</si>
  <si>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</si>
  <si>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</si>
  <si>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</si>
  <si>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</si>
  <si>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</si>
  <si>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</si>
  <si>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</si>
  <si>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</si>
  <si>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</si>
  <si>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</si>
  <si>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</si>
  <si>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</si>
  <si>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</si>
  <si>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</si>
  <si>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</si>
  <si>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</si>
  <si>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</si>
  <si>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</si>
  <si>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</si>
  <si>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</si>
  <si>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</si>
  <si>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</si>
  <si>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</si>
  <si>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</si>
  <si>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</si>
  <si>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</si>
  <si>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</si>
  <si>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</si>
  <si>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</si>
  <si>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</si>
  <si>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</si>
  <si>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</si>
  <si>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</si>
  <si>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</si>
  <si>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</si>
  <si>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</si>
  <si>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</si>
  <si>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</si>
  <si>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</si>
  <si>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</si>
  <si>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</si>
  <si>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</si>
  <si>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</si>
  <si>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</si>
  <si>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</si>
  <si>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</si>
  <si>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</si>
  <si>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</si>
  <si>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</si>
  <si>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</si>
  <si>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</si>
  <si>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</si>
  <si>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</si>
  <si>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</si>
  <si>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</si>
  <si>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</si>
  <si>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</si>
  <si>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</si>
  <si>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</si>
  <si>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</si>
  <si>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</si>
  <si>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</si>
  <si>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</si>
  <si>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</si>
  <si>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</si>
  <si>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</si>
  <si>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</si>
  <si>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</si>
  <si>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</si>
  <si>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</si>
  <si>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</si>
  <si>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</si>
  <si>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</si>
  <si>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</si>
  <si>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</si>
  <si>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</si>
  <si>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</si>
  <si>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</si>
  <si>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</si>
  <si>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</si>
  <si>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</si>
  <si>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</si>
  <si>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</si>
  <si>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</si>
  <si>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</si>
  <si>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</si>
  <si>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</si>
  <si>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</si>
  <si>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</si>
  <si>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</si>
  <si>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</si>
  <si>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</si>
  <si>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</si>
  <si>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</si>
  <si>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</si>
  <si>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</si>
  <si>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</si>
  <si>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</si>
  <si>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</si>
  <si>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</si>
  <si>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</si>
  <si>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</si>
  <si>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</si>
  <si>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</si>
  <si>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</si>
  <si>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</si>
  <si>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</si>
  <si>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</si>
  <si>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</si>
  <si>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</si>
  <si>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</si>
  <si>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</si>
  <si>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</si>
  <si>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</si>
  <si>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</si>
  <si>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</si>
  <si>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</si>
  <si>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</si>
  <si>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</si>
  <si>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</si>
  <si>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</si>
  <si>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</si>
  <si>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</si>
  <si>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</si>
  <si>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</si>
  <si>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</si>
  <si>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</si>
  <si>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</si>
  <si>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</si>
  <si>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</si>
  <si>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</si>
  <si>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</si>
  <si>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</si>
  <si>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</si>
  <si>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</si>
  <si>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</si>
  <si>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</si>
  <si>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</si>
  <si>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</si>
  <si>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</si>
  <si>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</si>
  <si>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</si>
  <si>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</si>
  <si>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</si>
  <si>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</si>
  <si>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</si>
  <si>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</si>
  <si>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</si>
  <si>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</si>
  <si>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</si>
  <si>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</si>
  <si>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</si>
  <si>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</si>
  <si>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</si>
  <si>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</si>
  <si>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</si>
  <si>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</si>
  <si>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</si>
  <si>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</si>
  <si>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</si>
  <si>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</si>
  <si>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</si>
  <si>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</si>
  <si>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</si>
  <si>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</si>
  <si>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</si>
  <si>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</si>
  <si>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</si>
  <si>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</si>
  <si>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</si>
  <si>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</si>
  <si>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</si>
  <si>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</si>
  <si>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</si>
  <si>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</si>
  <si>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</si>
  <si>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</si>
  <si>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</si>
  <si>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</si>
  <si>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</si>
  <si>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</si>
  <si>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</si>
  <si>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</si>
  <si>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</si>
  <si>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</si>
  <si>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</si>
  <si>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</si>
  <si>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</si>
  <si>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</si>
  <si>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</si>
  <si>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</si>
  <si>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</si>
  <si>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</si>
  <si>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</si>
  <si>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</si>
  <si>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</si>
  <si>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</si>
  <si>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</si>
  <si>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</si>
  <si>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</si>
  <si>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</si>
  <si>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</si>
  <si>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</si>
  <si>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</si>
  <si>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</si>
  <si>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</si>
  <si>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</si>
  <si>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</si>
  <si>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</si>
  <si>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</si>
  <si>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</si>
  <si>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</si>
  <si>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</si>
  <si>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</si>
  <si>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</si>
  <si>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</si>
  <si>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</si>
  <si>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</si>
  <si>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</si>
  <si>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</si>
  <si>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</si>
  <si>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</si>
  <si>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</si>
  <si>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</si>
  <si>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</si>
  <si>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</si>
  <si>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</si>
  <si>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</si>
  <si>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</si>
  <si>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</si>
  <si>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</si>
  <si>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</si>
  <si>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</si>
  <si>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</si>
  <si>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</si>
  <si>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</si>
  <si>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</si>
  <si>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</si>
  <si>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</si>
  <si>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</si>
  <si>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</si>
  <si>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</si>
  <si>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</si>
  <si>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</si>
  <si>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</si>
  <si>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</si>
  <si>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</si>
  <si>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</si>
  <si>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</si>
  <si>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</si>
  <si>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</si>
  <si>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</si>
  <si>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</si>
  <si>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</si>
  <si>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</si>
  <si>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</si>
  <si>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</si>
  <si>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</si>
  <si>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</si>
  <si>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</si>
  <si>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</si>
  <si>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</si>
  <si>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</si>
  <si>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</si>
  <si>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</si>
  <si>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</si>
  <si>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</si>
  <si>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</si>
  <si>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</si>
  <si>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</si>
  <si>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</si>
  <si>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</si>
  <si>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</si>
  <si>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</si>
  <si>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</si>
  <si>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</si>
  <si>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</si>
  <si>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</si>
  <si>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</si>
  <si>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</si>
  <si>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</si>
  <si>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</si>
  <si>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</si>
  <si>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</si>
  <si>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</si>
  <si>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</si>
  <si>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</si>
  <si>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다량 무기질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</si>
  <si>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</si>
  <si>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</si>
  <si>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식이섬유</t>
    <phoneticPr fontId="1" type="noConversion"/>
  </si>
  <si>
    <t>권장섭취량</t>
    <phoneticPr fontId="1" type="noConversion"/>
  </si>
  <si>
    <t>(설문지 : FFQ 95문항 설문지, 사용자 : 박영희, ID : H1700043)</t>
  </si>
  <si>
    <t>2020년 04월 29일 09:59:26</t>
  </si>
  <si>
    <t>단백질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</si>
  <si>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</si>
  <si>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</si>
  <si>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</si>
  <si>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</si>
  <si>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</si>
  <si>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</si>
  <si>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</si>
  <si>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</si>
  <si>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</si>
  <si>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</si>
  <si>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</si>
  <si>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</si>
  <si>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</si>
  <si>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</si>
  <si>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</si>
  <si>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</si>
  <si>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</si>
  <si>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</si>
  <si>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</si>
  <si>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</si>
  <si>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</si>
  <si>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</si>
  <si>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</si>
  <si>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</si>
  <si>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</si>
  <si>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</si>
  <si>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</si>
  <si>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</si>
  <si>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</si>
  <si>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</si>
  <si>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</si>
  <si>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</si>
  <si>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</si>
  <si>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</si>
  <si>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</si>
  <si>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</si>
  <si>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</si>
  <si>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</si>
  <si>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</si>
  <si>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</si>
  <si>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</si>
  <si>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</si>
  <si>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</si>
  <si>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</si>
  <si>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</si>
  <si>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</si>
  <si>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</si>
  <si>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H1700043</t>
  </si>
  <si>
    <t>박영희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</si>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</sst>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0" borderId="0" xfId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64.274956000000003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0412680"/>
        <c:axId val="290413072"/>
      </c:barChart>
      <c:catAx>
        <c:axId val="29041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413072"/>
        <c:crosses val="autoZero"/>
        <c:auto val="1"/>
        <c:lblAlgn val="ctr"/>
        <c:lblOffset val="100"/>
        <c:noMultiLvlLbl val="0"/>
      </c:catAx>
      <c:valAx>
        <c:axId val="29041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041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2.1366420000000002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176888"/>
        <c:axId val="338177280"/>
      </c:barChart>
      <c:catAx>
        <c:axId val="33817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177280"/>
        <c:crosses val="autoZero"/>
        <c:auto val="1"/>
        <c:lblAlgn val="ctr"/>
        <c:lblOffset val="100"/>
        <c:noMultiLvlLbl val="0"/>
      </c:catAx>
      <c:valAx>
        <c:axId val="33817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17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4.3320045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178064"/>
        <c:axId val="338178456"/>
      </c:barChart>
      <c:catAx>
        <c:axId val="33817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178456"/>
        <c:crosses val="autoZero"/>
        <c:auto val="1"/>
        <c:lblAlgn val="ctr"/>
        <c:lblOffset val="100"/>
        <c:noMultiLvlLbl val="0"/>
      </c:catAx>
      <c:valAx>
        <c:axId val="33817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17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1181.8630000000001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179240"/>
        <c:axId val="338179632"/>
      </c:barChart>
      <c:catAx>
        <c:axId val="33817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179632"/>
        <c:crosses val="autoZero"/>
        <c:auto val="1"/>
        <c:lblAlgn val="ctr"/>
        <c:lblOffset val="100"/>
        <c:noMultiLvlLbl val="0"/>
      </c:catAx>
      <c:valAx>
        <c:axId val="33817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17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3034.1343000000002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180416"/>
        <c:axId val="338722744"/>
      </c:barChart>
      <c:catAx>
        <c:axId val="33818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722744"/>
        <c:crosses val="autoZero"/>
        <c:auto val="1"/>
        <c:lblAlgn val="ctr"/>
        <c:lblOffset val="100"/>
        <c:noMultiLvlLbl val="0"/>
      </c:catAx>
      <c:valAx>
        <c:axId val="3387227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18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108.58597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723528"/>
        <c:axId val="338723920"/>
      </c:barChart>
      <c:catAx>
        <c:axId val="33872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723920"/>
        <c:crosses val="autoZero"/>
        <c:auto val="1"/>
        <c:lblAlgn val="ctr"/>
        <c:lblOffset val="100"/>
        <c:noMultiLvlLbl val="0"/>
      </c:catAx>
      <c:valAx>
        <c:axId val="33872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72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138.23502999999999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724704"/>
        <c:axId val="338725096"/>
      </c:barChart>
      <c:catAx>
        <c:axId val="33872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725096"/>
        <c:crosses val="autoZero"/>
        <c:auto val="1"/>
        <c:lblAlgn val="ctr"/>
        <c:lblOffset val="100"/>
        <c:noMultiLvlLbl val="0"/>
      </c:catAx>
      <c:valAx>
        <c:axId val="33872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7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12.409765999999999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725880"/>
        <c:axId val="338726272"/>
      </c:barChart>
      <c:catAx>
        <c:axId val="33872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726272"/>
        <c:crosses val="autoZero"/>
        <c:auto val="1"/>
        <c:lblAlgn val="ctr"/>
        <c:lblOffset val="100"/>
        <c:noMultiLvlLbl val="0"/>
      </c:catAx>
      <c:valAx>
        <c:axId val="338726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72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1397.4422999999999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559296"/>
        <c:axId val="338559688"/>
      </c:barChart>
      <c:catAx>
        <c:axId val="33855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559688"/>
        <c:crosses val="autoZero"/>
        <c:auto val="1"/>
        <c:lblAlgn val="ctr"/>
        <c:lblOffset val="100"/>
        <c:noMultiLvlLbl val="0"/>
      </c:catAx>
      <c:valAx>
        <c:axId val="3385596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55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0.14428425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560472"/>
        <c:axId val="338560864"/>
      </c:barChart>
      <c:catAx>
        <c:axId val="33856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560864"/>
        <c:crosses val="autoZero"/>
        <c:auto val="1"/>
        <c:lblAlgn val="ctr"/>
        <c:lblOffset val="100"/>
        <c:noMultiLvlLbl val="0"/>
      </c:catAx>
      <c:valAx>
        <c:axId val="33856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56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4.1042128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561648"/>
        <c:axId val="338562040"/>
      </c:barChart>
      <c:catAx>
        <c:axId val="33856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562040"/>
        <c:crosses val="autoZero"/>
        <c:auto val="1"/>
        <c:lblAlgn val="ctr"/>
        <c:lblOffset val="100"/>
        <c:noMultiLvlLbl val="0"/>
      </c:catAx>
      <c:valAx>
        <c:axId val="338562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56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25.380707000000001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0413856"/>
        <c:axId val="290414248"/>
      </c:barChart>
      <c:catAx>
        <c:axId val="29041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414248"/>
        <c:crosses val="autoZero"/>
        <c:auto val="1"/>
        <c:lblAlgn val="ctr"/>
        <c:lblOffset val="100"/>
        <c:noMultiLvlLbl val="0"/>
      </c:catAx>
      <c:valAx>
        <c:axId val="290414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04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186.09593000000001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928224"/>
        <c:axId val="338928616"/>
      </c:barChart>
      <c:catAx>
        <c:axId val="33892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928616"/>
        <c:crosses val="autoZero"/>
        <c:auto val="1"/>
        <c:lblAlgn val="ctr"/>
        <c:lblOffset val="100"/>
        <c:noMultiLvlLbl val="0"/>
      </c:catAx>
      <c:valAx>
        <c:axId val="33892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9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79.755049999999997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929400"/>
        <c:axId val="338929792"/>
      </c:barChart>
      <c:catAx>
        <c:axId val="33892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929792"/>
        <c:crosses val="autoZero"/>
        <c:auto val="1"/>
        <c:lblAlgn val="ctr"/>
        <c:lblOffset val="100"/>
        <c:noMultiLvlLbl val="0"/>
      </c:catAx>
      <c:valAx>
        <c:axId val="33892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92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5.6989999999999998</c:v>
                </c:pt>
                <c:pt idx="1">
                  <c:v>7.45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8930576"/>
        <c:axId val="338930968"/>
      </c:barChart>
      <c:catAx>
        <c:axId val="33893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930968"/>
        <c:crosses val="autoZero"/>
        <c:auto val="1"/>
        <c:lblAlgn val="ctr"/>
        <c:lblOffset val="100"/>
        <c:noMultiLvlLbl val="0"/>
      </c:catAx>
      <c:valAx>
        <c:axId val="33893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93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11.591108999999999</c:v>
                </c:pt>
                <c:pt idx="1">
                  <c:v>13.891093</c:v>
                </c:pt>
                <c:pt idx="2">
                  <c:v>13.508616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477.12549999999999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628008"/>
        <c:axId val="339628400"/>
      </c:barChart>
      <c:catAx>
        <c:axId val="3396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628400"/>
        <c:crosses val="autoZero"/>
        <c:auto val="1"/>
        <c:lblAlgn val="ctr"/>
        <c:lblOffset val="100"/>
        <c:noMultiLvlLbl val="0"/>
      </c:catAx>
      <c:valAx>
        <c:axId val="339628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62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13.377266000000001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629184"/>
        <c:axId val="339629576"/>
      </c:barChart>
      <c:catAx>
        <c:axId val="33962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629576"/>
        <c:crosses val="autoZero"/>
        <c:auto val="1"/>
        <c:lblAlgn val="ctr"/>
        <c:lblOffset val="100"/>
        <c:noMultiLvlLbl val="0"/>
      </c:catAx>
      <c:valAx>
        <c:axId val="33962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62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79.248000000000005</c:v>
                </c:pt>
                <c:pt idx="1">
                  <c:v>6.6520000000000001</c:v>
                </c:pt>
                <c:pt idx="2">
                  <c:v>14.1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9630360"/>
        <c:axId val="339630752"/>
      </c:barChart>
      <c:catAx>
        <c:axId val="33963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630752"/>
        <c:crosses val="autoZero"/>
        <c:auto val="1"/>
        <c:lblAlgn val="ctr"/>
        <c:lblOffset val="100"/>
        <c:noMultiLvlLbl val="0"/>
      </c:catAx>
      <c:valAx>
        <c:axId val="33963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63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1981.2986000000001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631536"/>
        <c:axId val="339514304"/>
      </c:barChart>
      <c:catAx>
        <c:axId val="33963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514304"/>
        <c:crosses val="autoZero"/>
        <c:auto val="1"/>
        <c:lblAlgn val="ctr"/>
        <c:lblOffset val="100"/>
        <c:noMultiLvlLbl val="0"/>
      </c:catAx>
      <c:valAx>
        <c:axId val="33951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63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112.88457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515088"/>
        <c:axId val="339515480"/>
      </c:barChart>
      <c:catAx>
        <c:axId val="3395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515480"/>
        <c:crosses val="autoZero"/>
        <c:auto val="1"/>
        <c:lblAlgn val="ctr"/>
        <c:lblOffset val="100"/>
        <c:noMultiLvlLbl val="0"/>
      </c:catAx>
      <c:valAx>
        <c:axId val="339515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51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427.64210000000003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516264"/>
        <c:axId val="339516656"/>
      </c:barChart>
      <c:catAx>
        <c:axId val="3395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516656"/>
        <c:crosses val="autoZero"/>
        <c:auto val="1"/>
        <c:lblAlgn val="ctr"/>
        <c:lblOffset val="100"/>
        <c:noMultiLvlLbl val="0"/>
      </c:catAx>
      <c:valAx>
        <c:axId val="3395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51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4.1154200000000003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0415032"/>
        <c:axId val="337813432"/>
      </c:barChart>
      <c:catAx>
        <c:axId val="29041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813432"/>
        <c:crosses val="autoZero"/>
        <c:auto val="1"/>
        <c:lblAlgn val="ctr"/>
        <c:lblOffset val="100"/>
        <c:noMultiLvlLbl val="0"/>
      </c:catAx>
      <c:valAx>
        <c:axId val="33781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041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3964.8119999999999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517440"/>
        <c:axId val="339517832"/>
      </c:barChart>
      <c:catAx>
        <c:axId val="3395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517832"/>
        <c:crosses val="autoZero"/>
        <c:auto val="1"/>
        <c:lblAlgn val="ctr"/>
        <c:lblOffset val="100"/>
        <c:noMultiLvlLbl val="0"/>
      </c:catAx>
      <c:valAx>
        <c:axId val="33951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51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16.185677999999999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551560"/>
        <c:axId val="339551952"/>
      </c:barChart>
      <c:catAx>
        <c:axId val="33955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551952"/>
        <c:crosses val="autoZero"/>
        <c:auto val="1"/>
        <c:lblAlgn val="ctr"/>
        <c:lblOffset val="100"/>
        <c:noMultiLvlLbl val="0"/>
      </c:catAx>
      <c:valAx>
        <c:axId val="33955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55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2.4441204000000001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9552736"/>
        <c:axId val="339553128"/>
      </c:barChart>
      <c:catAx>
        <c:axId val="33955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553128"/>
        <c:crosses val="autoZero"/>
        <c:auto val="1"/>
        <c:lblAlgn val="ctr"/>
        <c:lblOffset val="100"/>
        <c:noMultiLvlLbl val="0"/>
      </c:catAx>
      <c:valAx>
        <c:axId val="33955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95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278.59897000000001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814216"/>
        <c:axId val="337814608"/>
      </c:barChart>
      <c:catAx>
        <c:axId val="33781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814608"/>
        <c:crosses val="autoZero"/>
        <c:auto val="1"/>
        <c:lblAlgn val="ctr"/>
        <c:lblOffset val="100"/>
        <c:noMultiLvlLbl val="0"/>
      </c:catAx>
      <c:valAx>
        <c:axId val="33781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81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1.1302398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815392"/>
        <c:axId val="337815784"/>
      </c:barChart>
      <c:catAx>
        <c:axId val="3378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815784"/>
        <c:crosses val="autoZero"/>
        <c:auto val="1"/>
        <c:lblAlgn val="ctr"/>
        <c:lblOffset val="100"/>
        <c:noMultiLvlLbl val="0"/>
      </c:catAx>
      <c:valAx>
        <c:axId val="337815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81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15.27473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816568"/>
        <c:axId val="337816960"/>
      </c:barChart>
      <c:catAx>
        <c:axId val="33781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816960"/>
        <c:crosses val="autoZero"/>
        <c:auto val="1"/>
        <c:lblAlgn val="ctr"/>
        <c:lblOffset val="100"/>
        <c:noMultiLvlLbl val="0"/>
      </c:catAx>
      <c:valAx>
        <c:axId val="33781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81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2.4441204000000001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991112"/>
        <c:axId val="337991504"/>
      </c:barChart>
      <c:catAx>
        <c:axId val="33799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991504"/>
        <c:crosses val="autoZero"/>
        <c:auto val="1"/>
        <c:lblAlgn val="ctr"/>
        <c:lblOffset val="100"/>
        <c:noMultiLvlLbl val="0"/>
      </c:catAx>
      <c:valAx>
        <c:axId val="33799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99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515.08654999999999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992288"/>
        <c:axId val="337992680"/>
      </c:barChart>
      <c:catAx>
        <c:axId val="33799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992680"/>
        <c:crosses val="autoZero"/>
        <c:auto val="1"/>
        <c:lblAlgn val="ctr"/>
        <c:lblOffset val="100"/>
        <c:noMultiLvlLbl val="0"/>
      </c:catAx>
      <c:valAx>
        <c:axId val="33799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9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9.0533249999999992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7993464"/>
        <c:axId val="337993856"/>
      </c:barChart>
      <c:catAx>
        <c:axId val="33799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7993856"/>
        <c:crosses val="autoZero"/>
        <c:auto val="1"/>
        <c:lblAlgn val="ctr"/>
        <c:lblOffset val="100"/>
        <c:noMultiLvlLbl val="0"/>
      </c:catAx>
      <c:valAx>
        <c:axId val="33799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799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박영희, ID : H1700043)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29일 09:59:26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1981.2986000000001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64.274956000000003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25.380707000000001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79.248000000000005</v>
      </c>
      <c r="G8" s="59">
        <f>'DRIs DATA 입력'!G8</f>
        <v>6.6520000000000001</v>
      </c>
      <c r="H8" s="59">
        <f>'DRIs DATA 입력'!H8</f>
        <v>14.1</v>
      </c>
      <c r="I8" s="46"/>
      <c r="J8" s="59" t="s">
        <v>216</v>
      </c>
      <c r="K8" s="59">
        <f>'DRIs DATA 입력'!K8</f>
        <v>5.6989999999999998</v>
      </c>
      <c r="L8" s="59">
        <f>'DRIs DATA 입력'!L8</f>
        <v>7.45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477.12549999999999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13.377266000000001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4.1154200000000003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278.59897000000001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112.88457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1.5052044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1.1302398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15.27473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2.4441204000000001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515.08654999999999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9.0533249999999992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2.1366420000000002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4.3320045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427.64210000000003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1181.8630000000001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3964.8119999999999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3034.1343000000002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108.58597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138.23502999999999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16.185677999999999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12.409765999999999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1397.4422999999999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0.14428425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4.1042128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186.09593000000001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79.755049999999997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295</v>
      </c>
      <c r="G1" s="62" t="s">
        <v>292</v>
      </c>
      <c r="H1" s="61" t="s">
        <v>296</v>
      </c>
    </row>
    <row r="3" spans="1:27" x14ac:dyDescent="0.4">
      <c r="A3" s="68" t="s">
        <v>276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297</v>
      </c>
      <c r="O4" s="67"/>
      <c r="P4" s="67"/>
      <c r="Q4" s="67"/>
      <c r="R4" s="67"/>
      <c r="S4" s="67"/>
      <c r="U4" s="67" t="s">
        <v>293</v>
      </c>
      <c r="V4" s="67"/>
      <c r="W4" s="67"/>
      <c r="X4" s="67"/>
      <c r="Y4" s="67"/>
      <c r="Z4" s="67"/>
    </row>
    <row r="5" spans="1:27" x14ac:dyDescent="0.4">
      <c r="A5" s="65"/>
      <c r="B5" s="65" t="s">
        <v>280</v>
      </c>
      <c r="C5" s="65" t="s">
        <v>281</v>
      </c>
      <c r="E5" s="65"/>
      <c r="F5" s="65" t="s">
        <v>282</v>
      </c>
      <c r="G5" s="65" t="s">
        <v>298</v>
      </c>
      <c r="H5" s="65" t="s">
        <v>299</v>
      </c>
      <c r="J5" s="65"/>
      <c r="K5" s="65" t="s">
        <v>300</v>
      </c>
      <c r="L5" s="65" t="s">
        <v>301</v>
      </c>
      <c r="N5" s="65"/>
      <c r="O5" s="65" t="s">
        <v>302</v>
      </c>
      <c r="P5" s="65" t="s">
        <v>303</v>
      </c>
      <c r="Q5" s="65" t="s">
        <v>304</v>
      </c>
      <c r="R5" s="65" t="s">
        <v>305</v>
      </c>
      <c r="S5" s="65" t="s">
        <v>306</v>
      </c>
      <c r="U5" s="65"/>
      <c r="V5" s="65" t="s">
        <v>302</v>
      </c>
      <c r="W5" s="65" t="s">
        <v>303</v>
      </c>
      <c r="X5" s="65" t="s">
        <v>284</v>
      </c>
      <c r="Y5" s="65" t="s">
        <v>305</v>
      </c>
      <c r="Z5" s="65" t="s">
        <v>306</v>
      </c>
    </row>
    <row r="6" spans="1:27" x14ac:dyDescent="0.4">
      <c r="A6" s="65" t="s">
        <v>307</v>
      </c>
      <c r="B6" s="65">
        <v>1600</v>
      </c>
      <c r="C6" s="65">
        <v>1981.2986000000001</v>
      </c>
      <c r="E6" s="65" t="s">
        <v>308</v>
      </c>
      <c r="F6" s="65">
        <v>55</v>
      </c>
      <c r="G6" s="65">
        <v>15</v>
      </c>
      <c r="H6" s="65">
        <v>7</v>
      </c>
      <c r="J6" s="65" t="s">
        <v>308</v>
      </c>
      <c r="K6" s="65">
        <v>0.1</v>
      </c>
      <c r="L6" s="65">
        <v>4</v>
      </c>
      <c r="N6" s="65" t="s">
        <v>309</v>
      </c>
      <c r="O6" s="65">
        <v>40</v>
      </c>
      <c r="P6" s="65">
        <v>45</v>
      </c>
      <c r="Q6" s="65">
        <v>0</v>
      </c>
      <c r="R6" s="65">
        <v>0</v>
      </c>
      <c r="S6" s="65">
        <v>64.274956000000003</v>
      </c>
      <c r="U6" s="65" t="s">
        <v>310</v>
      </c>
      <c r="V6" s="65">
        <v>0</v>
      </c>
      <c r="W6" s="65">
        <v>0</v>
      </c>
      <c r="X6" s="65">
        <v>20</v>
      </c>
      <c r="Y6" s="65">
        <v>0</v>
      </c>
      <c r="Z6" s="65">
        <v>25.380707000000001</v>
      </c>
    </row>
    <row r="7" spans="1:27" x14ac:dyDescent="0.4">
      <c r="E7" s="65" t="s">
        <v>311</v>
      </c>
      <c r="F7" s="65">
        <v>65</v>
      </c>
      <c r="G7" s="65">
        <v>30</v>
      </c>
      <c r="H7" s="65">
        <v>20</v>
      </c>
      <c r="J7" s="65" t="s">
        <v>311</v>
      </c>
      <c r="K7" s="65">
        <v>1</v>
      </c>
      <c r="L7" s="65">
        <v>10</v>
      </c>
    </row>
    <row r="8" spans="1:27" x14ac:dyDescent="0.4">
      <c r="E8" s="65" t="s">
        <v>312</v>
      </c>
      <c r="F8" s="65">
        <v>79.248000000000005</v>
      </c>
      <c r="G8" s="65">
        <v>6.6520000000000001</v>
      </c>
      <c r="H8" s="65">
        <v>14.1</v>
      </c>
      <c r="J8" s="65" t="s">
        <v>312</v>
      </c>
      <c r="K8" s="65">
        <v>5.6989999999999998</v>
      </c>
      <c r="L8" s="65">
        <v>7.45</v>
      </c>
    </row>
    <row r="13" spans="1:27" x14ac:dyDescent="0.4">
      <c r="A13" s="66" t="s">
        <v>313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286</v>
      </c>
      <c r="B14" s="67"/>
      <c r="C14" s="67"/>
      <c r="D14" s="67"/>
      <c r="E14" s="67"/>
      <c r="F14" s="67"/>
      <c r="H14" s="67" t="s">
        <v>287</v>
      </c>
      <c r="I14" s="67"/>
      <c r="J14" s="67"/>
      <c r="K14" s="67"/>
      <c r="L14" s="67"/>
      <c r="M14" s="67"/>
      <c r="O14" s="67" t="s">
        <v>288</v>
      </c>
      <c r="P14" s="67"/>
      <c r="Q14" s="67"/>
      <c r="R14" s="67"/>
      <c r="S14" s="67"/>
      <c r="T14" s="67"/>
      <c r="V14" s="67" t="s">
        <v>289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283</v>
      </c>
      <c r="C15" s="65" t="s">
        <v>294</v>
      </c>
      <c r="D15" s="65" t="s">
        <v>284</v>
      </c>
      <c r="E15" s="65" t="s">
        <v>285</v>
      </c>
      <c r="F15" s="65" t="s">
        <v>281</v>
      </c>
      <c r="H15" s="65"/>
      <c r="I15" s="65" t="s">
        <v>283</v>
      </c>
      <c r="J15" s="65" t="s">
        <v>294</v>
      </c>
      <c r="K15" s="65" t="s">
        <v>284</v>
      </c>
      <c r="L15" s="65" t="s">
        <v>285</v>
      </c>
      <c r="M15" s="65" t="s">
        <v>281</v>
      </c>
      <c r="O15" s="65"/>
      <c r="P15" s="65" t="s">
        <v>283</v>
      </c>
      <c r="Q15" s="65" t="s">
        <v>294</v>
      </c>
      <c r="R15" s="65" t="s">
        <v>284</v>
      </c>
      <c r="S15" s="65" t="s">
        <v>285</v>
      </c>
      <c r="T15" s="65" t="s">
        <v>281</v>
      </c>
      <c r="V15" s="65"/>
      <c r="W15" s="65" t="s">
        <v>283</v>
      </c>
      <c r="X15" s="65" t="s">
        <v>294</v>
      </c>
      <c r="Y15" s="65" t="s">
        <v>284</v>
      </c>
      <c r="Z15" s="65" t="s">
        <v>285</v>
      </c>
      <c r="AA15" s="65" t="s">
        <v>281</v>
      </c>
    </row>
    <row r="16" spans="1:27" x14ac:dyDescent="0.4">
      <c r="A16" s="65" t="s">
        <v>314</v>
      </c>
      <c r="B16" s="65">
        <v>410</v>
      </c>
      <c r="C16" s="65">
        <v>550</v>
      </c>
      <c r="D16" s="65">
        <v>0</v>
      </c>
      <c r="E16" s="65">
        <v>3000</v>
      </c>
      <c r="F16" s="65">
        <v>477.12549999999999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13.377266000000001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4.1154200000000003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278.59897000000001</v>
      </c>
    </row>
    <row r="23" spans="1:62" x14ac:dyDescent="0.4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316</v>
      </c>
      <c r="B24" s="67"/>
      <c r="C24" s="67"/>
      <c r="D24" s="67"/>
      <c r="E24" s="67"/>
      <c r="F24" s="67"/>
      <c r="H24" s="67" t="s">
        <v>317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322</v>
      </c>
      <c r="AR24" s="67"/>
      <c r="AS24" s="67"/>
      <c r="AT24" s="67"/>
      <c r="AU24" s="67"/>
      <c r="AV24" s="67"/>
      <c r="AX24" s="67" t="s">
        <v>323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302</v>
      </c>
      <c r="C25" s="65" t="s">
        <v>303</v>
      </c>
      <c r="D25" s="65" t="s">
        <v>304</v>
      </c>
      <c r="E25" s="65" t="s">
        <v>305</v>
      </c>
      <c r="F25" s="65" t="s">
        <v>306</v>
      </c>
      <c r="H25" s="65"/>
      <c r="I25" s="65" t="s">
        <v>302</v>
      </c>
      <c r="J25" s="65" t="s">
        <v>303</v>
      </c>
      <c r="K25" s="65" t="s">
        <v>304</v>
      </c>
      <c r="L25" s="65" t="s">
        <v>305</v>
      </c>
      <c r="M25" s="65" t="s">
        <v>306</v>
      </c>
      <c r="O25" s="65"/>
      <c r="P25" s="65" t="s">
        <v>302</v>
      </c>
      <c r="Q25" s="65" t="s">
        <v>303</v>
      </c>
      <c r="R25" s="65" t="s">
        <v>304</v>
      </c>
      <c r="S25" s="65" t="s">
        <v>305</v>
      </c>
      <c r="T25" s="65" t="s">
        <v>306</v>
      </c>
      <c r="V25" s="65"/>
      <c r="W25" s="65" t="s">
        <v>302</v>
      </c>
      <c r="X25" s="65" t="s">
        <v>303</v>
      </c>
      <c r="Y25" s="65" t="s">
        <v>304</v>
      </c>
      <c r="Z25" s="65" t="s">
        <v>305</v>
      </c>
      <c r="AA25" s="65" t="s">
        <v>306</v>
      </c>
      <c r="AC25" s="65"/>
      <c r="AD25" s="65" t="s">
        <v>302</v>
      </c>
      <c r="AE25" s="65" t="s">
        <v>303</v>
      </c>
      <c r="AF25" s="65" t="s">
        <v>304</v>
      </c>
      <c r="AG25" s="65" t="s">
        <v>305</v>
      </c>
      <c r="AH25" s="65" t="s">
        <v>306</v>
      </c>
      <c r="AJ25" s="65"/>
      <c r="AK25" s="65" t="s">
        <v>302</v>
      </c>
      <c r="AL25" s="65" t="s">
        <v>303</v>
      </c>
      <c r="AM25" s="65" t="s">
        <v>304</v>
      </c>
      <c r="AN25" s="65" t="s">
        <v>305</v>
      </c>
      <c r="AO25" s="65" t="s">
        <v>306</v>
      </c>
      <c r="AQ25" s="65"/>
      <c r="AR25" s="65" t="s">
        <v>302</v>
      </c>
      <c r="AS25" s="65" t="s">
        <v>303</v>
      </c>
      <c r="AT25" s="65" t="s">
        <v>304</v>
      </c>
      <c r="AU25" s="65" t="s">
        <v>305</v>
      </c>
      <c r="AV25" s="65" t="s">
        <v>306</v>
      </c>
      <c r="AX25" s="65"/>
      <c r="AY25" s="65" t="s">
        <v>302</v>
      </c>
      <c r="AZ25" s="65" t="s">
        <v>303</v>
      </c>
      <c r="BA25" s="65" t="s">
        <v>304</v>
      </c>
      <c r="BB25" s="65" t="s">
        <v>305</v>
      </c>
      <c r="BC25" s="65" t="s">
        <v>306</v>
      </c>
      <c r="BE25" s="65"/>
      <c r="BF25" s="65" t="s">
        <v>302</v>
      </c>
      <c r="BG25" s="65" t="s">
        <v>303</v>
      </c>
      <c r="BH25" s="65" t="s">
        <v>304</v>
      </c>
      <c r="BI25" s="65" t="s">
        <v>305</v>
      </c>
      <c r="BJ25" s="65" t="s">
        <v>306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112.88457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1.5052044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1.1302398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15.27473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2.4441204000000001</v>
      </c>
      <c r="AJ26" s="65" t="s">
        <v>325</v>
      </c>
      <c r="AK26" s="65">
        <v>320</v>
      </c>
      <c r="AL26" s="65">
        <v>400</v>
      </c>
      <c r="AM26" s="65">
        <v>0</v>
      </c>
      <c r="AN26" s="65">
        <v>1000</v>
      </c>
      <c r="AO26" s="65">
        <v>515.08654999999999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9.0533249999999992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2.1366420000000002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4.3320045</v>
      </c>
    </row>
    <row r="33" spans="1:68" x14ac:dyDescent="0.4">
      <c r="A33" s="66" t="s">
        <v>290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326</v>
      </c>
      <c r="B34" s="67"/>
      <c r="C34" s="67"/>
      <c r="D34" s="67"/>
      <c r="E34" s="67"/>
      <c r="F34" s="67"/>
      <c r="H34" s="67" t="s">
        <v>327</v>
      </c>
      <c r="I34" s="67"/>
      <c r="J34" s="67"/>
      <c r="K34" s="67"/>
      <c r="L34" s="67"/>
      <c r="M34" s="67"/>
      <c r="O34" s="67" t="s">
        <v>328</v>
      </c>
      <c r="P34" s="67"/>
      <c r="Q34" s="67"/>
      <c r="R34" s="67"/>
      <c r="S34" s="67"/>
      <c r="T34" s="67"/>
      <c r="V34" s="67" t="s">
        <v>329</v>
      </c>
      <c r="W34" s="67"/>
      <c r="X34" s="67"/>
      <c r="Y34" s="67"/>
      <c r="Z34" s="67"/>
      <c r="AA34" s="67"/>
      <c r="AC34" s="67" t="s">
        <v>330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302</v>
      </c>
      <c r="C35" s="65" t="s">
        <v>303</v>
      </c>
      <c r="D35" s="65" t="s">
        <v>304</v>
      </c>
      <c r="E35" s="65" t="s">
        <v>305</v>
      </c>
      <c r="F35" s="65" t="s">
        <v>306</v>
      </c>
      <c r="H35" s="65"/>
      <c r="I35" s="65" t="s">
        <v>302</v>
      </c>
      <c r="J35" s="65" t="s">
        <v>303</v>
      </c>
      <c r="K35" s="65" t="s">
        <v>304</v>
      </c>
      <c r="L35" s="65" t="s">
        <v>305</v>
      </c>
      <c r="M35" s="65" t="s">
        <v>306</v>
      </c>
      <c r="O35" s="65"/>
      <c r="P35" s="65" t="s">
        <v>302</v>
      </c>
      <c r="Q35" s="65" t="s">
        <v>303</v>
      </c>
      <c r="R35" s="65" t="s">
        <v>304</v>
      </c>
      <c r="S35" s="65" t="s">
        <v>305</v>
      </c>
      <c r="T35" s="65" t="s">
        <v>306</v>
      </c>
      <c r="V35" s="65"/>
      <c r="W35" s="65" t="s">
        <v>302</v>
      </c>
      <c r="X35" s="65" t="s">
        <v>303</v>
      </c>
      <c r="Y35" s="65" t="s">
        <v>304</v>
      </c>
      <c r="Z35" s="65" t="s">
        <v>305</v>
      </c>
      <c r="AA35" s="65" t="s">
        <v>306</v>
      </c>
      <c r="AC35" s="65"/>
      <c r="AD35" s="65" t="s">
        <v>302</v>
      </c>
      <c r="AE35" s="65" t="s">
        <v>303</v>
      </c>
      <c r="AF35" s="65" t="s">
        <v>304</v>
      </c>
      <c r="AG35" s="65" t="s">
        <v>305</v>
      </c>
      <c r="AH35" s="65" t="s">
        <v>306</v>
      </c>
      <c r="AJ35" s="65"/>
      <c r="AK35" s="65" t="s">
        <v>302</v>
      </c>
      <c r="AL35" s="65" t="s">
        <v>303</v>
      </c>
      <c r="AM35" s="65" t="s">
        <v>304</v>
      </c>
      <c r="AN35" s="65" t="s">
        <v>305</v>
      </c>
      <c r="AO35" s="65" t="s">
        <v>306</v>
      </c>
    </row>
    <row r="36" spans="1:68" x14ac:dyDescent="0.4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427.64210000000003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1181.8630000000001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3964.8119999999999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3034.1343000000002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108.58597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138.23502999999999</v>
      </c>
    </row>
    <row r="43" spans="1:68" x14ac:dyDescent="0.4">
      <c r="A43" s="66" t="s">
        <v>332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333</v>
      </c>
      <c r="B44" s="67"/>
      <c r="C44" s="67"/>
      <c r="D44" s="67"/>
      <c r="E44" s="67"/>
      <c r="F44" s="67"/>
      <c r="H44" s="67" t="s">
        <v>334</v>
      </c>
      <c r="I44" s="67"/>
      <c r="J44" s="67"/>
      <c r="K44" s="67"/>
      <c r="L44" s="67"/>
      <c r="M44" s="67"/>
      <c r="O44" s="67" t="s">
        <v>335</v>
      </c>
      <c r="P44" s="67"/>
      <c r="Q44" s="67"/>
      <c r="R44" s="67"/>
      <c r="S44" s="67"/>
      <c r="T44" s="67"/>
      <c r="V44" s="67" t="s">
        <v>336</v>
      </c>
      <c r="W44" s="67"/>
      <c r="X44" s="67"/>
      <c r="Y44" s="67"/>
      <c r="Z44" s="67"/>
      <c r="AA44" s="67"/>
      <c r="AC44" s="67" t="s">
        <v>337</v>
      </c>
      <c r="AD44" s="67"/>
      <c r="AE44" s="67"/>
      <c r="AF44" s="67"/>
      <c r="AG44" s="67"/>
      <c r="AH44" s="67"/>
      <c r="AJ44" s="67" t="s">
        <v>338</v>
      </c>
      <c r="AK44" s="67"/>
      <c r="AL44" s="67"/>
      <c r="AM44" s="67"/>
      <c r="AN44" s="67"/>
      <c r="AO44" s="67"/>
      <c r="AQ44" s="67" t="s">
        <v>339</v>
      </c>
      <c r="AR44" s="67"/>
      <c r="AS44" s="67"/>
      <c r="AT44" s="67"/>
      <c r="AU44" s="67"/>
      <c r="AV44" s="67"/>
      <c r="AX44" s="67" t="s">
        <v>340</v>
      </c>
      <c r="AY44" s="67"/>
      <c r="AZ44" s="67"/>
      <c r="BA44" s="67"/>
      <c r="BB44" s="67"/>
      <c r="BC44" s="67"/>
      <c r="BE44" s="67" t="s">
        <v>341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302</v>
      </c>
      <c r="C45" s="65" t="s">
        <v>303</v>
      </c>
      <c r="D45" s="65" t="s">
        <v>304</v>
      </c>
      <c r="E45" s="65" t="s">
        <v>305</v>
      </c>
      <c r="F45" s="65" t="s">
        <v>306</v>
      </c>
      <c r="H45" s="65"/>
      <c r="I45" s="65" t="s">
        <v>302</v>
      </c>
      <c r="J45" s="65" t="s">
        <v>303</v>
      </c>
      <c r="K45" s="65" t="s">
        <v>304</v>
      </c>
      <c r="L45" s="65" t="s">
        <v>305</v>
      </c>
      <c r="M45" s="65" t="s">
        <v>306</v>
      </c>
      <c r="O45" s="65"/>
      <c r="P45" s="65" t="s">
        <v>302</v>
      </c>
      <c r="Q45" s="65" t="s">
        <v>303</v>
      </c>
      <c r="R45" s="65" t="s">
        <v>304</v>
      </c>
      <c r="S45" s="65" t="s">
        <v>305</v>
      </c>
      <c r="T45" s="65" t="s">
        <v>306</v>
      </c>
      <c r="V45" s="65"/>
      <c r="W45" s="65" t="s">
        <v>302</v>
      </c>
      <c r="X45" s="65" t="s">
        <v>303</v>
      </c>
      <c r="Y45" s="65" t="s">
        <v>304</v>
      </c>
      <c r="Z45" s="65" t="s">
        <v>305</v>
      </c>
      <c r="AA45" s="65" t="s">
        <v>306</v>
      </c>
      <c r="AC45" s="65"/>
      <c r="AD45" s="65" t="s">
        <v>302</v>
      </c>
      <c r="AE45" s="65" t="s">
        <v>303</v>
      </c>
      <c r="AF45" s="65" t="s">
        <v>304</v>
      </c>
      <c r="AG45" s="65" t="s">
        <v>305</v>
      </c>
      <c r="AH45" s="65" t="s">
        <v>306</v>
      </c>
      <c r="AJ45" s="65"/>
      <c r="AK45" s="65" t="s">
        <v>302</v>
      </c>
      <c r="AL45" s="65" t="s">
        <v>303</v>
      </c>
      <c r="AM45" s="65" t="s">
        <v>304</v>
      </c>
      <c r="AN45" s="65" t="s">
        <v>305</v>
      </c>
      <c r="AO45" s="65" t="s">
        <v>306</v>
      </c>
      <c r="AQ45" s="65"/>
      <c r="AR45" s="65" t="s">
        <v>302</v>
      </c>
      <c r="AS45" s="65" t="s">
        <v>303</v>
      </c>
      <c r="AT45" s="65" t="s">
        <v>304</v>
      </c>
      <c r="AU45" s="65" t="s">
        <v>305</v>
      </c>
      <c r="AV45" s="65" t="s">
        <v>306</v>
      </c>
      <c r="AX45" s="65"/>
      <c r="AY45" s="65" t="s">
        <v>302</v>
      </c>
      <c r="AZ45" s="65" t="s">
        <v>303</v>
      </c>
      <c r="BA45" s="65" t="s">
        <v>304</v>
      </c>
      <c r="BB45" s="65" t="s">
        <v>305</v>
      </c>
      <c r="BC45" s="65" t="s">
        <v>306</v>
      </c>
      <c r="BE45" s="65"/>
      <c r="BF45" s="65" t="s">
        <v>302</v>
      </c>
      <c r="BG45" s="65" t="s">
        <v>303</v>
      </c>
      <c r="BH45" s="65" t="s">
        <v>304</v>
      </c>
      <c r="BI45" s="65" t="s">
        <v>305</v>
      </c>
      <c r="BJ45" s="65" t="s">
        <v>306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16.185677999999999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12.409765999999999</v>
      </c>
      <c r="O46" s="65" t="s">
        <v>342</v>
      </c>
      <c r="P46" s="65">
        <v>600</v>
      </c>
      <c r="Q46" s="65">
        <v>800</v>
      </c>
      <c r="R46" s="65">
        <v>0</v>
      </c>
      <c r="S46" s="65">
        <v>10000</v>
      </c>
      <c r="T46" s="65">
        <v>1397.4422999999999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0.14428425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4.1042128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186.09593000000001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79.755049999999997</v>
      </c>
      <c r="AX46" s="65" t="s">
        <v>343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159" t="s">
        <v>345</v>
      </c>
      <c r="B2" s="159" t="s">
        <v>346</v>
      </c>
      <c r="C2" s="159" t="s">
        <v>347</v>
      </c>
      <c r="D2" s="159">
        <v>71</v>
      </c>
      <c r="E2" s="159">
        <v>1981.2986000000001</v>
      </c>
      <c r="F2" s="159">
        <v>361.25799999999998</v>
      </c>
      <c r="G2" s="159">
        <v>30.321784999999998</v>
      </c>
      <c r="H2" s="159">
        <v>16.632082</v>
      </c>
      <c r="I2" s="159">
        <v>13.689702</v>
      </c>
      <c r="J2" s="159">
        <v>64.274956000000003</v>
      </c>
      <c r="K2" s="159">
        <v>40.433833999999997</v>
      </c>
      <c r="L2" s="159">
        <v>23.841121999999999</v>
      </c>
      <c r="M2" s="159">
        <v>25.380707000000001</v>
      </c>
      <c r="N2" s="159">
        <v>2.8535406999999999</v>
      </c>
      <c r="O2" s="159">
        <v>13.077218999999999</v>
      </c>
      <c r="P2" s="159">
        <v>964.47680000000003</v>
      </c>
      <c r="Q2" s="159">
        <v>20.253107</v>
      </c>
      <c r="R2" s="159">
        <v>477.12549999999999</v>
      </c>
      <c r="S2" s="159">
        <v>83.946569999999994</v>
      </c>
      <c r="T2" s="159">
        <v>4718.1480000000001</v>
      </c>
      <c r="U2" s="159">
        <v>4.1154200000000003</v>
      </c>
      <c r="V2" s="159">
        <v>13.377266000000001</v>
      </c>
      <c r="W2" s="159">
        <v>278.59897000000001</v>
      </c>
      <c r="X2" s="159">
        <v>112.88457</v>
      </c>
      <c r="Y2" s="159">
        <v>1.5052044</v>
      </c>
      <c r="Z2" s="159">
        <v>1.1302398</v>
      </c>
      <c r="AA2" s="159">
        <v>15.27473</v>
      </c>
      <c r="AB2" s="159">
        <v>2.4441204000000001</v>
      </c>
      <c r="AC2" s="159">
        <v>515.08654999999999</v>
      </c>
      <c r="AD2" s="159">
        <v>9.0533249999999992</v>
      </c>
      <c r="AE2" s="159">
        <v>2.1366420000000002</v>
      </c>
      <c r="AF2" s="159">
        <v>4.3320045</v>
      </c>
      <c r="AG2" s="159">
        <v>427.64210000000003</v>
      </c>
      <c r="AH2" s="159">
        <v>262.72165000000001</v>
      </c>
      <c r="AI2" s="159">
        <v>164.92043000000001</v>
      </c>
      <c r="AJ2" s="159">
        <v>1181.8630000000001</v>
      </c>
      <c r="AK2" s="159">
        <v>3964.8119999999999</v>
      </c>
      <c r="AL2" s="159">
        <v>108.58597</v>
      </c>
      <c r="AM2" s="159">
        <v>3034.1343000000002</v>
      </c>
      <c r="AN2" s="159">
        <v>138.23502999999999</v>
      </c>
      <c r="AO2" s="159">
        <v>16.185677999999999</v>
      </c>
      <c r="AP2" s="159">
        <v>12.588009</v>
      </c>
      <c r="AQ2" s="159">
        <v>3.5976691000000001</v>
      </c>
      <c r="AR2" s="159">
        <v>12.409765999999999</v>
      </c>
      <c r="AS2" s="159">
        <v>1397.4422999999999</v>
      </c>
      <c r="AT2" s="159">
        <v>0.14428425</v>
      </c>
      <c r="AU2" s="159">
        <v>4.1042128</v>
      </c>
      <c r="AV2" s="159">
        <v>186.09593000000001</v>
      </c>
      <c r="AW2" s="159">
        <v>79.755049999999997</v>
      </c>
      <c r="AX2" s="159">
        <v>0.1937441</v>
      </c>
      <c r="AY2" s="159">
        <v>1.1633505</v>
      </c>
      <c r="AZ2" s="159">
        <v>157.32416000000001</v>
      </c>
      <c r="BA2" s="159">
        <v>39.008069999999996</v>
      </c>
      <c r="BB2" s="159">
        <v>11.591108999999999</v>
      </c>
      <c r="BC2" s="159">
        <v>13.891093</v>
      </c>
      <c r="BD2" s="159">
        <v>13.508616</v>
      </c>
      <c r="BE2" s="159">
        <v>1.3838904000000001</v>
      </c>
      <c r="BF2" s="159">
        <v>5.7840961999999996</v>
      </c>
      <c r="BG2" s="159">
        <v>1.3877448000000001E-2</v>
      </c>
      <c r="BH2" s="159">
        <v>1.7161335999999999E-2</v>
      </c>
      <c r="BI2" s="159">
        <v>1.2247531000000001E-2</v>
      </c>
      <c r="BJ2" s="159">
        <v>5.5059675000000002E-2</v>
      </c>
      <c r="BK2" s="159">
        <v>1.067496E-3</v>
      </c>
      <c r="BL2" s="159">
        <v>0.19714998</v>
      </c>
      <c r="BM2" s="159">
        <v>3.0946956000000001</v>
      </c>
      <c r="BN2" s="159">
        <v>0.65842944000000003</v>
      </c>
      <c r="BO2" s="159">
        <v>37.660029999999999</v>
      </c>
      <c r="BP2" s="159">
        <v>8.2183759999999992</v>
      </c>
      <c r="BQ2" s="159">
        <v>12.006544</v>
      </c>
      <c r="BR2" s="159">
        <v>43.034447</v>
      </c>
      <c r="BS2" s="159">
        <v>15.767677000000001</v>
      </c>
      <c r="BT2" s="159">
        <v>8.3401029999999992</v>
      </c>
      <c r="BU2" s="159">
        <v>0.101675496</v>
      </c>
      <c r="BV2" s="159">
        <v>9.6468255000000003E-2</v>
      </c>
      <c r="BW2" s="159">
        <v>0.58739640000000004</v>
      </c>
      <c r="BX2" s="159">
        <v>1.2856970000000001</v>
      </c>
      <c r="BY2" s="159">
        <v>0.10721826600000001</v>
      </c>
      <c r="BZ2" s="159">
        <v>4.1183077999999999E-4</v>
      </c>
      <c r="CA2" s="159">
        <v>0.39910486000000001</v>
      </c>
      <c r="CB2" s="159">
        <v>5.3232275000000003E-2</v>
      </c>
      <c r="CC2" s="159">
        <v>0.12339406</v>
      </c>
      <c r="CD2" s="159">
        <v>1.9118141</v>
      </c>
      <c r="CE2" s="159">
        <v>6.2349439999999999E-2</v>
      </c>
      <c r="CF2" s="159">
        <v>0.66017490000000001</v>
      </c>
      <c r="CG2" s="159">
        <v>0</v>
      </c>
      <c r="CH2" s="159">
        <v>5.1036030000000003E-2</v>
      </c>
      <c r="CI2" s="159">
        <v>2.5328759999999999E-3</v>
      </c>
      <c r="CJ2" s="159">
        <v>4.0049229999999998</v>
      </c>
      <c r="CK2" s="159">
        <v>1.2121204E-2</v>
      </c>
      <c r="CL2" s="159">
        <v>0.84782124000000003</v>
      </c>
      <c r="CM2" s="159">
        <v>2.7404071999999999</v>
      </c>
      <c r="CN2" s="159">
        <v>2683.8335000000002</v>
      </c>
      <c r="CO2" s="159">
        <v>4661.6440000000002</v>
      </c>
      <c r="CP2" s="159">
        <v>2707.8762000000002</v>
      </c>
      <c r="CQ2" s="159">
        <v>991.39104999999995</v>
      </c>
      <c r="CR2" s="159">
        <v>526.51544000000001</v>
      </c>
      <c r="CS2" s="159">
        <v>559.61559999999997</v>
      </c>
      <c r="CT2" s="159">
        <v>2641.9182000000001</v>
      </c>
      <c r="CU2" s="159">
        <v>1564.171</v>
      </c>
      <c r="CV2" s="159">
        <v>1736.1424999999999</v>
      </c>
      <c r="CW2" s="159">
        <v>1740.6558</v>
      </c>
      <c r="CX2" s="159">
        <v>545.99839999999995</v>
      </c>
      <c r="CY2" s="159">
        <v>3469.5906</v>
      </c>
      <c r="CZ2" s="159">
        <v>1573.4338</v>
      </c>
      <c r="DA2" s="159">
        <v>3899.1309999999999</v>
      </c>
      <c r="DB2" s="159">
        <v>3861.7197000000001</v>
      </c>
      <c r="DC2" s="159">
        <v>5545.2397000000001</v>
      </c>
      <c r="DD2" s="159">
        <v>8414.5730000000003</v>
      </c>
      <c r="DE2" s="159">
        <v>1867.4423999999999</v>
      </c>
      <c r="DF2" s="159">
        <v>4096.9193999999998</v>
      </c>
      <c r="DG2" s="159">
        <v>2039.0391</v>
      </c>
      <c r="DH2" s="159">
        <v>98.581764000000007</v>
      </c>
      <c r="DI2" s="159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39.008069999999996</v>
      </c>
      <c r="B6">
        <f>BB2</f>
        <v>11.591108999999999</v>
      </c>
      <c r="C6">
        <f>BC2</f>
        <v>13.891093</v>
      </c>
      <c r="D6">
        <f>BD2</f>
        <v>13.508616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5" sqref="G5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17854</v>
      </c>
      <c r="C2" s="56">
        <f ca="1">YEAR(TODAY())-YEAR(B2)+IF(TODAY()&gt;=DATE(YEAR(TODAY()),MONTH(B2),DAY(B2)),0,-1)</f>
        <v>71</v>
      </c>
      <c r="E2" s="52">
        <v>149.80000000000001</v>
      </c>
      <c r="F2" s="53" t="s">
        <v>39</v>
      </c>
      <c r="G2" s="52">
        <v>46.06</v>
      </c>
      <c r="H2" s="51" t="s">
        <v>41</v>
      </c>
      <c r="I2" s="72">
        <f>ROUND(G3/E3^2,1)</f>
        <v>20.5</v>
      </c>
    </row>
    <row r="3" spans="1:9" x14ac:dyDescent="0.4">
      <c r="E3" s="51">
        <f>E2/100</f>
        <v>1.4980000000000002</v>
      </c>
      <c r="F3" s="51" t="s">
        <v>40</v>
      </c>
      <c r="G3" s="51">
        <f>G2</f>
        <v>46.06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박영희, ID : H1700043)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29일 09:59:26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43944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71</v>
      </c>
      <c r="G12" s="94"/>
      <c r="H12" s="94"/>
      <c r="I12" s="94"/>
      <c r="K12" s="123">
        <f>'개인정보 및 신체계측 입력'!E2</f>
        <v>149.80000000000001</v>
      </c>
      <c r="L12" s="124"/>
      <c r="M12" s="117">
        <f>'개인정보 및 신체계측 입력'!G2</f>
        <v>46.06</v>
      </c>
      <c r="N12" s="118"/>
      <c r="O12" s="113" t="s">
        <v>271</v>
      </c>
      <c r="P12" s="107"/>
      <c r="Q12" s="90">
        <f>'개인정보 및 신체계측 입력'!I2</f>
        <v>20.5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박영희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79.248000000000005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6.6520000000000001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7.5</v>
      </c>
      <c r="L72" s="36" t="s">
        <v>53</v>
      </c>
      <c r="M72" s="36">
        <f>ROUND('DRIs DATA'!K8,1)</f>
        <v>5.7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63.62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111.48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112.88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162.94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53.46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264.32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161.86000000000001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2020-04-29T01:21:49Z</cp:lastPrinted>
  <dcterms:created xsi:type="dcterms:W3CDTF">2015-06-13T08:19:18Z</dcterms:created>
  <dcterms:modified xsi:type="dcterms:W3CDTF">2020-04-29T01:24:09Z</dcterms:modified>
</cp:coreProperties>
</file>