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<sst xmlns="http://schemas.openxmlformats.org/spreadsheetml/2006/main" count="692" uniqueCount="344">
  <si>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</si>
  <si>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</si>
  <si>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</si>
  <si>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</si>
  <si>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</si>
  <si>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</si>
  <si>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</si>
  <si>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</si>
  <si>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</si>
  <si>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</si>
  <si>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</si>
  <si>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</si>
  <si>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</si>
  <si>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</si>
  <si>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</si>
  <si>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</si>
  <si>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</si>
  <si>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</si>
  <si>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</si>
  <si>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</si>
  <si>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</si>
  <si>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</si>
  <si>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</si>
  <si>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</si>
  <si>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</si>
  <si>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</si>
  <si>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</si>
  <si>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</si>
  <si>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</si>
  <si>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</si>
  <si>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</si>
  <si>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</si>
  <si>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</si>
  <si>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</si>
  <si>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</si>
  <si>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</si>
  <si>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</si>
  <si>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</si>
  <si>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</si>
  <si>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</si>
  <si>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</si>
  <si>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</si>
  <si>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</si>
  <si>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</si>
  <si>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</si>
  <si>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</si>
  <si>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</si>
  <si>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</si>
  <si>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</si>
  <si>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</si>
  <si>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</si>
  <si>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</si>
  <si>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</si>
  <si>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</si>
  <si>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</si>
  <si>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</si>
  <si>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</si>
  <si>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</si>
  <si>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</si>
  <si>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</si>
  <si>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</si>
  <si>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</si>
  <si>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</si>
  <si>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</si>
  <si>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</si>
  <si>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</si>
  <si>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</si>
  <si>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</si>
  <si>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</si>
  <si>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</si>
  <si>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</si>
  <si>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</si>
  <si>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</si>
  <si>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</si>
  <si>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</si>
  <si>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</si>
  <si>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</si>
  <si>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</si>
  <si>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</si>
  <si>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</si>
  <si>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</si>
  <si>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</si>
  <si>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</si>
  <si>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</si>
  <si>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</si>
  <si>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</si>
  <si>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</si>
  <si>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</si>
  <si>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</si>
  <si>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</si>
  <si>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</si>
  <si>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</si>
  <si>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</si>
  <si>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</si>
  <si>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</si>
  <si>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</si>
  <si>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</si>
  <si>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</si>
  <si>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</si>
  <si>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</si>
  <si>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</si>
  <si>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</si>
  <si>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</si>
  <si>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</si>
  <si>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</si>
  <si>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</si>
  <si>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</si>
  <si>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</si>
  <si>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</si>
  <si>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</si>
  <si>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</si>
  <si>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</si>
  <si>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</si>
  <si>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</si>
  <si>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</si>
  <si>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</si>
  <si>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</si>
  <si>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</si>
  <si>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</si>
  <si>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</si>
  <si>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</si>
  <si>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</si>
  <si>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</si>
  <si>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</si>
  <si>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</si>
  <si>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</si>
  <si>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</si>
  <si>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</si>
  <si>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</si>
  <si>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</si>
  <si>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</si>
  <si>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</si>
  <si>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</si>
  <si>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</si>
  <si>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</si>
  <si>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</si>
  <si>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</si>
  <si>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</si>
  <si>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</si>
  <si>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</si>
  <si>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</si>
  <si>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</si>
  <si>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</si>
  <si>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</si>
  <si>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</si>
  <si>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</si>
  <si>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</si>
  <si>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</si>
  <si>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</si>
  <si>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</si>
  <si>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</si>
  <si>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</si>
  <si>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</si>
  <si>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</si>
  <si>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</si>
  <si>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</si>
  <si>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</si>
  <si>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</si>
  <si>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</si>
  <si>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</si>
  <si>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</si>
  <si>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</si>
  <si>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</si>
  <si>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</si>
  <si>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</si>
  <si>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</si>
  <si>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</si>
  <si>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</si>
  <si>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</si>
  <si>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</si>
  <si>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</si>
  <si>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</si>
  <si>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</si>
  <si>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</si>
  <si>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</si>
  <si>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</si>
  <si>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</si>
  <si>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</si>
  <si>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</si>
  <si>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</si>
  <si>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</si>
  <si>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</si>
  <si>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</si>
  <si>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</si>
  <si>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</si>
  <si>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</si>
  <si>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</si>
  <si>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</si>
  <si>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</si>
  <si>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</si>
  <si>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</si>
  <si>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</si>
  <si>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</si>
  <si>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</si>
  <si>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</si>
  <si>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</si>
  <si>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</si>
  <si>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</si>
  <si>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</si>
  <si>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</si>
  <si>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</si>
  <si>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</si>
  <si>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</si>
  <si>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</si>
  <si>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</si>
  <si>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</si>
  <si>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</si>
  <si>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</si>
  <si>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</si>
  <si>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</si>
  <si>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</si>
  <si>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</si>
  <si>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</si>
  <si>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</si>
  <si>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</si>
  <si>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</si>
  <si>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</si>
  <si>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</si>
  <si>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</si>
  <si>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</si>
  <si>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</si>
  <si>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</si>
  <si>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</si>
  <si>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</si>
  <si>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</si>
  <si>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</si>
  <si>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</si>
  <si>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</si>
  <si>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</si>
  <si>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</si>
  <si>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</si>
  <si>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</si>
  <si>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</si>
  <si>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</si>
  <si>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</si>
  <si>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</si>
  <si>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</si>
  <si>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</si>
  <si>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</si>
  <si>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</si>
  <si>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</si>
  <si>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</si>
  <si>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</si>
  <si>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</si>
  <si>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</si>
  <si>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</si>
  <si>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</si>
  <si>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</si>
  <si>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</si>
  <si>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</si>
  <si>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</si>
  <si>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</si>
  <si>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</si>
  <si>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</si>
  <si>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</si>
  <si>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</si>
  <si>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</si>
  <si>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</si>
  <si>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</si>
  <si>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</si>
  <si>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</si>
  <si>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</si>
  <si>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</si>
  <si>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</si>
  <si>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</si>
  <si>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</si>
  <si>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</si>
  <si>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</si>
  <si>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</si>
  <si>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</si>
  <si>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</si>
  <si>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</si>
  <si>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</si>
  <si>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</si>
  <si>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</si>
  <si>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</si>
  <si>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</si>
  <si>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</si>
  <si>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이영숙, ID : H1700049)</t>
  </si>
  <si>
    <t>출력시각</t>
    <phoneticPr fontId="1" type="noConversion"/>
  </si>
  <si>
    <t>2020년 06월 17일 10:49:33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</si>
  <si>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</si>
  <si>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</si>
  <si>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</si>
  <si>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</si>
  <si>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</si>
  <si>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</si>
  <si>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</si>
  <si>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</si>
  <si>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</si>
  <si>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</si>
  <si>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</si>
  <si>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</si>
  <si>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</si>
  <si>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</si>
  <si>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</si>
  <si>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</si>
  <si>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</si>
  <si>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</si>
  <si>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</si>
  <si>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</si>
  <si>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</si>
  <si>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</si>
  <si>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</si>
  <si>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</si>
  <si>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</si>
  <si>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</si>
  <si>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</si>
  <si>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</si>
  <si>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</si>
  <si>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</si>
  <si>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</si>
  <si>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</si>
  <si>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</si>
  <si>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</si>
  <si>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</si>
  <si>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</si>
  <si>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</si>
  <si>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</si>
  <si>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</si>
  <si>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</si>
  <si>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</si>
  <si>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</si>
  <si>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</si>
  <si>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</si>
  <si>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</si>
  <si>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</si>
  <si>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</si>
  <si>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</si>
  <si>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</si>
  <si>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</si>
  <si>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</si>
  <si>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</si>
  <si>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</si>
  <si>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</si>
  <si>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</si>
  <si>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</si>
  <si>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</si>
  <si>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</si>
  <si>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</si>
  <si>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</si>
  <si>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</si>
  <si>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H1700049</t>
  </si>
  <si>
    <t>이영숙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</si>
</sst>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105.90696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809432"/>
        <c:axId val="338809824"/>
      </c:barChart>
      <c:catAx>
        <c:axId val="33880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809824"/>
        <c:crosses val="autoZero"/>
        <c:auto val="1"/>
        <c:lblAlgn val="ctr"/>
        <c:lblOffset val="100"/>
        <c:noMultiLvlLbl val="0"/>
      </c:catAx>
      <c:valAx>
        <c:axId val="33880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80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3.6165501999999998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911432"/>
        <c:axId val="390911824"/>
      </c:barChart>
      <c:catAx>
        <c:axId val="39091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911824"/>
        <c:crosses val="autoZero"/>
        <c:auto val="1"/>
        <c:lblAlgn val="ctr"/>
        <c:lblOffset val="100"/>
        <c:noMultiLvlLbl val="0"/>
      </c:catAx>
      <c:valAx>
        <c:axId val="39091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91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1.3093309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912608"/>
        <c:axId val="390913000"/>
      </c:barChart>
      <c:catAx>
        <c:axId val="39091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913000"/>
        <c:crosses val="autoZero"/>
        <c:auto val="1"/>
        <c:lblAlgn val="ctr"/>
        <c:lblOffset val="100"/>
        <c:noMultiLvlLbl val="0"/>
      </c:catAx>
      <c:valAx>
        <c:axId val="39091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91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1759.0408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913784"/>
        <c:axId val="390914176"/>
      </c:barChart>
      <c:catAx>
        <c:axId val="390913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914176"/>
        <c:crosses val="autoZero"/>
        <c:auto val="1"/>
        <c:lblAlgn val="ctr"/>
        <c:lblOffset val="100"/>
        <c:noMultiLvlLbl val="0"/>
      </c:catAx>
      <c:valAx>
        <c:axId val="390914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91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5691.6149999999998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170024"/>
        <c:axId val="391170416"/>
      </c:barChart>
      <c:catAx>
        <c:axId val="39117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170416"/>
        <c:crosses val="autoZero"/>
        <c:auto val="1"/>
        <c:lblAlgn val="ctr"/>
        <c:lblOffset val="100"/>
        <c:noMultiLvlLbl val="0"/>
      </c:catAx>
      <c:valAx>
        <c:axId val="3911704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17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208.34708000000001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171200"/>
        <c:axId val="391171592"/>
      </c:barChart>
      <c:catAx>
        <c:axId val="39117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171592"/>
        <c:crosses val="autoZero"/>
        <c:auto val="1"/>
        <c:lblAlgn val="ctr"/>
        <c:lblOffset val="100"/>
        <c:noMultiLvlLbl val="0"/>
      </c:catAx>
      <c:valAx>
        <c:axId val="39117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1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231.95231999999999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172376"/>
        <c:axId val="391172768"/>
      </c:barChart>
      <c:catAx>
        <c:axId val="39117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172768"/>
        <c:crosses val="autoZero"/>
        <c:auto val="1"/>
        <c:lblAlgn val="ctr"/>
        <c:lblOffset val="100"/>
        <c:noMultiLvlLbl val="0"/>
      </c:catAx>
      <c:valAx>
        <c:axId val="39117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17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17.466823999999999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384672"/>
        <c:axId val="391385064"/>
      </c:barChart>
      <c:catAx>
        <c:axId val="39138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385064"/>
        <c:crosses val="autoZero"/>
        <c:auto val="1"/>
        <c:lblAlgn val="ctr"/>
        <c:lblOffset val="100"/>
        <c:noMultiLvlLbl val="0"/>
      </c:catAx>
      <c:valAx>
        <c:axId val="391385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3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1054.0535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385848"/>
        <c:axId val="391386240"/>
      </c:barChart>
      <c:catAx>
        <c:axId val="39138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386240"/>
        <c:crosses val="autoZero"/>
        <c:auto val="1"/>
        <c:lblAlgn val="ctr"/>
        <c:lblOffset val="100"/>
        <c:noMultiLvlLbl val="0"/>
      </c:catAx>
      <c:valAx>
        <c:axId val="391386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38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3.7217452999999998E-2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387024"/>
        <c:axId val="391387416"/>
      </c:barChart>
      <c:catAx>
        <c:axId val="39138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387416"/>
        <c:crosses val="autoZero"/>
        <c:auto val="1"/>
        <c:lblAlgn val="ctr"/>
        <c:lblOffset val="100"/>
        <c:noMultiLvlLbl val="0"/>
      </c:catAx>
      <c:valAx>
        <c:axId val="39138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38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5.6570596999999996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388200"/>
        <c:axId val="391413352"/>
      </c:barChart>
      <c:catAx>
        <c:axId val="39138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413352"/>
        <c:crosses val="autoZero"/>
        <c:auto val="1"/>
        <c:lblAlgn val="ctr"/>
        <c:lblOffset val="100"/>
        <c:noMultiLvlLbl val="0"/>
      </c:catAx>
      <c:valAx>
        <c:axId val="391413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38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48.136130000000001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810608"/>
        <c:axId val="338811000"/>
      </c:barChart>
      <c:catAx>
        <c:axId val="33881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811000"/>
        <c:crosses val="autoZero"/>
        <c:auto val="1"/>
        <c:lblAlgn val="ctr"/>
        <c:lblOffset val="100"/>
        <c:noMultiLvlLbl val="0"/>
      </c:catAx>
      <c:valAx>
        <c:axId val="338811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81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176.95492999999999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414528"/>
        <c:axId val="391414920"/>
      </c:barChart>
      <c:catAx>
        <c:axId val="39141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414920"/>
        <c:crosses val="autoZero"/>
        <c:auto val="1"/>
        <c:lblAlgn val="ctr"/>
        <c:lblOffset val="100"/>
        <c:noMultiLvlLbl val="0"/>
      </c:catAx>
      <c:valAx>
        <c:axId val="39141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4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125.38038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415312"/>
        <c:axId val="391415704"/>
      </c:barChart>
      <c:catAx>
        <c:axId val="39141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415704"/>
        <c:crosses val="autoZero"/>
        <c:auto val="1"/>
        <c:lblAlgn val="ctr"/>
        <c:lblOffset val="100"/>
        <c:noMultiLvlLbl val="0"/>
      </c:catAx>
      <c:valAx>
        <c:axId val="39141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41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11.204000000000001</c:v>
                </c:pt>
                <c:pt idx="1">
                  <c:v>14.147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1416488"/>
        <c:axId val="391416880"/>
      </c:barChart>
      <c:catAx>
        <c:axId val="39141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416880"/>
        <c:crosses val="autoZero"/>
        <c:auto val="1"/>
        <c:lblAlgn val="ctr"/>
        <c:lblOffset val="100"/>
        <c:noMultiLvlLbl val="0"/>
      </c:catAx>
      <c:valAx>
        <c:axId val="39141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41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16.323409999999999</c:v>
                </c:pt>
                <c:pt idx="1">
                  <c:v>21.612044999999998</c:v>
                </c:pt>
                <c:pt idx="2">
                  <c:v>23.956066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1096.1885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833560"/>
        <c:axId val="391833952"/>
      </c:barChart>
      <c:catAx>
        <c:axId val="39183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833952"/>
        <c:crosses val="autoZero"/>
        <c:auto val="1"/>
        <c:lblAlgn val="ctr"/>
        <c:lblOffset val="100"/>
        <c:noMultiLvlLbl val="0"/>
      </c:catAx>
      <c:valAx>
        <c:axId val="39183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83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39.203409999999998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834736"/>
        <c:axId val="391835128"/>
      </c:barChart>
      <c:catAx>
        <c:axId val="39183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835128"/>
        <c:crosses val="autoZero"/>
        <c:auto val="1"/>
        <c:lblAlgn val="ctr"/>
        <c:lblOffset val="100"/>
        <c:noMultiLvlLbl val="0"/>
      </c:catAx>
      <c:valAx>
        <c:axId val="39183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83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69.915999999999997</c:v>
                </c:pt>
                <c:pt idx="1">
                  <c:v>12.416</c:v>
                </c:pt>
                <c:pt idx="2">
                  <c:v>17.667999999999999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1835912"/>
        <c:axId val="391836304"/>
      </c:barChart>
      <c:catAx>
        <c:axId val="39183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836304"/>
        <c:crosses val="autoZero"/>
        <c:auto val="1"/>
        <c:lblAlgn val="ctr"/>
        <c:lblOffset val="100"/>
        <c:noMultiLvlLbl val="0"/>
      </c:catAx>
      <c:valAx>
        <c:axId val="39183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83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2771.9621999999999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231232"/>
        <c:axId val="392231624"/>
      </c:barChart>
      <c:catAx>
        <c:axId val="39223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231624"/>
        <c:crosses val="autoZero"/>
        <c:auto val="1"/>
        <c:lblAlgn val="ctr"/>
        <c:lblOffset val="100"/>
        <c:noMultiLvlLbl val="0"/>
      </c:catAx>
      <c:valAx>
        <c:axId val="392231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23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208.94434999999999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232408"/>
        <c:axId val="392232800"/>
      </c:barChart>
      <c:catAx>
        <c:axId val="39223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232800"/>
        <c:crosses val="autoZero"/>
        <c:auto val="1"/>
        <c:lblAlgn val="ctr"/>
        <c:lblOffset val="100"/>
        <c:noMultiLvlLbl val="0"/>
      </c:catAx>
      <c:valAx>
        <c:axId val="392232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23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797.42290000000003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233584"/>
        <c:axId val="392233976"/>
      </c:barChart>
      <c:catAx>
        <c:axId val="39223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233976"/>
        <c:crosses val="autoZero"/>
        <c:auto val="1"/>
        <c:lblAlgn val="ctr"/>
        <c:lblOffset val="100"/>
        <c:noMultiLvlLbl val="0"/>
      </c:catAx>
      <c:valAx>
        <c:axId val="39223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23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5.9176035000000002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455224"/>
        <c:axId val="390455616"/>
      </c:barChart>
      <c:catAx>
        <c:axId val="39045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455616"/>
        <c:crosses val="autoZero"/>
        <c:auto val="1"/>
        <c:lblAlgn val="ctr"/>
        <c:lblOffset val="100"/>
        <c:noMultiLvlLbl val="0"/>
      </c:catAx>
      <c:valAx>
        <c:axId val="39045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45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12279.893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563696"/>
        <c:axId val="392564088"/>
      </c:barChart>
      <c:catAx>
        <c:axId val="39256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564088"/>
        <c:crosses val="autoZero"/>
        <c:auto val="1"/>
        <c:lblAlgn val="ctr"/>
        <c:lblOffset val="100"/>
        <c:noMultiLvlLbl val="0"/>
      </c:catAx>
      <c:valAx>
        <c:axId val="39256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56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30.829329999999999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564872"/>
        <c:axId val="392565264"/>
      </c:barChart>
      <c:catAx>
        <c:axId val="39256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565264"/>
        <c:crosses val="autoZero"/>
        <c:auto val="1"/>
        <c:lblAlgn val="ctr"/>
        <c:lblOffset val="100"/>
        <c:noMultiLvlLbl val="0"/>
      </c:catAx>
      <c:valAx>
        <c:axId val="39256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56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2.8363754999999999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566048"/>
        <c:axId val="392566440"/>
      </c:barChart>
      <c:catAx>
        <c:axId val="39256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566440"/>
        <c:crosses val="autoZero"/>
        <c:auto val="1"/>
        <c:lblAlgn val="ctr"/>
        <c:lblOffset val="100"/>
        <c:noMultiLvlLbl val="0"/>
      </c:catAx>
      <c:valAx>
        <c:axId val="392566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56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591.4701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456400"/>
        <c:axId val="390456792"/>
      </c:barChart>
      <c:catAx>
        <c:axId val="39045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456792"/>
        <c:crosses val="autoZero"/>
        <c:auto val="1"/>
        <c:lblAlgn val="ctr"/>
        <c:lblOffset val="100"/>
        <c:noMultiLvlLbl val="0"/>
      </c:catAx>
      <c:valAx>
        <c:axId val="39045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45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2.4025300000000001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457968"/>
        <c:axId val="390458360"/>
      </c:barChart>
      <c:catAx>
        <c:axId val="3904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458360"/>
        <c:crosses val="autoZero"/>
        <c:auto val="1"/>
        <c:lblAlgn val="ctr"/>
        <c:lblOffset val="100"/>
        <c:noMultiLvlLbl val="0"/>
      </c:catAx>
      <c:valAx>
        <c:axId val="390458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45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26.534144999999999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656376"/>
        <c:axId val="390656768"/>
      </c:barChart>
      <c:catAx>
        <c:axId val="39065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656768"/>
        <c:crosses val="autoZero"/>
        <c:auto val="1"/>
        <c:lblAlgn val="ctr"/>
        <c:lblOffset val="100"/>
        <c:noMultiLvlLbl val="0"/>
      </c:catAx>
      <c:valAx>
        <c:axId val="39065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65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2.8363754999999999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657552"/>
        <c:axId val="390657944"/>
      </c:barChart>
      <c:catAx>
        <c:axId val="39065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657944"/>
        <c:crosses val="autoZero"/>
        <c:auto val="1"/>
        <c:lblAlgn val="ctr"/>
        <c:lblOffset val="100"/>
        <c:noMultiLvlLbl val="0"/>
      </c:catAx>
      <c:valAx>
        <c:axId val="39065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65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1182.3499999999999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457576"/>
        <c:axId val="390658728"/>
      </c:barChart>
      <c:catAx>
        <c:axId val="39045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658728"/>
        <c:crosses val="autoZero"/>
        <c:auto val="1"/>
        <c:lblAlgn val="ctr"/>
        <c:lblOffset val="100"/>
        <c:noMultiLvlLbl val="0"/>
      </c:catAx>
      <c:valAx>
        <c:axId val="39065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45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13.9377575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659512"/>
        <c:axId val="390910648"/>
      </c:barChart>
      <c:catAx>
        <c:axId val="39065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910648"/>
        <c:crosses val="autoZero"/>
        <c:auto val="1"/>
        <c:lblAlgn val="ctr"/>
        <c:lblOffset val="100"/>
        <c:noMultiLvlLbl val="0"/>
      </c:catAx>
      <c:valAx>
        <c:axId val="390910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65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이영숙, ID : H1700049)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17일 10:49:33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2771.9621999999999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105.90696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48.136130000000001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69.915999999999997</v>
      </c>
      <c r="G8" s="59">
        <f>'DRIs DATA 입력'!G8</f>
        <v>12.416</v>
      </c>
      <c r="H8" s="59">
        <f>'DRIs DATA 입력'!H8</f>
        <v>17.667999999999999</v>
      </c>
      <c r="I8" s="46"/>
      <c r="J8" s="59" t="s">
        <v>216</v>
      </c>
      <c r="K8" s="59">
        <f>'DRIs DATA 입력'!K8</f>
        <v>11.204000000000001</v>
      </c>
      <c r="L8" s="59">
        <f>'DRIs DATA 입력'!L8</f>
        <v>14.147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1096.1885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39.203409999999998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5.9176035000000002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591.4701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208.94434999999999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3.3620176000000002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2.4025300000000001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26.534144999999999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2.8363754999999999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1182.3499999999999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13.9377575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3.6165501999999998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1.3093309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797.42290000000003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1759.0408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12279.893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5691.6149999999998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208.34708000000001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231.95231999999999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30.829329999999999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17.466823999999999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1054.0535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3.7217452999999998E-2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5.6570596999999996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176.95492999999999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125.38038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W10" sqref="W1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4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4">
      <c r="A5" s="65"/>
      <c r="B5" s="65" t="s">
        <v>286</v>
      </c>
      <c r="C5" s="65" t="s">
        <v>287</v>
      </c>
      <c r="E5" s="65"/>
      <c r="F5" s="65" t="s">
        <v>288</v>
      </c>
      <c r="G5" s="65" t="s">
        <v>289</v>
      </c>
      <c r="H5" s="65" t="s">
        <v>290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297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297</v>
      </c>
    </row>
    <row r="6" spans="1:27" x14ac:dyDescent="0.4">
      <c r="A6" s="65" t="s">
        <v>298</v>
      </c>
      <c r="B6" s="65">
        <v>2200</v>
      </c>
      <c r="C6" s="65">
        <v>2771.9621999999999</v>
      </c>
      <c r="E6" s="65" t="s">
        <v>299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300</v>
      </c>
      <c r="O6" s="65">
        <v>50</v>
      </c>
      <c r="P6" s="65">
        <v>60</v>
      </c>
      <c r="Q6" s="65">
        <v>0</v>
      </c>
      <c r="R6" s="65">
        <v>0</v>
      </c>
      <c r="S6" s="65">
        <v>105.90696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48.136130000000001</v>
      </c>
    </row>
    <row r="7" spans="1:27" x14ac:dyDescent="0.4">
      <c r="E7" s="65" t="s">
        <v>302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27" x14ac:dyDescent="0.4">
      <c r="E8" s="65" t="s">
        <v>304</v>
      </c>
      <c r="F8" s="65">
        <v>69.915999999999997</v>
      </c>
      <c r="G8" s="65">
        <v>12.416</v>
      </c>
      <c r="H8" s="65">
        <v>17.667999999999999</v>
      </c>
      <c r="J8" s="65" t="s">
        <v>304</v>
      </c>
      <c r="K8" s="65">
        <v>11.204000000000001</v>
      </c>
      <c r="L8" s="65">
        <v>14.147</v>
      </c>
    </row>
    <row r="13" spans="1:27" x14ac:dyDescent="0.4">
      <c r="A13" s="70" t="s">
        <v>305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306</v>
      </c>
      <c r="B14" s="69"/>
      <c r="C14" s="69"/>
      <c r="D14" s="69"/>
      <c r="E14" s="69"/>
      <c r="F14" s="69"/>
      <c r="H14" s="69" t="s">
        <v>307</v>
      </c>
      <c r="I14" s="69"/>
      <c r="J14" s="69"/>
      <c r="K14" s="69"/>
      <c r="L14" s="69"/>
      <c r="M14" s="69"/>
      <c r="O14" s="69" t="s">
        <v>308</v>
      </c>
      <c r="P14" s="69"/>
      <c r="Q14" s="69"/>
      <c r="R14" s="69"/>
      <c r="S14" s="69"/>
      <c r="T14" s="69"/>
      <c r="V14" s="69" t="s">
        <v>309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297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297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297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297</v>
      </c>
    </row>
    <row r="16" spans="1:27" x14ac:dyDescent="0.4">
      <c r="A16" s="65" t="s">
        <v>310</v>
      </c>
      <c r="B16" s="65">
        <v>530</v>
      </c>
      <c r="C16" s="65">
        <v>750</v>
      </c>
      <c r="D16" s="65">
        <v>0</v>
      </c>
      <c r="E16" s="65">
        <v>3000</v>
      </c>
      <c r="F16" s="65">
        <v>1096.1885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39.203409999999998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5.9176035000000002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591.4701</v>
      </c>
    </row>
    <row r="23" spans="1:62" x14ac:dyDescent="0.4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312</v>
      </c>
      <c r="B24" s="69"/>
      <c r="C24" s="69"/>
      <c r="D24" s="69"/>
      <c r="E24" s="69"/>
      <c r="F24" s="69"/>
      <c r="H24" s="69" t="s">
        <v>313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315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318</v>
      </c>
      <c r="AR24" s="69"/>
      <c r="AS24" s="69"/>
      <c r="AT24" s="69"/>
      <c r="AU24" s="69"/>
      <c r="AV24" s="69"/>
      <c r="AX24" s="69" t="s">
        <v>319</v>
      </c>
      <c r="AY24" s="69"/>
      <c r="AZ24" s="69"/>
      <c r="BA24" s="69"/>
      <c r="BB24" s="69"/>
      <c r="BC24" s="69"/>
      <c r="BE24" s="69" t="s">
        <v>320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297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297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297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297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297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297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297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297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297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208.94434999999999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3.3620176000000002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2.4025300000000001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26.534144999999999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2.8363754999999999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1182.3499999999999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13.9377575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3.6165501999999998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1.3093309</v>
      </c>
    </row>
    <row r="33" spans="1:68" x14ac:dyDescent="0.4">
      <c r="A33" s="70" t="s">
        <v>322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323</v>
      </c>
      <c r="B34" s="69"/>
      <c r="C34" s="69"/>
      <c r="D34" s="69"/>
      <c r="E34" s="69"/>
      <c r="F34" s="69"/>
      <c r="H34" s="69" t="s">
        <v>324</v>
      </c>
      <c r="I34" s="69"/>
      <c r="J34" s="69"/>
      <c r="K34" s="69"/>
      <c r="L34" s="69"/>
      <c r="M34" s="69"/>
      <c r="O34" s="69" t="s">
        <v>325</v>
      </c>
      <c r="P34" s="69"/>
      <c r="Q34" s="69"/>
      <c r="R34" s="69"/>
      <c r="S34" s="69"/>
      <c r="T34" s="69"/>
      <c r="V34" s="69" t="s">
        <v>326</v>
      </c>
      <c r="W34" s="69"/>
      <c r="X34" s="69"/>
      <c r="Y34" s="69"/>
      <c r="Z34" s="69"/>
      <c r="AA34" s="69"/>
      <c r="AC34" s="69" t="s">
        <v>327</v>
      </c>
      <c r="AD34" s="69"/>
      <c r="AE34" s="69"/>
      <c r="AF34" s="69"/>
      <c r="AG34" s="69"/>
      <c r="AH34" s="69"/>
      <c r="AJ34" s="69" t="s">
        <v>328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297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297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297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297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297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297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797.42290000000003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1759.0408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12279.893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5691.6149999999998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208.34708000000001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231.95231999999999</v>
      </c>
    </row>
    <row r="43" spans="1:68" x14ac:dyDescent="0.4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330</v>
      </c>
      <c r="B44" s="69"/>
      <c r="C44" s="69"/>
      <c r="D44" s="69"/>
      <c r="E44" s="69"/>
      <c r="F44" s="69"/>
      <c r="H44" s="69" t="s">
        <v>331</v>
      </c>
      <c r="I44" s="69"/>
      <c r="J44" s="69"/>
      <c r="K44" s="69"/>
      <c r="L44" s="69"/>
      <c r="M44" s="69"/>
      <c r="O44" s="69" t="s">
        <v>332</v>
      </c>
      <c r="P44" s="69"/>
      <c r="Q44" s="69"/>
      <c r="R44" s="69"/>
      <c r="S44" s="69"/>
      <c r="T44" s="69"/>
      <c r="V44" s="69" t="s">
        <v>333</v>
      </c>
      <c r="W44" s="69"/>
      <c r="X44" s="69"/>
      <c r="Y44" s="69"/>
      <c r="Z44" s="69"/>
      <c r="AA44" s="69"/>
      <c r="AC44" s="69" t="s">
        <v>334</v>
      </c>
      <c r="AD44" s="69"/>
      <c r="AE44" s="69"/>
      <c r="AF44" s="69"/>
      <c r="AG44" s="69"/>
      <c r="AH44" s="69"/>
      <c r="AJ44" s="69" t="s">
        <v>335</v>
      </c>
      <c r="AK44" s="69"/>
      <c r="AL44" s="69"/>
      <c r="AM44" s="69"/>
      <c r="AN44" s="69"/>
      <c r="AO44" s="69"/>
      <c r="AQ44" s="69" t="s">
        <v>336</v>
      </c>
      <c r="AR44" s="69"/>
      <c r="AS44" s="69"/>
      <c r="AT44" s="69"/>
      <c r="AU44" s="69"/>
      <c r="AV44" s="69"/>
      <c r="AX44" s="69" t="s">
        <v>337</v>
      </c>
      <c r="AY44" s="69"/>
      <c r="AZ44" s="69"/>
      <c r="BA44" s="69"/>
      <c r="BB44" s="69"/>
      <c r="BC44" s="69"/>
      <c r="BE44" s="69" t="s">
        <v>338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297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297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297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297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297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297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297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297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297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30.829329999999999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17.466823999999999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1054.0535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3.7217452999999998E-2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5.6570596999999996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176.95492999999999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125.38038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275</v>
      </c>
      <c r="D2" s="61">
        <v>51</v>
      </c>
      <c r="E2" s="61">
        <v>2771.9621999999999</v>
      </c>
      <c r="F2" s="61">
        <v>419.10043000000002</v>
      </c>
      <c r="G2" s="61">
        <v>74.424735999999996</v>
      </c>
      <c r="H2" s="61">
        <v>45.307780000000001</v>
      </c>
      <c r="I2" s="61">
        <v>29.116956999999999</v>
      </c>
      <c r="J2" s="61">
        <v>105.90696</v>
      </c>
      <c r="K2" s="61">
        <v>56.421900000000001</v>
      </c>
      <c r="L2" s="61">
        <v>49.485058000000002</v>
      </c>
      <c r="M2" s="61">
        <v>48.136130000000001</v>
      </c>
      <c r="N2" s="61">
        <v>4.0345700000000004</v>
      </c>
      <c r="O2" s="61">
        <v>28.254341</v>
      </c>
      <c r="P2" s="61">
        <v>1429.7829999999999</v>
      </c>
      <c r="Q2" s="61">
        <v>51.20852</v>
      </c>
      <c r="R2" s="61">
        <v>1096.1885</v>
      </c>
      <c r="S2" s="61">
        <v>119.735596</v>
      </c>
      <c r="T2" s="61">
        <v>11717.437</v>
      </c>
      <c r="U2" s="61">
        <v>5.9176035000000002</v>
      </c>
      <c r="V2" s="61">
        <v>39.203409999999998</v>
      </c>
      <c r="W2" s="61">
        <v>591.4701</v>
      </c>
      <c r="X2" s="61">
        <v>208.94434999999999</v>
      </c>
      <c r="Y2" s="61">
        <v>3.3620176000000002</v>
      </c>
      <c r="Z2" s="61">
        <v>2.4025300000000001</v>
      </c>
      <c r="AA2" s="61">
        <v>26.534144999999999</v>
      </c>
      <c r="AB2" s="61">
        <v>2.8363754999999999</v>
      </c>
      <c r="AC2" s="61">
        <v>1182.3499999999999</v>
      </c>
      <c r="AD2" s="61">
        <v>13.9377575</v>
      </c>
      <c r="AE2" s="61">
        <v>3.6165501999999998</v>
      </c>
      <c r="AF2" s="61">
        <v>1.3093309</v>
      </c>
      <c r="AG2" s="61">
        <v>797.42290000000003</v>
      </c>
      <c r="AH2" s="61">
        <v>555.32410000000004</v>
      </c>
      <c r="AI2" s="61">
        <v>242.09881999999999</v>
      </c>
      <c r="AJ2" s="61">
        <v>1759.0408</v>
      </c>
      <c r="AK2" s="61">
        <v>12279.893</v>
      </c>
      <c r="AL2" s="61">
        <v>208.34708000000001</v>
      </c>
      <c r="AM2" s="61">
        <v>5691.6149999999998</v>
      </c>
      <c r="AN2" s="61">
        <v>231.95231999999999</v>
      </c>
      <c r="AO2" s="61">
        <v>30.829329999999999</v>
      </c>
      <c r="AP2" s="61">
        <v>23.657803999999999</v>
      </c>
      <c r="AQ2" s="61">
        <v>7.1715270000000002</v>
      </c>
      <c r="AR2" s="61">
        <v>17.466823999999999</v>
      </c>
      <c r="AS2" s="61">
        <v>1054.0535</v>
      </c>
      <c r="AT2" s="61">
        <v>3.7217452999999998E-2</v>
      </c>
      <c r="AU2" s="61">
        <v>5.6570596999999996</v>
      </c>
      <c r="AV2" s="61">
        <v>176.95492999999999</v>
      </c>
      <c r="AW2" s="61">
        <v>125.38038</v>
      </c>
      <c r="AX2" s="61">
        <v>0.3053785</v>
      </c>
      <c r="AY2" s="61">
        <v>2.7188677999999999</v>
      </c>
      <c r="AZ2" s="61">
        <v>359.13137999999998</v>
      </c>
      <c r="BA2" s="61">
        <v>61.904102000000002</v>
      </c>
      <c r="BB2" s="61">
        <v>16.323409999999999</v>
      </c>
      <c r="BC2" s="61">
        <v>21.612044999999998</v>
      </c>
      <c r="BD2" s="61">
        <v>23.956066</v>
      </c>
      <c r="BE2" s="61">
        <v>1.5646977</v>
      </c>
      <c r="BF2" s="61">
        <v>5.4294685999999999</v>
      </c>
      <c r="BG2" s="61">
        <v>2.7754896000000001E-3</v>
      </c>
      <c r="BH2" s="61">
        <v>1.3773291999999999E-2</v>
      </c>
      <c r="BI2" s="61">
        <v>1.1148448E-2</v>
      </c>
      <c r="BJ2" s="61">
        <v>6.6368154999999998E-2</v>
      </c>
      <c r="BK2" s="61">
        <v>2.1349920000000001E-4</v>
      </c>
      <c r="BL2" s="61">
        <v>0.61095580000000005</v>
      </c>
      <c r="BM2" s="61">
        <v>7.6554026999999998</v>
      </c>
      <c r="BN2" s="61">
        <v>2.5665752999999998</v>
      </c>
      <c r="BO2" s="61">
        <v>118.11295</v>
      </c>
      <c r="BP2" s="61">
        <v>22.248138000000001</v>
      </c>
      <c r="BQ2" s="61">
        <v>38.105988000000004</v>
      </c>
      <c r="BR2" s="61">
        <v>131.91037</v>
      </c>
      <c r="BS2" s="61">
        <v>42.320582999999999</v>
      </c>
      <c r="BT2" s="61">
        <v>29.719688000000001</v>
      </c>
      <c r="BU2" s="61">
        <v>0.26740747999999998</v>
      </c>
      <c r="BV2" s="61">
        <v>6.9137710000000005E-2</v>
      </c>
      <c r="BW2" s="61">
        <v>1.9176253000000001</v>
      </c>
      <c r="BX2" s="61">
        <v>2.5533701999999998</v>
      </c>
      <c r="BY2" s="61">
        <v>0.11436932</v>
      </c>
      <c r="BZ2" s="61">
        <v>1.7366242E-3</v>
      </c>
      <c r="CA2" s="61">
        <v>0.90464060000000002</v>
      </c>
      <c r="CB2" s="61">
        <v>2.3140712000000001E-2</v>
      </c>
      <c r="CC2" s="61">
        <v>0.22510540000000001</v>
      </c>
      <c r="CD2" s="61">
        <v>2.0701214999999999</v>
      </c>
      <c r="CE2" s="61">
        <v>7.2894440000000005E-2</v>
      </c>
      <c r="CF2" s="61">
        <v>0.69847804000000002</v>
      </c>
      <c r="CG2" s="61">
        <v>4.9500000000000003E-7</v>
      </c>
      <c r="CH2" s="61">
        <v>7.1414400000000003E-2</v>
      </c>
      <c r="CI2" s="61">
        <v>6.3705669999999997E-3</v>
      </c>
      <c r="CJ2" s="61">
        <v>4.6245279999999998</v>
      </c>
      <c r="CK2" s="61">
        <v>1.4655305E-2</v>
      </c>
      <c r="CL2" s="61">
        <v>2.3030976999999999</v>
      </c>
      <c r="CM2" s="61">
        <v>6.8142456999999999</v>
      </c>
      <c r="CN2" s="61">
        <v>3160.0169999999998</v>
      </c>
      <c r="CO2" s="61">
        <v>5294.8119999999999</v>
      </c>
      <c r="CP2" s="61">
        <v>3216.1374999999998</v>
      </c>
      <c r="CQ2" s="61">
        <v>1168.2292</v>
      </c>
      <c r="CR2" s="61">
        <v>649.95749999999998</v>
      </c>
      <c r="CS2" s="61">
        <v>514.06726000000003</v>
      </c>
      <c r="CT2" s="61">
        <v>3061.3870000000002</v>
      </c>
      <c r="CU2" s="61">
        <v>1832.8453</v>
      </c>
      <c r="CV2" s="61">
        <v>1608.7906</v>
      </c>
      <c r="CW2" s="61">
        <v>2160.7273</v>
      </c>
      <c r="CX2" s="61">
        <v>625.44659999999999</v>
      </c>
      <c r="CY2" s="61">
        <v>3994.252</v>
      </c>
      <c r="CZ2" s="61">
        <v>2160.3980000000001</v>
      </c>
      <c r="DA2" s="61">
        <v>4693.0165999999999</v>
      </c>
      <c r="DB2" s="61">
        <v>4540.2</v>
      </c>
      <c r="DC2" s="61">
        <v>6737.8383999999996</v>
      </c>
      <c r="DD2" s="61">
        <v>10617.571</v>
      </c>
      <c r="DE2" s="61">
        <v>2244.7444</v>
      </c>
      <c r="DF2" s="61">
        <v>4960.5005000000001</v>
      </c>
      <c r="DG2" s="61">
        <v>2444.9704999999999</v>
      </c>
      <c r="DH2" s="61">
        <v>118.85253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61.904102000000002</v>
      </c>
      <c r="B6">
        <f>BB2</f>
        <v>16.323409999999999</v>
      </c>
      <c r="C6">
        <f>BC2</f>
        <v>21.612044999999998</v>
      </c>
      <c r="D6">
        <f>BD2</f>
        <v>23.956066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25360</v>
      </c>
      <c r="C2" s="56">
        <f ca="1">YEAR(TODAY())-YEAR(B2)+IF(TODAY()&gt;=DATE(YEAR(TODAY()),MONTH(B2),DAY(B2)),0,-1)</f>
        <v>51</v>
      </c>
      <c r="E2" s="52">
        <v>154.69999999999999</v>
      </c>
      <c r="F2" s="53" t="s">
        <v>39</v>
      </c>
      <c r="G2" s="52">
        <v>62.1</v>
      </c>
      <c r="H2" s="51" t="s">
        <v>41</v>
      </c>
      <c r="I2" s="72">
        <f>ROUND(G3/E3^2,1)</f>
        <v>25.9</v>
      </c>
    </row>
    <row r="3" spans="1:9" x14ac:dyDescent="0.4">
      <c r="E3" s="51">
        <f>E2/100</f>
        <v>1.5469999999999999</v>
      </c>
      <c r="F3" s="51" t="s">
        <v>40</v>
      </c>
      <c r="G3" s="51">
        <f>G2</f>
        <v>62.1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이영숙, ID : H1700049)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17일 10:49:33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51</v>
      </c>
      <c r="G12" s="137"/>
      <c r="H12" s="137"/>
      <c r="I12" s="137"/>
      <c r="K12" s="128">
        <f>'개인정보 및 신체계측 입력'!E2</f>
        <v>154.69999999999999</v>
      </c>
      <c r="L12" s="129"/>
      <c r="M12" s="122">
        <f>'개인정보 및 신체계측 입력'!G2</f>
        <v>62.1</v>
      </c>
      <c r="N12" s="123"/>
      <c r="O12" s="118" t="s">
        <v>271</v>
      </c>
      <c r="P12" s="112"/>
      <c r="Q12" s="115">
        <f>'개인정보 및 신체계측 입력'!I2</f>
        <v>25.9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이영숙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69.915999999999997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12.416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17.667999999999999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14.1</v>
      </c>
      <c r="L72" s="36" t="s">
        <v>53</v>
      </c>
      <c r="M72" s="36">
        <f>ROUND('DRIs DATA'!K8,1)</f>
        <v>11.2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146.16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326.7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208.94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189.09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99.68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818.66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308.29000000000002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2020-06-17T06:15:55Z</dcterms:modified>
</cp:coreProperties>
</file>