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<sst xmlns="http://schemas.openxmlformats.org/spreadsheetml/2006/main" count="692" uniqueCount="283">
  <si>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</si>
  <si>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</si>
  <si>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</si>
  <si>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</si>
  <si>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</si>
  <si>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</si>
  <si>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</si>
  <si>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</si>
  <si>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</si>
  <si>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</si>
  <si>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</si>
  <si>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</si>
  <si>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</si>
  <si>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</si>
  <si>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</si>
  <si>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</si>
  <si>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</si>
  <si>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</si>
  <si>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</si>
  <si>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</si>
  <si>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</si>
  <si>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</si>
  <si>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</si>
  <si>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</si>
  <si>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</si>
  <si>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</si>
  <si>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</si>
  <si>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</si>
  <si>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</si>
  <si>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</si>
  <si>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</si>
  <si>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</si>
  <si>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</si>
  <si>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</si>
  <si>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</si>
  <si>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</si>
  <si>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</si>
  <si>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</si>
  <si>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</si>
  <si>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</si>
  <si>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</si>
  <si>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</si>
  <si>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</si>
  <si>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</si>
  <si>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</si>
  <si>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</si>
  <si>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</si>
  <si>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</si>
  <si>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</si>
  <si>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</si>
  <si>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</si>
  <si>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</si>
  <si>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</si>
  <si>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</si>
  <si>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</si>
  <si>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</si>
  <si>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</si>
  <si>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</si>
  <si>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</si>
  <si>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</si>
  <si>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</si>
  <si>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</si>
  <si>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</si>
  <si>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</si>
  <si>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</si>
  <si>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</si>
  <si>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</si>
  <si>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</si>
  <si>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</si>
  <si>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</si>
  <si>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</si>
  <si>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</si>
  <si>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</si>
  <si>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</si>
  <si>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</si>
  <si>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</si>
  <si>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</si>
  <si>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</si>
  <si>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</si>
  <si>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</si>
  <si>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</si>
  <si>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</si>
  <si>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</si>
  <si>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</si>
  <si>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</si>
  <si>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</si>
  <si>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</si>
  <si>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</si>
  <si>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</si>
  <si>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</si>
  <si>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</si>
  <si>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</si>
  <si>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</si>
  <si>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</si>
  <si>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</si>
  <si>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</si>
  <si>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</si>
  <si>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</si>
  <si>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</si>
  <si>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</si>
  <si>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</si>
  <si>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</si>
  <si>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</si>
  <si>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</si>
  <si>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</si>
  <si>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</si>
  <si>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</si>
  <si>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</si>
  <si>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</si>
  <si>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</si>
  <si>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</si>
  <si>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</si>
  <si>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</si>
  <si>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</si>
  <si>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</si>
  <si>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</si>
  <si>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</si>
  <si>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</si>
  <si>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</si>
  <si>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</si>
  <si>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</si>
  <si>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</si>
  <si>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</si>
  <si>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</si>
  <si>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</si>
  <si>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</si>
  <si>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</si>
  <si>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</si>
  <si>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</si>
  <si>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</si>
  <si>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</si>
  <si>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</si>
  <si>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</si>
  <si>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</si>
  <si>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</si>
  <si>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</si>
  <si>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</si>
  <si>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</si>
  <si>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</si>
  <si>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</si>
  <si>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</si>
  <si>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</si>
  <si>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</si>
  <si>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</si>
  <si>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</si>
  <si>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</si>
  <si>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</si>
  <si>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</si>
  <si>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</si>
  <si>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</si>
  <si>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</si>
  <si>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</si>
  <si>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</si>
  <si>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</si>
  <si>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</si>
  <si>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</si>
  <si>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</si>
  <si>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</si>
  <si>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</si>
  <si>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</si>
  <si>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</si>
  <si>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</si>
  <si>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</si>
  <si>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</si>
  <si>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</si>
  <si>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</si>
  <si>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</si>
  <si>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</si>
  <si>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</si>
  <si>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</si>
  <si>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</si>
  <si>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</si>
  <si>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</si>
  <si>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</si>
  <si>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</si>
  <si>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</si>
  <si>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</si>
  <si>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</si>
  <si>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</si>
  <si>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</si>
  <si>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</si>
  <si>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</si>
  <si>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</si>
  <si>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</si>
  <si>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</si>
  <si>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</si>
  <si>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</si>
  <si>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</si>
  <si>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</si>
  <si>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</si>
  <si>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</si>
  <si>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</si>
  <si>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</si>
  <si>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</si>
  <si>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</si>
  <si>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</si>
  <si>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</si>
  <si>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</si>
  <si>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</si>
  <si>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</si>
  <si>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</si>
  <si>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</si>
  <si>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</si>
  <si>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</si>
  <si>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</si>
  <si>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</si>
  <si>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</si>
  <si>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</si>
  <si>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</si>
  <si>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</si>
  <si>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</si>
  <si>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</si>
  <si>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</si>
  <si>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</si>
  <si>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</si>
  <si>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</si>
  <si>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</si>
  <si>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</si>
  <si>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</si>
  <si>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</si>
  <si>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</si>
  <si>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</si>
  <si>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</si>
  <si>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</si>
  <si>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</si>
  <si>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</si>
  <si>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</si>
  <si>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</si>
  <si>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</si>
  <si>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</si>
  <si>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</si>
  <si>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</si>
  <si>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</si>
  <si>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</si>
  <si>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</si>
  <si>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</si>
  <si>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</si>
  <si>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</si>
  <si>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</si>
  <si>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</si>
  <si>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</si>
  <si>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</si>
  <si>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</si>
  <si>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</si>
  <si>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</si>
  <si>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</si>
  <si>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</si>
  <si>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</si>
  <si>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</si>
  <si>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</si>
  <si>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</si>
  <si>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</si>
  <si>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</si>
  <si>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</si>
  <si>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</si>
  <si>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</si>
  <si>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</si>
  <si>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</si>
  <si>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</si>
  <si>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</si>
  <si>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</si>
  <si>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</si>
  <si>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</si>
  <si>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</si>
  <si>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</si>
  <si>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</si>
  <si>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</si>
  <si>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</si>
  <si>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</si>
  <si>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</si>
  <si>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</si>
  <si>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</si>
  <si>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</si>
  <si>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</si>
  <si>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</si>
  <si>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</si>
  <si>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</si>
  <si>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</si>
  <si>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</si>
  <si>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성기정, ID : H1700053)</t>
  </si>
  <si>
    <t>2021년 01월 29일 15:57:03</t>
  </si>
  <si>
    <t>H1700053</t>
  </si>
  <si>
    <t>성기정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</si>
</sst>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69.278459999999995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114712"/>
        <c:axId val="210113144"/>
      </c:barChart>
      <c:catAx>
        <c:axId val="21011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13144"/>
        <c:crosses val="autoZero"/>
        <c:auto val="1"/>
        <c:lblAlgn val="ctr"/>
        <c:lblOffset val="100"/>
        <c:noMultiLvlLbl val="0"/>
      </c:catAx>
      <c:valAx>
        <c:axId val="21011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1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3.5722622999999998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75032"/>
        <c:axId val="265073072"/>
      </c:barChart>
      <c:catAx>
        <c:axId val="2650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73072"/>
        <c:crosses val="autoZero"/>
        <c:auto val="1"/>
        <c:lblAlgn val="ctr"/>
        <c:lblOffset val="100"/>
        <c:noMultiLvlLbl val="0"/>
      </c:catAx>
      <c:valAx>
        <c:axId val="26507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5.1450060000000004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79344"/>
        <c:axId val="265075424"/>
      </c:barChart>
      <c:catAx>
        <c:axId val="26507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75424"/>
        <c:crosses val="autoZero"/>
        <c:auto val="1"/>
        <c:lblAlgn val="ctr"/>
        <c:lblOffset val="100"/>
        <c:noMultiLvlLbl val="0"/>
      </c:catAx>
      <c:valAx>
        <c:axId val="2650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7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1323.7695000000001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76600"/>
        <c:axId val="265078952"/>
      </c:barChart>
      <c:catAx>
        <c:axId val="26507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78952"/>
        <c:crosses val="autoZero"/>
        <c:auto val="1"/>
        <c:lblAlgn val="ctr"/>
        <c:lblOffset val="100"/>
        <c:noMultiLvlLbl val="0"/>
      </c:catAx>
      <c:valAx>
        <c:axId val="2650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7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4342.4049999999997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73464"/>
        <c:axId val="265075816"/>
      </c:barChart>
      <c:catAx>
        <c:axId val="2650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75816"/>
        <c:crosses val="autoZero"/>
        <c:auto val="1"/>
        <c:lblAlgn val="ctr"/>
        <c:lblOffset val="100"/>
        <c:noMultiLvlLbl val="0"/>
      </c:catAx>
      <c:valAx>
        <c:axId val="265075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87.570120000000003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80128"/>
        <c:axId val="265072680"/>
      </c:barChart>
      <c:catAx>
        <c:axId val="2650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72680"/>
        <c:crosses val="autoZero"/>
        <c:auto val="1"/>
        <c:lblAlgn val="ctr"/>
        <c:lblOffset val="100"/>
        <c:noMultiLvlLbl val="0"/>
      </c:catAx>
      <c:valAx>
        <c:axId val="26507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159.0684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79736"/>
        <c:axId val="265076992"/>
      </c:barChart>
      <c:catAx>
        <c:axId val="26507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76992"/>
        <c:crosses val="autoZero"/>
        <c:auto val="1"/>
        <c:lblAlgn val="ctr"/>
        <c:lblOffset val="100"/>
        <c:noMultiLvlLbl val="0"/>
      </c:catAx>
      <c:valAx>
        <c:axId val="26507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7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11.368728000000001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74248"/>
        <c:axId val="265074640"/>
      </c:barChart>
      <c:catAx>
        <c:axId val="2650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74640"/>
        <c:crosses val="autoZero"/>
        <c:auto val="1"/>
        <c:lblAlgn val="ctr"/>
        <c:lblOffset val="100"/>
        <c:noMultiLvlLbl val="0"/>
      </c:catAx>
      <c:valAx>
        <c:axId val="265074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1022.62585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85568"/>
        <c:axId val="264981648"/>
      </c:barChart>
      <c:catAx>
        <c:axId val="2649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81648"/>
        <c:crosses val="autoZero"/>
        <c:auto val="1"/>
        <c:lblAlgn val="ctr"/>
        <c:lblOffset val="100"/>
        <c:noMultiLvlLbl val="0"/>
      </c:catAx>
      <c:valAx>
        <c:axId val="2649816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1.5355799999999999E-2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82040"/>
        <c:axId val="264982432"/>
      </c:barChart>
      <c:catAx>
        <c:axId val="26498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82432"/>
        <c:crosses val="autoZero"/>
        <c:auto val="1"/>
        <c:lblAlgn val="ctr"/>
        <c:lblOffset val="100"/>
        <c:noMultiLvlLbl val="0"/>
      </c:catAx>
      <c:valAx>
        <c:axId val="26498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8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3.9642309999999998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80472"/>
        <c:axId val="264984000"/>
      </c:barChart>
      <c:catAx>
        <c:axId val="26498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84000"/>
        <c:crosses val="autoZero"/>
        <c:auto val="1"/>
        <c:lblAlgn val="ctr"/>
        <c:lblOffset val="100"/>
        <c:noMultiLvlLbl val="0"/>
      </c:catAx>
      <c:valAx>
        <c:axId val="264984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8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32.239654999999999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113536"/>
        <c:axId val="210115104"/>
      </c:barChart>
      <c:catAx>
        <c:axId val="2101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15104"/>
        <c:crosses val="autoZero"/>
        <c:auto val="1"/>
        <c:lblAlgn val="ctr"/>
        <c:lblOffset val="100"/>
        <c:noMultiLvlLbl val="0"/>
      </c:catAx>
      <c:valAx>
        <c:axId val="21011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1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159.04212999999999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86744"/>
        <c:axId val="264980080"/>
      </c:barChart>
      <c:catAx>
        <c:axId val="26498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80080"/>
        <c:crosses val="autoZero"/>
        <c:auto val="1"/>
        <c:lblAlgn val="ctr"/>
        <c:lblOffset val="100"/>
        <c:noMultiLvlLbl val="0"/>
      </c:catAx>
      <c:valAx>
        <c:axId val="2649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8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88.886246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82824"/>
        <c:axId val="264979688"/>
      </c:barChart>
      <c:catAx>
        <c:axId val="26498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79688"/>
        <c:crosses val="autoZero"/>
        <c:auto val="1"/>
        <c:lblAlgn val="ctr"/>
        <c:lblOffset val="100"/>
        <c:noMultiLvlLbl val="0"/>
      </c:catAx>
      <c:valAx>
        <c:axId val="26497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5.1420000000000003</c:v>
                </c:pt>
                <c:pt idx="1">
                  <c:v>11.503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4983216"/>
        <c:axId val="264983608"/>
      </c:barChart>
      <c:catAx>
        <c:axId val="2649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83608"/>
        <c:crosses val="autoZero"/>
        <c:auto val="1"/>
        <c:lblAlgn val="ctr"/>
        <c:lblOffset val="100"/>
        <c:noMultiLvlLbl val="0"/>
      </c:catAx>
      <c:valAx>
        <c:axId val="26498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12.768648000000001</c:v>
                </c:pt>
                <c:pt idx="1">
                  <c:v>14.558389</c:v>
                </c:pt>
                <c:pt idx="2">
                  <c:v>16.046415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473.9794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7712"/>
        <c:axId val="263972416"/>
      </c:barChart>
      <c:catAx>
        <c:axId val="26396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72416"/>
        <c:crosses val="autoZero"/>
        <c:auto val="1"/>
        <c:lblAlgn val="ctr"/>
        <c:lblOffset val="100"/>
        <c:noMultiLvlLbl val="0"/>
      </c:catAx>
      <c:valAx>
        <c:axId val="263972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18.9238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70456"/>
        <c:axId val="263971632"/>
      </c:barChart>
      <c:catAx>
        <c:axId val="263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71632"/>
        <c:crosses val="autoZero"/>
        <c:auto val="1"/>
        <c:lblAlgn val="ctr"/>
        <c:lblOffset val="100"/>
        <c:noMultiLvlLbl val="0"/>
      </c:catAx>
      <c:valAx>
        <c:axId val="26397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77.713999999999999</c:v>
                </c:pt>
                <c:pt idx="1">
                  <c:v>7.8849999999999998</c:v>
                </c:pt>
                <c:pt idx="2">
                  <c:v>14.401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3968496"/>
        <c:axId val="263973984"/>
      </c:barChart>
      <c:catAx>
        <c:axId val="26396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73984"/>
        <c:crosses val="autoZero"/>
        <c:auto val="1"/>
        <c:lblAlgn val="ctr"/>
        <c:lblOffset val="100"/>
        <c:noMultiLvlLbl val="0"/>
      </c:catAx>
      <c:valAx>
        <c:axId val="26397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2103.4513999999999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7320"/>
        <c:axId val="263968104"/>
      </c:barChart>
      <c:catAx>
        <c:axId val="2639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8104"/>
        <c:crosses val="autoZero"/>
        <c:auto val="1"/>
        <c:lblAlgn val="ctr"/>
        <c:lblOffset val="100"/>
        <c:noMultiLvlLbl val="0"/>
      </c:catAx>
      <c:valAx>
        <c:axId val="263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70064"/>
        <c:axId val="263966536"/>
      </c:barChart>
      <c:catAx>
        <c:axId val="2639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6536"/>
        <c:crosses val="autoZero"/>
        <c:auto val="1"/>
        <c:lblAlgn val="ctr"/>
        <c:lblOffset val="100"/>
        <c:noMultiLvlLbl val="0"/>
      </c:catAx>
      <c:valAx>
        <c:axId val="26396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7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494.48642000000001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69280"/>
        <c:axId val="263969672"/>
      </c:barChart>
      <c:catAx>
        <c:axId val="263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69672"/>
        <c:crosses val="autoZero"/>
        <c:auto val="1"/>
        <c:lblAlgn val="ctr"/>
        <c:lblOffset val="100"/>
        <c:noMultiLvlLbl val="0"/>
      </c:catAx>
      <c:valAx>
        <c:axId val="26396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3.1086676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116280"/>
        <c:axId val="264223400"/>
      </c:barChart>
      <c:catAx>
        <c:axId val="21011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23400"/>
        <c:crosses val="autoZero"/>
        <c:auto val="1"/>
        <c:lblAlgn val="ctr"/>
        <c:lblOffset val="100"/>
        <c:noMultiLvlLbl val="0"/>
      </c:catAx>
      <c:valAx>
        <c:axId val="26422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11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4343.4326000000001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71240"/>
        <c:axId val="263972024"/>
      </c:barChart>
      <c:catAx>
        <c:axId val="263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72024"/>
        <c:crosses val="autoZero"/>
        <c:auto val="1"/>
        <c:lblAlgn val="ctr"/>
        <c:lblOffset val="100"/>
        <c:noMultiLvlLbl val="0"/>
      </c:catAx>
      <c:valAx>
        <c:axId val="26397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16.295791999999999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73016"/>
        <c:axId val="266078896"/>
      </c:barChart>
      <c:catAx>
        <c:axId val="26607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78896"/>
        <c:crosses val="autoZero"/>
        <c:auto val="1"/>
        <c:lblAlgn val="ctr"/>
        <c:lblOffset val="100"/>
        <c:noMultiLvlLbl val="0"/>
      </c:catAx>
      <c:valAx>
        <c:axId val="26607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7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2.0213130000000001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71840"/>
        <c:axId val="266072232"/>
      </c:barChart>
      <c:catAx>
        <c:axId val="26607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72232"/>
        <c:crosses val="autoZero"/>
        <c:auto val="1"/>
        <c:lblAlgn val="ctr"/>
        <c:lblOffset val="100"/>
        <c:noMultiLvlLbl val="0"/>
      </c:catAx>
      <c:valAx>
        <c:axId val="26607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271.83145000000002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25360"/>
        <c:axId val="264226144"/>
      </c:barChart>
      <c:catAx>
        <c:axId val="26422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26144"/>
        <c:crosses val="autoZero"/>
        <c:auto val="1"/>
        <c:lblAlgn val="ctr"/>
        <c:lblOffset val="100"/>
        <c:noMultiLvlLbl val="0"/>
      </c:catAx>
      <c:valAx>
        <c:axId val="26422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2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1.5239104999999999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25752"/>
        <c:axId val="264222616"/>
      </c:barChart>
      <c:catAx>
        <c:axId val="26422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22616"/>
        <c:crosses val="autoZero"/>
        <c:auto val="1"/>
        <c:lblAlgn val="ctr"/>
        <c:lblOffset val="100"/>
        <c:noMultiLvlLbl val="0"/>
      </c:catAx>
      <c:valAx>
        <c:axId val="26422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2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15.765825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23792"/>
        <c:axId val="264224184"/>
      </c:barChart>
      <c:catAx>
        <c:axId val="26422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24184"/>
        <c:crosses val="autoZero"/>
        <c:auto val="1"/>
        <c:lblAlgn val="ctr"/>
        <c:lblOffset val="100"/>
        <c:noMultiLvlLbl val="0"/>
      </c:catAx>
      <c:valAx>
        <c:axId val="26422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2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2.0213130000000001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28104"/>
        <c:axId val="264224576"/>
      </c:barChart>
      <c:catAx>
        <c:axId val="26422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24576"/>
        <c:crosses val="autoZero"/>
        <c:auto val="1"/>
        <c:lblAlgn val="ctr"/>
        <c:lblOffset val="100"/>
        <c:noMultiLvlLbl val="0"/>
      </c:catAx>
      <c:valAx>
        <c:axId val="26422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2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610.26495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20656"/>
        <c:axId val="264227320"/>
      </c:barChart>
      <c:catAx>
        <c:axId val="2642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27320"/>
        <c:crosses val="autoZero"/>
        <c:auto val="1"/>
        <c:lblAlgn val="ctr"/>
        <c:lblOffset val="100"/>
        <c:noMultiLvlLbl val="0"/>
      </c:catAx>
      <c:valAx>
        <c:axId val="26422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2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7.7705183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21832"/>
        <c:axId val="264222224"/>
      </c:barChart>
      <c:catAx>
        <c:axId val="26422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22224"/>
        <c:crosses val="autoZero"/>
        <c:auto val="1"/>
        <c:lblAlgn val="ctr"/>
        <c:lblOffset val="100"/>
        <c:noMultiLvlLbl val="0"/>
      </c:catAx>
      <c:valAx>
        <c:axId val="26422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2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성기정, ID : H1700053)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29일 15:57:03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2103.4513999999999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69.278459999999995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32.239654999999999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77.713999999999999</v>
      </c>
      <c r="G8" s="59">
        <f>'DRIs DATA 입력'!G8</f>
        <v>7.8849999999999998</v>
      </c>
      <c r="H8" s="59">
        <f>'DRIs DATA 입력'!H8</f>
        <v>14.401</v>
      </c>
      <c r="I8" s="46"/>
      <c r="J8" s="59" t="s">
        <v>216</v>
      </c>
      <c r="K8" s="59">
        <f>'DRIs DATA 입력'!K8</f>
        <v>5.1420000000000003</v>
      </c>
      <c r="L8" s="59">
        <f>'DRIs DATA 입력'!L8</f>
        <v>11.503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473.9794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18.9238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3.1086676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271.83145000000002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157.09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1.9214293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1.5239104999999999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15.765825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2.0213130000000001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610.26495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7.7705183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3.5722622999999998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5.1450060000000004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494.48642000000001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1323.7695000000001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4343.4326000000001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4342.4049999999997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87.570120000000003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159.0684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16.295791999999999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11.368728000000001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1022.62585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1.5355799999999999E-2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3.9642309999999998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159.04212999999999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88.886246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1940</v>
      </c>
      <c r="C6" s="161">
        <v>2103.4513999999999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70</v>
      </c>
      <c r="Q6" s="161">
        <v>0</v>
      </c>
      <c r="R6" s="161">
        <v>0</v>
      </c>
      <c r="S6" s="161">
        <v>69.278459999999995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32.239654999999999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77.713999999999999</v>
      </c>
      <c r="G8" s="161">
        <v>7.8849999999999998</v>
      </c>
      <c r="H8" s="161">
        <v>14.401</v>
      </c>
      <c r="I8" s="159"/>
      <c r="J8" s="161" t="s">
        <v>216</v>
      </c>
      <c r="K8" s="161">
        <v>5.1420000000000003</v>
      </c>
      <c r="L8" s="161">
        <v>11.503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760</v>
      </c>
      <c r="C16" s="161">
        <v>1040</v>
      </c>
      <c r="D16" s="161">
        <v>0</v>
      </c>
      <c r="E16" s="161">
        <v>3000</v>
      </c>
      <c r="F16" s="161">
        <v>473.9794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18.9238</v>
      </c>
      <c r="N16" s="159"/>
      <c r="O16" s="161" t="s">
        <v>4</v>
      </c>
      <c r="P16" s="161">
        <v>0</v>
      </c>
      <c r="Q16" s="161">
        <v>0</v>
      </c>
      <c r="R16" s="161">
        <v>15</v>
      </c>
      <c r="S16" s="161">
        <v>100</v>
      </c>
      <c r="T16" s="161">
        <v>3.1086676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271.83145000000002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157.09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1.9214293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1.5239104999999999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15.765825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2.0213130000000001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610.26495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7.7705183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3.5722622999999998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5.1450060000000004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560</v>
      </c>
      <c r="C36" s="161">
        <v>800</v>
      </c>
      <c r="D36" s="161">
        <v>0</v>
      </c>
      <c r="E36" s="161">
        <v>2500</v>
      </c>
      <c r="F36" s="161">
        <v>494.48642000000001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1323.7695000000001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4343.4326000000001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4342.4049999999997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87.570120000000003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159.0684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16.295791999999999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11.368728000000001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1022.62585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1.5355799999999999E-2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3.9642309999999998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159.04212999999999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88.886246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AJ34:AO34"/>
    <mergeCell ref="A33:AO33"/>
    <mergeCell ref="A34:F34"/>
    <mergeCell ref="H34:M34"/>
    <mergeCell ref="O34:T34"/>
    <mergeCell ref="V34:AA34"/>
    <mergeCell ref="AC34:AH3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14" sqref="L14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163" t="s">
        <v>281</v>
      </c>
      <c r="B2" s="163" t="s">
        <v>282</v>
      </c>
      <c r="C2" s="163" t="s">
        <v>278</v>
      </c>
      <c r="D2" s="163">
        <v>72</v>
      </c>
      <c r="E2" s="163">
        <v>2103.4513999999999</v>
      </c>
      <c r="F2" s="163">
        <v>373.86246</v>
      </c>
      <c r="G2" s="163">
        <v>37.932940000000002</v>
      </c>
      <c r="H2" s="163">
        <v>17.391273000000002</v>
      </c>
      <c r="I2" s="163">
        <v>20.541665999999999</v>
      </c>
      <c r="J2" s="163">
        <v>69.278459999999995</v>
      </c>
      <c r="K2" s="163">
        <v>39.194130000000001</v>
      </c>
      <c r="L2" s="163">
        <v>30.084330000000001</v>
      </c>
      <c r="M2" s="163">
        <v>32.239654999999999</v>
      </c>
      <c r="N2" s="163">
        <v>4.8927794000000002</v>
      </c>
      <c r="O2" s="163">
        <v>19.577736000000002</v>
      </c>
      <c r="P2" s="163">
        <v>1294.5271</v>
      </c>
      <c r="Q2" s="163">
        <v>23.590311</v>
      </c>
      <c r="R2" s="163">
        <v>473.9794</v>
      </c>
      <c r="S2" s="163">
        <v>87.406493999999995</v>
      </c>
      <c r="T2" s="163">
        <v>4638.875</v>
      </c>
      <c r="U2" s="163">
        <v>3.1086676</v>
      </c>
      <c r="V2" s="163">
        <v>18.9238</v>
      </c>
      <c r="W2" s="163">
        <v>271.83145000000002</v>
      </c>
      <c r="X2" s="163">
        <v>157.09</v>
      </c>
      <c r="Y2" s="163">
        <v>1.9214293</v>
      </c>
      <c r="Z2" s="163">
        <v>1.5239104999999999</v>
      </c>
      <c r="AA2" s="163">
        <v>15.765825</v>
      </c>
      <c r="AB2" s="163">
        <v>2.0213130000000001</v>
      </c>
      <c r="AC2" s="163">
        <v>610.26495</v>
      </c>
      <c r="AD2" s="163">
        <v>7.7705183</v>
      </c>
      <c r="AE2" s="163">
        <v>3.5722622999999998</v>
      </c>
      <c r="AF2" s="163">
        <v>5.1450060000000004</v>
      </c>
      <c r="AG2" s="163">
        <v>494.48642000000001</v>
      </c>
      <c r="AH2" s="163">
        <v>294.89046999999999</v>
      </c>
      <c r="AI2" s="163">
        <v>199.59594999999999</v>
      </c>
      <c r="AJ2" s="163">
        <v>1323.7695000000001</v>
      </c>
      <c r="AK2" s="163">
        <v>4343.4326000000001</v>
      </c>
      <c r="AL2" s="163">
        <v>87.570120000000003</v>
      </c>
      <c r="AM2" s="163">
        <v>4342.4049999999997</v>
      </c>
      <c r="AN2" s="163">
        <v>159.0684</v>
      </c>
      <c r="AO2" s="163">
        <v>16.295791999999999</v>
      </c>
      <c r="AP2" s="163">
        <v>12.206198000000001</v>
      </c>
      <c r="AQ2" s="163">
        <v>4.0895944000000002</v>
      </c>
      <c r="AR2" s="163">
        <v>11.368728000000001</v>
      </c>
      <c r="AS2" s="163">
        <v>1022.62585</v>
      </c>
      <c r="AT2" s="163">
        <v>1.5355799999999999E-2</v>
      </c>
      <c r="AU2" s="163">
        <v>3.9642309999999998</v>
      </c>
      <c r="AV2" s="163">
        <v>159.04212999999999</v>
      </c>
      <c r="AW2" s="163">
        <v>88.886246</v>
      </c>
      <c r="AX2" s="163">
        <v>0.1392854</v>
      </c>
      <c r="AY2" s="163">
        <v>1.2354746000000001</v>
      </c>
      <c r="AZ2" s="163">
        <v>352.8562</v>
      </c>
      <c r="BA2" s="163">
        <v>43.403010000000002</v>
      </c>
      <c r="BB2" s="163">
        <v>12.768648000000001</v>
      </c>
      <c r="BC2" s="163">
        <v>14.558389</v>
      </c>
      <c r="BD2" s="163">
        <v>16.046415</v>
      </c>
      <c r="BE2" s="163">
        <v>1.3546606999999999</v>
      </c>
      <c r="BF2" s="163">
        <v>7.7388706000000003</v>
      </c>
      <c r="BG2" s="163">
        <v>1.1518281E-3</v>
      </c>
      <c r="BH2" s="163">
        <v>5.6821019999999996E-3</v>
      </c>
      <c r="BI2" s="163">
        <v>4.5989183999999997E-3</v>
      </c>
      <c r="BJ2" s="163">
        <v>4.9586784000000002E-2</v>
      </c>
      <c r="BK2" s="163">
        <v>8.8602166000000004E-5</v>
      </c>
      <c r="BL2" s="163">
        <v>0.20279238999999999</v>
      </c>
      <c r="BM2" s="163">
        <v>2.7316053</v>
      </c>
      <c r="BN2" s="163">
        <v>0.69396650000000004</v>
      </c>
      <c r="BO2" s="163">
        <v>50.801389999999998</v>
      </c>
      <c r="BP2" s="163">
        <v>8.7505454999999994</v>
      </c>
      <c r="BQ2" s="163">
        <v>17.139043999999998</v>
      </c>
      <c r="BR2" s="163">
        <v>67.231189999999998</v>
      </c>
      <c r="BS2" s="163">
        <v>25.384176</v>
      </c>
      <c r="BT2" s="163">
        <v>9.489509</v>
      </c>
      <c r="BU2" s="163">
        <v>7.2117819999999999E-3</v>
      </c>
      <c r="BV2" s="163">
        <v>2.9333016E-2</v>
      </c>
      <c r="BW2" s="163">
        <v>0.64997749999999999</v>
      </c>
      <c r="BX2" s="163">
        <v>1.0984290999999999</v>
      </c>
      <c r="BY2" s="163">
        <v>0.14159177000000001</v>
      </c>
      <c r="BZ2" s="163">
        <v>5.9537543E-4</v>
      </c>
      <c r="CA2" s="163">
        <v>1.2551886999999999</v>
      </c>
      <c r="CB2" s="163">
        <v>1.4278478000000001E-2</v>
      </c>
      <c r="CC2" s="163">
        <v>0.10078683500000001</v>
      </c>
      <c r="CD2" s="163">
        <v>1.1043160999999999</v>
      </c>
      <c r="CE2" s="163">
        <v>8.9504234000000002E-2</v>
      </c>
      <c r="CF2" s="163">
        <v>0.26635507000000003</v>
      </c>
      <c r="CG2" s="163">
        <v>0</v>
      </c>
      <c r="CH2" s="163">
        <v>2.6772886999999999E-2</v>
      </c>
      <c r="CI2" s="163">
        <v>2.5328759999999999E-3</v>
      </c>
      <c r="CJ2" s="163">
        <v>2.4574788000000001</v>
      </c>
      <c r="CK2" s="163">
        <v>1.8797505999999999E-2</v>
      </c>
      <c r="CL2" s="163">
        <v>0.56589610000000001</v>
      </c>
      <c r="CM2" s="163">
        <v>2.6481316000000001</v>
      </c>
      <c r="CN2" s="163">
        <v>2501.6060000000002</v>
      </c>
      <c r="CO2" s="163">
        <v>4426.9507000000003</v>
      </c>
      <c r="CP2" s="163">
        <v>2827.2039</v>
      </c>
      <c r="CQ2" s="163">
        <v>888.27660000000003</v>
      </c>
      <c r="CR2" s="163">
        <v>516.18550000000005</v>
      </c>
      <c r="CS2" s="163">
        <v>407.0564</v>
      </c>
      <c r="CT2" s="163">
        <v>2561.1799999999998</v>
      </c>
      <c r="CU2" s="163">
        <v>1606.1522</v>
      </c>
      <c r="CV2" s="163">
        <v>1244.0426</v>
      </c>
      <c r="CW2" s="163">
        <v>1825.8280999999999</v>
      </c>
      <c r="CX2" s="163">
        <v>590.63369999999998</v>
      </c>
      <c r="CY2" s="163">
        <v>3083.6648</v>
      </c>
      <c r="CZ2" s="163">
        <v>1525.0858000000001</v>
      </c>
      <c r="DA2" s="163">
        <v>4031.2624999999998</v>
      </c>
      <c r="DB2" s="163">
        <v>3614.5664000000002</v>
      </c>
      <c r="DC2" s="163">
        <v>6213.0889999999999</v>
      </c>
      <c r="DD2" s="163">
        <v>9038.6309999999994</v>
      </c>
      <c r="DE2" s="163">
        <v>2131.5819999999999</v>
      </c>
      <c r="DF2" s="163">
        <v>3728.3452000000002</v>
      </c>
      <c r="DG2" s="163">
        <v>2234.6707000000001</v>
      </c>
      <c r="DH2" s="163">
        <v>104.04602</v>
      </c>
      <c r="DI2" s="1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43.403010000000002</v>
      </c>
      <c r="B6">
        <f>BB2</f>
        <v>12.768648000000001</v>
      </c>
      <c r="C6">
        <f>BC2</f>
        <v>14.558389</v>
      </c>
      <c r="D6">
        <f>BD2</f>
        <v>16.046415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1" sqref="E1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17735</v>
      </c>
      <c r="C2" s="56">
        <f ca="1">YEAR(TODAY())-YEAR(B2)+IF(TODAY()&gt;=DATE(YEAR(TODAY()),MONTH(B2),DAY(B2)),0,-1)</f>
        <v>72</v>
      </c>
      <c r="E2" s="52">
        <v>158.69999999999999</v>
      </c>
      <c r="F2" s="53" t="s">
        <v>39</v>
      </c>
      <c r="G2" s="52">
        <v>70.400000000000006</v>
      </c>
      <c r="H2" s="51" t="s">
        <v>41</v>
      </c>
      <c r="I2" s="71">
        <f>ROUND(G3/E3^2,1)</f>
        <v>28</v>
      </c>
    </row>
    <row r="3" spans="1:9">
      <c r="E3" s="51">
        <f>E2/100</f>
        <v>1.587</v>
      </c>
      <c r="F3" s="51" t="s">
        <v>40</v>
      </c>
      <c r="G3" s="51">
        <f>G2</f>
        <v>70.400000000000006</v>
      </c>
      <c r="H3" s="51" t="s">
        <v>41</v>
      </c>
      <c r="I3" s="71"/>
    </row>
    <row r="4" spans="1:9">
      <c r="A4" t="s">
        <v>273</v>
      </c>
    </row>
    <row r="5" spans="1:9">
      <c r="B5" s="60">
        <v>44194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성기정, ID : H1700053)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29일 15:57:03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44194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72</v>
      </c>
      <c r="G12" s="136"/>
      <c r="H12" s="136"/>
      <c r="I12" s="136"/>
      <c r="K12" s="127">
        <f>'개인정보 및 신체계측 입력'!E2</f>
        <v>158.69999999999999</v>
      </c>
      <c r="L12" s="128"/>
      <c r="M12" s="121">
        <f>'개인정보 및 신체계측 입력'!G2</f>
        <v>70.400000000000006</v>
      </c>
      <c r="N12" s="122"/>
      <c r="O12" s="117" t="s">
        <v>271</v>
      </c>
      <c r="P12" s="111"/>
      <c r="Q12" s="114">
        <f>'개인정보 및 신체계측 입력'!I2</f>
        <v>28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성기정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77.713999999999999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7.8849999999999998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14.401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11.5</v>
      </c>
      <c r="L72" s="36" t="s">
        <v>53</v>
      </c>
      <c r="M72" s="36">
        <f>ROUND('DRIs DATA'!K8,1)</f>
        <v>5.0999999999999996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63.2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157.69999999999999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157.09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134.75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61.81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289.56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162.96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2021-01-29T07:20:37Z</dcterms:modified>
</cp:coreProperties>
</file>