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\"/>
    </mc:Choice>
  </mc:AlternateContent>
  <bookViews>
    <workbookView xWindow="0" yWindow="0" windowWidth="28800" windowHeight="1206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<sst xmlns="http://schemas.openxmlformats.org/spreadsheetml/2006/main" count="692" uniqueCount="283">
  <si>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</si>
  <si>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</si>
  <si>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</si>
  <si>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</si>
  <si>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</si>
  <si>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</si>
  <si>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</si>
  <si>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</si>
  <si>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</si>
  <si>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</si>
  <si>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</si>
  <si>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</si>
  <si>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</si>
  <si>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</si>
  <si>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</si>
  <si>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</si>
  <si>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</si>
  <si>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</si>
  <si>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</si>
  <si>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</si>
  <si>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</si>
  <si>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</si>
  <si>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</si>
  <si>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</si>
  <si>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</si>
  <si>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</si>
  <si>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</si>
  <si>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</si>
  <si>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</si>
  <si>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</si>
  <si>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</si>
  <si>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</si>
  <si>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</si>
  <si>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</si>
  <si>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</si>
  <si>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</si>
  <si>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</si>
  <si>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</si>
  <si>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</si>
  <si>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</si>
  <si>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</si>
  <si>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</si>
  <si>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</si>
  <si>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</si>
  <si>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</si>
  <si>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</si>
  <si>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</si>
  <si>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</si>
  <si>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</si>
  <si>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</si>
  <si>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</si>
  <si>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</si>
  <si>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</si>
  <si>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</si>
  <si>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</si>
  <si>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</si>
  <si>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</si>
  <si>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</si>
  <si>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</si>
  <si>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</si>
  <si>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</si>
  <si>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</si>
  <si>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</si>
  <si>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</si>
  <si>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</si>
  <si>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</si>
  <si>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</si>
  <si>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</si>
  <si>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</si>
  <si>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</si>
  <si>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</si>
  <si>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</si>
  <si>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</si>
  <si>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</si>
  <si>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</si>
  <si>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</si>
  <si>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</si>
  <si>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</si>
  <si>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</si>
  <si>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</si>
  <si>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</si>
  <si>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</si>
  <si>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</si>
  <si>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</si>
  <si>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</si>
  <si>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</si>
  <si>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</si>
  <si>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</si>
  <si>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</si>
  <si>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</si>
  <si>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</si>
  <si>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</si>
  <si>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</si>
  <si>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</si>
  <si>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</si>
  <si>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</si>
  <si>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</si>
  <si>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</si>
  <si>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</si>
  <si>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</si>
  <si>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</si>
  <si>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</si>
  <si>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</si>
  <si>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</si>
  <si>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</si>
  <si>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</si>
  <si>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</si>
  <si>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</si>
  <si>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</si>
  <si>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</si>
  <si>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</si>
  <si>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</si>
  <si>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</si>
  <si>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</si>
  <si>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</si>
  <si>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</si>
  <si>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</si>
  <si>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</si>
  <si>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</si>
  <si>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</si>
  <si>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</si>
  <si>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</si>
  <si>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</si>
  <si>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</si>
  <si>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</si>
  <si>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</si>
  <si>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</si>
  <si>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</si>
  <si>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</si>
  <si>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</si>
  <si>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</si>
  <si>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</si>
  <si>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</si>
  <si>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</si>
  <si>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</si>
  <si>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</si>
  <si>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</si>
  <si>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</si>
  <si>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</si>
  <si>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</si>
  <si>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</si>
  <si>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</si>
  <si>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</si>
  <si>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</si>
  <si>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</si>
  <si>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</si>
  <si>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</si>
  <si>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</si>
  <si>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</si>
  <si>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</si>
  <si>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</si>
  <si>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</si>
  <si>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</si>
  <si>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</si>
  <si>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</si>
  <si>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</si>
  <si>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</si>
  <si>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</si>
  <si>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</si>
  <si>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</si>
  <si>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</si>
  <si>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</si>
  <si>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</si>
  <si>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</si>
  <si>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</si>
  <si>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</si>
  <si>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</si>
  <si>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</si>
  <si>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</si>
  <si>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</si>
  <si>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</si>
  <si>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</si>
  <si>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</si>
  <si>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</si>
  <si>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</si>
  <si>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</si>
  <si>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</si>
  <si>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</si>
  <si>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</si>
  <si>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</si>
  <si>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</si>
  <si>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</si>
  <si>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</si>
  <si>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</si>
  <si>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</si>
  <si>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</si>
  <si>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</si>
  <si>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</si>
  <si>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</si>
  <si>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</si>
  <si>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</si>
  <si>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</si>
  <si>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</si>
  <si>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</si>
  <si>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</si>
  <si>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</si>
  <si>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</si>
  <si>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</si>
  <si>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</si>
  <si>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</si>
  <si>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</si>
  <si>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</si>
  <si>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</si>
  <si>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</si>
  <si>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</si>
  <si>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</si>
  <si>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</si>
  <si>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</si>
  <si>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</si>
  <si>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</si>
  <si>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</si>
  <si>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</si>
  <si>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</si>
  <si>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</si>
  <si>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</si>
  <si>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</si>
  <si>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</si>
  <si>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</si>
  <si>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</si>
  <si>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</si>
  <si>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</si>
  <si>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</si>
  <si>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</si>
  <si>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</si>
  <si>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</si>
  <si>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</si>
  <si>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</si>
  <si>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</si>
  <si>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</si>
  <si>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</si>
  <si>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</si>
  <si>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</si>
  <si>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</si>
  <si>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</si>
  <si>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</si>
  <si>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</si>
  <si>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</si>
  <si>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</si>
  <si>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</si>
  <si>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</si>
  <si>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</si>
  <si>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</si>
  <si>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</si>
  <si>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</si>
  <si>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</si>
  <si>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</si>
  <si>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</si>
  <si>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</si>
  <si>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</si>
  <si>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</si>
  <si>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</si>
  <si>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</si>
  <si>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</si>
  <si>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</si>
  <si>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</si>
  <si>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</si>
  <si>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</si>
  <si>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</si>
  <si>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</si>
  <si>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</si>
  <si>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</si>
  <si>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</si>
  <si>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</si>
  <si>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</si>
  <si>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</si>
  <si>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</si>
  <si>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</si>
  <si>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</si>
  <si>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</si>
  <si>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</si>
  <si>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</si>
  <si>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</si>
  <si>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</si>
  <si>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</si>
  <si>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</si>
  <si>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</si>
  <si>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</si>
  <si>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</si>
  <si>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H1700054</t>
  </si>
  <si>
    <t>안병호</t>
  </si>
  <si>
    <t>M</t>
  </si>
  <si>
    <t>(설문지 : FFQ 95문항 설문지, 사용자 : 안병호, ID : H1700054)</t>
  </si>
  <si>
    <t>2021년 02월 01일 14:36:43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</si>
</sst>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8" fillId="0" borderId="0" xfId="2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63.744377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375008"/>
        <c:axId val="506690440"/>
      </c:barChart>
      <c:catAx>
        <c:axId val="40537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90440"/>
        <c:crosses val="autoZero"/>
        <c:auto val="1"/>
        <c:lblAlgn val="ctr"/>
        <c:lblOffset val="100"/>
        <c:noMultiLvlLbl val="0"/>
      </c:catAx>
      <c:valAx>
        <c:axId val="506690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37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2.6838152000000002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5736"/>
        <c:axId val="507427696"/>
      </c:barChart>
      <c:catAx>
        <c:axId val="50742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7696"/>
        <c:crosses val="autoZero"/>
        <c:auto val="1"/>
        <c:lblAlgn val="ctr"/>
        <c:lblOffset val="100"/>
        <c:noMultiLvlLbl val="0"/>
      </c:catAx>
      <c:valAx>
        <c:axId val="507427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2.6229208000000002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2600"/>
        <c:axId val="507426520"/>
      </c:barChart>
      <c:catAx>
        <c:axId val="50742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6520"/>
        <c:crosses val="autoZero"/>
        <c:auto val="1"/>
        <c:lblAlgn val="ctr"/>
        <c:lblOffset val="100"/>
        <c:noMultiLvlLbl val="0"/>
      </c:catAx>
      <c:valAx>
        <c:axId val="507426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1191.4613999999999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5344"/>
        <c:axId val="507427304"/>
      </c:barChart>
      <c:catAx>
        <c:axId val="5074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7304"/>
        <c:crosses val="autoZero"/>
        <c:auto val="1"/>
        <c:lblAlgn val="ctr"/>
        <c:lblOffset val="100"/>
        <c:noMultiLvlLbl val="0"/>
      </c:catAx>
      <c:valAx>
        <c:axId val="50742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3477.0077999999999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3384"/>
        <c:axId val="507420640"/>
      </c:barChart>
      <c:catAx>
        <c:axId val="507423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0640"/>
        <c:crosses val="autoZero"/>
        <c:auto val="1"/>
        <c:lblAlgn val="ctr"/>
        <c:lblOffset val="100"/>
        <c:noMultiLvlLbl val="0"/>
      </c:catAx>
      <c:valAx>
        <c:axId val="507420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241.12991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2208"/>
        <c:axId val="507426912"/>
      </c:barChart>
      <c:catAx>
        <c:axId val="507422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6912"/>
        <c:crosses val="autoZero"/>
        <c:auto val="1"/>
        <c:lblAlgn val="ctr"/>
        <c:lblOffset val="100"/>
        <c:noMultiLvlLbl val="0"/>
      </c:catAx>
      <c:valAx>
        <c:axId val="50742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160.79706999999999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1320"/>
        <c:axId val="507860536"/>
      </c:barChart>
      <c:catAx>
        <c:axId val="5078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0536"/>
        <c:crosses val="autoZero"/>
        <c:auto val="1"/>
        <c:lblAlgn val="ctr"/>
        <c:lblOffset val="100"/>
        <c:noMultiLvlLbl val="0"/>
      </c:catAx>
      <c:valAx>
        <c:axId val="50786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9.8144960000000001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1712"/>
        <c:axId val="507866024"/>
      </c:barChart>
      <c:catAx>
        <c:axId val="50786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6024"/>
        <c:crosses val="autoZero"/>
        <c:auto val="1"/>
        <c:lblAlgn val="ctr"/>
        <c:lblOffset val="100"/>
        <c:noMultiLvlLbl val="0"/>
      </c:catAx>
      <c:valAx>
        <c:axId val="507866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726.16759999999999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2104"/>
        <c:axId val="507862496"/>
      </c:barChart>
      <c:catAx>
        <c:axId val="507862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2496"/>
        <c:crosses val="autoZero"/>
        <c:auto val="1"/>
        <c:lblAlgn val="ctr"/>
        <c:lblOffset val="100"/>
        <c:noMultiLvlLbl val="0"/>
      </c:catAx>
      <c:valAx>
        <c:axId val="5078624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2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0.25259545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0928"/>
        <c:axId val="507859752"/>
      </c:barChart>
      <c:catAx>
        <c:axId val="50786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59752"/>
        <c:crosses val="autoZero"/>
        <c:auto val="1"/>
        <c:lblAlgn val="ctr"/>
        <c:lblOffset val="100"/>
        <c:noMultiLvlLbl val="0"/>
      </c:catAx>
      <c:valAx>
        <c:axId val="50785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2.9664847999999999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2888"/>
        <c:axId val="507866416"/>
      </c:barChart>
      <c:catAx>
        <c:axId val="507862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6416"/>
        <c:crosses val="autoZero"/>
        <c:auto val="1"/>
        <c:lblAlgn val="ctr"/>
        <c:lblOffset val="100"/>
        <c:noMultiLvlLbl val="0"/>
      </c:catAx>
      <c:valAx>
        <c:axId val="507866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25.439765999999999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86520"/>
        <c:axId val="506688480"/>
      </c:barChart>
      <c:catAx>
        <c:axId val="50668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88480"/>
        <c:crosses val="autoZero"/>
        <c:auto val="1"/>
        <c:lblAlgn val="ctr"/>
        <c:lblOffset val="100"/>
        <c:noMultiLvlLbl val="0"/>
      </c:catAx>
      <c:valAx>
        <c:axId val="506688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8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201.93741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3280"/>
        <c:axId val="507863672"/>
      </c:barChart>
      <c:catAx>
        <c:axId val="50786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863672"/>
        <c:crosses val="autoZero"/>
        <c:auto val="1"/>
        <c:lblAlgn val="ctr"/>
        <c:lblOffset val="100"/>
        <c:noMultiLvlLbl val="0"/>
      </c:catAx>
      <c:valAx>
        <c:axId val="50786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67.086619999999996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864064"/>
        <c:axId val="508363448"/>
      </c:barChart>
      <c:catAx>
        <c:axId val="50786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3448"/>
        <c:crosses val="autoZero"/>
        <c:auto val="1"/>
        <c:lblAlgn val="ctr"/>
        <c:lblOffset val="100"/>
        <c:noMultiLvlLbl val="0"/>
      </c:catAx>
      <c:valAx>
        <c:axId val="50836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86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8.7110000000000003</c:v>
                </c:pt>
                <c:pt idx="1">
                  <c:v>17.484999999999999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366192"/>
        <c:axId val="508363840"/>
      </c:barChart>
      <c:catAx>
        <c:axId val="50836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3840"/>
        <c:crosses val="autoZero"/>
        <c:auto val="1"/>
        <c:lblAlgn val="ctr"/>
        <c:lblOffset val="100"/>
        <c:noMultiLvlLbl val="0"/>
      </c:catAx>
      <c:valAx>
        <c:axId val="508363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13.810841999999999</c:v>
                </c:pt>
                <c:pt idx="1">
                  <c:v>14.617679000000001</c:v>
                </c:pt>
                <c:pt idx="2">
                  <c:v>15.864152000000001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640.33167000000003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59920"/>
        <c:axId val="508365408"/>
      </c:barChart>
      <c:catAx>
        <c:axId val="50835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5408"/>
        <c:crosses val="autoZero"/>
        <c:auto val="1"/>
        <c:lblAlgn val="ctr"/>
        <c:lblOffset val="100"/>
        <c:noMultiLvlLbl val="0"/>
      </c:catAx>
      <c:valAx>
        <c:axId val="508365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5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22.275369999999999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0704"/>
        <c:axId val="508361096"/>
      </c:barChart>
      <c:catAx>
        <c:axId val="50836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1096"/>
        <c:crosses val="autoZero"/>
        <c:auto val="1"/>
        <c:lblAlgn val="ctr"/>
        <c:lblOffset val="100"/>
        <c:noMultiLvlLbl val="0"/>
      </c:catAx>
      <c:valAx>
        <c:axId val="50836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69.323999999999998</c:v>
                </c:pt>
                <c:pt idx="1">
                  <c:v>11.891999999999999</c:v>
                </c:pt>
                <c:pt idx="2">
                  <c:v>18.783000000000001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8364624"/>
        <c:axId val="508362664"/>
      </c:barChart>
      <c:catAx>
        <c:axId val="50836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62664"/>
        <c:crosses val="autoZero"/>
        <c:auto val="1"/>
        <c:lblAlgn val="ctr"/>
        <c:lblOffset val="100"/>
        <c:noMultiLvlLbl val="0"/>
      </c:catAx>
      <c:valAx>
        <c:axId val="508362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1806.0986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5800"/>
        <c:axId val="508358744"/>
      </c:barChart>
      <c:catAx>
        <c:axId val="5083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58744"/>
        <c:crosses val="autoZero"/>
        <c:auto val="1"/>
        <c:lblAlgn val="ctr"/>
        <c:lblOffset val="100"/>
        <c:noMultiLvlLbl val="0"/>
      </c:catAx>
      <c:valAx>
        <c:axId val="50835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155.48392000000001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8361880"/>
        <c:axId val="508359528"/>
      </c:barChart>
      <c:catAx>
        <c:axId val="50836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8359528"/>
        <c:crosses val="autoZero"/>
        <c:auto val="1"/>
        <c:lblAlgn val="ctr"/>
        <c:lblOffset val="100"/>
        <c:noMultiLvlLbl val="0"/>
      </c:catAx>
      <c:valAx>
        <c:axId val="5083595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836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605.70479999999998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6088"/>
        <c:axId val="509052168"/>
      </c:barChart>
      <c:catAx>
        <c:axId val="50905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2168"/>
        <c:crosses val="autoZero"/>
        <c:auto val="1"/>
        <c:lblAlgn val="ctr"/>
        <c:lblOffset val="100"/>
        <c:noMultiLvlLbl val="0"/>
      </c:catAx>
      <c:valAx>
        <c:axId val="509052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6.0257139999999998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89264"/>
        <c:axId val="506688088"/>
      </c:barChart>
      <c:catAx>
        <c:axId val="50668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88088"/>
        <c:crosses val="autoZero"/>
        <c:auto val="1"/>
        <c:lblAlgn val="ctr"/>
        <c:lblOffset val="100"/>
        <c:noMultiLvlLbl val="0"/>
      </c:catAx>
      <c:valAx>
        <c:axId val="50668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8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5847.7554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1776"/>
        <c:axId val="509050600"/>
      </c:barChart>
      <c:catAx>
        <c:axId val="50905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0600"/>
        <c:crosses val="autoZero"/>
        <c:auto val="1"/>
        <c:lblAlgn val="ctr"/>
        <c:lblOffset val="100"/>
        <c:noMultiLvlLbl val="0"/>
      </c:catAx>
      <c:valAx>
        <c:axId val="509050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14.737835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7264"/>
        <c:axId val="509054128"/>
      </c:barChart>
      <c:catAx>
        <c:axId val="50905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54128"/>
        <c:crosses val="autoZero"/>
        <c:auto val="1"/>
        <c:lblAlgn val="ctr"/>
        <c:lblOffset val="100"/>
        <c:noMultiLvlLbl val="0"/>
      </c:catAx>
      <c:valAx>
        <c:axId val="509054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2.5826463999999998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9053344"/>
        <c:axId val="509049816"/>
      </c:barChart>
      <c:catAx>
        <c:axId val="50905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9049816"/>
        <c:crosses val="autoZero"/>
        <c:auto val="1"/>
        <c:lblAlgn val="ctr"/>
        <c:lblOffset val="100"/>
        <c:noMultiLvlLbl val="0"/>
      </c:catAx>
      <c:valAx>
        <c:axId val="509049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905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247.19514000000001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86128"/>
        <c:axId val="506689656"/>
      </c:barChart>
      <c:catAx>
        <c:axId val="50668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89656"/>
        <c:crosses val="autoZero"/>
        <c:auto val="1"/>
        <c:lblAlgn val="ctr"/>
        <c:lblOffset val="100"/>
        <c:noMultiLvlLbl val="0"/>
      </c:catAx>
      <c:valAx>
        <c:axId val="506689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8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1.4588585000000001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90832"/>
        <c:axId val="506692792"/>
      </c:barChart>
      <c:catAx>
        <c:axId val="506690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92792"/>
        <c:crosses val="autoZero"/>
        <c:auto val="1"/>
        <c:lblAlgn val="ctr"/>
        <c:lblOffset val="100"/>
        <c:noMultiLvlLbl val="0"/>
      </c:catAx>
      <c:valAx>
        <c:axId val="506692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9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16.881374000000001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91224"/>
        <c:axId val="506685344"/>
      </c:barChart>
      <c:catAx>
        <c:axId val="50669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85344"/>
        <c:crosses val="autoZero"/>
        <c:auto val="1"/>
        <c:lblAlgn val="ctr"/>
        <c:lblOffset val="100"/>
        <c:noMultiLvlLbl val="0"/>
      </c:catAx>
      <c:valAx>
        <c:axId val="50668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9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2.5826463999999998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692008"/>
        <c:axId val="506692400"/>
      </c:barChart>
      <c:catAx>
        <c:axId val="506692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692400"/>
        <c:crosses val="autoZero"/>
        <c:auto val="1"/>
        <c:lblAlgn val="ctr"/>
        <c:lblOffset val="100"/>
        <c:noMultiLvlLbl val="0"/>
      </c:catAx>
      <c:valAx>
        <c:axId val="506692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692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670.13139999999999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1424"/>
        <c:axId val="507428088"/>
      </c:barChart>
      <c:catAx>
        <c:axId val="507421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8088"/>
        <c:crosses val="autoZero"/>
        <c:auto val="1"/>
        <c:lblAlgn val="ctr"/>
        <c:lblOffset val="100"/>
        <c:noMultiLvlLbl val="0"/>
      </c:catAx>
      <c:valAx>
        <c:axId val="507428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1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8.5361100000000008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424952"/>
        <c:axId val="507421032"/>
      </c:barChart>
      <c:catAx>
        <c:axId val="507424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421032"/>
        <c:crosses val="autoZero"/>
        <c:auto val="1"/>
        <c:lblAlgn val="ctr"/>
        <c:lblOffset val="100"/>
        <c:noMultiLvlLbl val="0"/>
      </c:catAx>
      <c:valAx>
        <c:axId val="50742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42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안병호, ID : H1700054)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14:36:43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1806.0986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63.744377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25.439765999999999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69.323999999999998</v>
      </c>
      <c r="G8" s="59">
        <f>'DRIs DATA 입력'!G8</f>
        <v>11.891999999999999</v>
      </c>
      <c r="H8" s="59">
        <f>'DRIs DATA 입력'!H8</f>
        <v>18.783000000000001</v>
      </c>
      <c r="I8" s="46"/>
      <c r="J8" s="59" t="s">
        <v>216</v>
      </c>
      <c r="K8" s="59">
        <f>'DRIs DATA 입력'!K8</f>
        <v>8.7110000000000003</v>
      </c>
      <c r="L8" s="59">
        <f>'DRIs DATA 입력'!L8</f>
        <v>17.484999999999999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640.33167000000003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22.275369999999999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6.0257139999999998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247.19514000000001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155.48392000000001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1.744011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1.4588585000000001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16.881374000000001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2.5826463999999998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670.13139999999999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8.5361100000000008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2.6838152000000002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2.6229208000000002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605.70479999999998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1191.4613999999999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5847.7554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3477.0077999999999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241.12991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160.79706999999999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14.737835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9.8144960000000001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726.16759999999999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0.25259545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2.9664847999999999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201.93741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67.086619999999996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5" sqref="N55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59" t="s">
        <v>276</v>
      </c>
      <c r="B1" s="158" t="s">
        <v>281</v>
      </c>
      <c r="C1" s="158"/>
      <c r="D1" s="158"/>
      <c r="E1" s="158"/>
      <c r="F1" s="158"/>
      <c r="G1" s="159" t="s">
        <v>277</v>
      </c>
      <c r="H1" s="158" t="s">
        <v>282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>
      <c r="A6" s="160" t="s">
        <v>56</v>
      </c>
      <c r="B6" s="160">
        <v>2200</v>
      </c>
      <c r="C6" s="160">
        <v>1806.0986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63.744377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25.439765999999999</v>
      </c>
      <c r="AA6" s="158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>
      <c r="A8" s="158"/>
      <c r="B8" s="158"/>
      <c r="C8" s="158"/>
      <c r="D8" s="158"/>
      <c r="E8" s="160" t="s">
        <v>216</v>
      </c>
      <c r="F8" s="160">
        <v>69.323999999999998</v>
      </c>
      <c r="G8" s="160">
        <v>11.891999999999999</v>
      </c>
      <c r="H8" s="160">
        <v>18.783000000000001</v>
      </c>
      <c r="I8" s="158"/>
      <c r="J8" s="160" t="s">
        <v>216</v>
      </c>
      <c r="K8" s="160">
        <v>8.7110000000000003</v>
      </c>
      <c r="L8" s="160">
        <v>17.484999999999999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640.33167000000003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22.275369999999999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6.0257139999999998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247.19514000000001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  <c r="BK25" s="63"/>
      <c r="BL25" s="63"/>
      <c r="BM25" s="63"/>
      <c r="BN25" s="63"/>
      <c r="BO25" s="63"/>
      <c r="BP25" s="63"/>
    </row>
    <row r="26" spans="1:68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155.48392000000001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1.744011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1.4588585000000001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16.881374000000001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2.5826463999999998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670.13139999999999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8.5361100000000008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2.6838152000000002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2.6229208000000002</v>
      </c>
      <c r="BK26" s="63"/>
      <c r="BL26" s="63"/>
      <c r="BM26" s="63"/>
      <c r="BN26" s="63"/>
      <c r="BO26" s="63"/>
      <c r="BP26" s="63"/>
    </row>
    <row r="27" spans="1:68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2"/>
      <c r="BL33" s="162"/>
      <c r="BM33" s="162"/>
      <c r="BN33" s="162"/>
      <c r="BO33" s="162"/>
      <c r="BP33" s="1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  <c r="BK34" s="158"/>
      <c r="BL34" s="158"/>
      <c r="BM34" s="158"/>
      <c r="BN34" s="158"/>
      <c r="BO34" s="158"/>
      <c r="BP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  <c r="BK35" s="158"/>
      <c r="BL35" s="158"/>
      <c r="BM35" s="158"/>
      <c r="BN35" s="158"/>
      <c r="BO35" s="158"/>
      <c r="BP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605.70479999999998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1191.4613999999999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5847.7554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3477.0077999999999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241.12991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160.79706999999999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  <c r="BK36" s="158"/>
      <c r="BL36" s="158"/>
      <c r="BM36" s="158"/>
      <c r="BN36" s="158"/>
      <c r="BO36" s="158"/>
      <c r="BP36" s="158"/>
    </row>
    <row r="37" spans="1:6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8"/>
      <c r="BL43" s="158"/>
      <c r="BM43" s="158"/>
      <c r="BN43" s="158"/>
      <c r="BO43" s="158"/>
      <c r="BP43" s="158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  <c r="BK44" s="158"/>
      <c r="BL44" s="158"/>
      <c r="BM44" s="158"/>
      <c r="BN44" s="158"/>
      <c r="BO44" s="158"/>
      <c r="BP44" s="158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  <c r="BK45" s="158"/>
      <c r="BL45" s="158"/>
      <c r="BM45" s="158"/>
      <c r="BN45" s="158"/>
      <c r="BO45" s="158"/>
      <c r="BP45" s="158"/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14.737835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9.8144960000000001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726.16759999999999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0.25259545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2.9664847999999999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201.93741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67.086619999999996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  <c r="BK46" s="158"/>
      <c r="BL46" s="158"/>
      <c r="BM46" s="158"/>
      <c r="BN46" s="158"/>
      <c r="BO46" s="158"/>
      <c r="BP46" s="158"/>
    </row>
  </sheetData>
  <mergeCells count="38">
    <mergeCell ref="O44:T44"/>
    <mergeCell ref="V44:AA44"/>
    <mergeCell ref="AC44:AH44"/>
    <mergeCell ref="AJ44:AO4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E4:H4"/>
    <mergeCell ref="N4:S4"/>
    <mergeCell ref="J4:L4"/>
    <mergeCell ref="A14:F14"/>
    <mergeCell ref="H14:M14"/>
    <mergeCell ref="O14:T14"/>
    <mergeCell ref="AJ34:AO34"/>
    <mergeCell ref="A33:AO33"/>
    <mergeCell ref="A34:F34"/>
    <mergeCell ref="H34:M34"/>
    <mergeCell ref="O34:T34"/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2" customFormat="1">
      <c r="A2" s="157" t="s">
        <v>278</v>
      </c>
      <c r="B2" s="157" t="s">
        <v>279</v>
      </c>
      <c r="C2" s="157" t="s">
        <v>280</v>
      </c>
      <c r="D2" s="157">
        <v>51</v>
      </c>
      <c r="E2" s="157">
        <v>1806.0986</v>
      </c>
      <c r="F2" s="157">
        <v>235.26239000000001</v>
      </c>
      <c r="G2" s="157">
        <v>40.358046999999999</v>
      </c>
      <c r="H2" s="157">
        <v>22.795642999999998</v>
      </c>
      <c r="I2" s="157">
        <v>17.562404999999998</v>
      </c>
      <c r="J2" s="157">
        <v>63.744377</v>
      </c>
      <c r="K2" s="157">
        <v>33.494553000000003</v>
      </c>
      <c r="L2" s="157">
        <v>30.249825999999999</v>
      </c>
      <c r="M2" s="157">
        <v>25.439765999999999</v>
      </c>
      <c r="N2" s="157">
        <v>2.2774968000000002</v>
      </c>
      <c r="O2" s="157">
        <v>13.762641</v>
      </c>
      <c r="P2" s="157">
        <v>1542.3079</v>
      </c>
      <c r="Q2" s="157">
        <v>26.882014999999999</v>
      </c>
      <c r="R2" s="157">
        <v>640.33167000000003</v>
      </c>
      <c r="S2" s="157">
        <v>101.85336</v>
      </c>
      <c r="T2" s="157">
        <v>6461.7362999999996</v>
      </c>
      <c r="U2" s="157">
        <v>6.0257139999999998</v>
      </c>
      <c r="V2" s="157">
        <v>22.275369999999999</v>
      </c>
      <c r="W2" s="157">
        <v>247.19514000000001</v>
      </c>
      <c r="X2" s="157">
        <v>155.48392000000001</v>
      </c>
      <c r="Y2" s="157">
        <v>1.744011</v>
      </c>
      <c r="Z2" s="157">
        <v>1.4588585000000001</v>
      </c>
      <c r="AA2" s="157">
        <v>16.881374000000001</v>
      </c>
      <c r="AB2" s="157">
        <v>2.5826463999999998</v>
      </c>
      <c r="AC2" s="157">
        <v>670.13139999999999</v>
      </c>
      <c r="AD2" s="157">
        <v>8.5361100000000008</v>
      </c>
      <c r="AE2" s="157">
        <v>2.6838152000000002</v>
      </c>
      <c r="AF2" s="157">
        <v>2.6229208000000002</v>
      </c>
      <c r="AG2" s="157">
        <v>605.70479999999998</v>
      </c>
      <c r="AH2" s="157">
        <v>309.46494000000001</v>
      </c>
      <c r="AI2" s="157">
        <v>296.23984000000002</v>
      </c>
      <c r="AJ2" s="157">
        <v>1191.4613999999999</v>
      </c>
      <c r="AK2" s="157">
        <v>5847.7554</v>
      </c>
      <c r="AL2" s="157">
        <v>241.12991</v>
      </c>
      <c r="AM2" s="157">
        <v>3477.0077999999999</v>
      </c>
      <c r="AN2" s="157">
        <v>160.79706999999999</v>
      </c>
      <c r="AO2" s="157">
        <v>14.737835</v>
      </c>
      <c r="AP2" s="157">
        <v>11.44853</v>
      </c>
      <c r="AQ2" s="157">
        <v>3.289304</v>
      </c>
      <c r="AR2" s="157">
        <v>9.8144960000000001</v>
      </c>
      <c r="AS2" s="157">
        <v>726.16759999999999</v>
      </c>
      <c r="AT2" s="157">
        <v>0.25259545</v>
      </c>
      <c r="AU2" s="157">
        <v>2.9664847999999999</v>
      </c>
      <c r="AV2" s="157">
        <v>201.93741</v>
      </c>
      <c r="AW2" s="157">
        <v>67.086619999999996</v>
      </c>
      <c r="AX2" s="157">
        <v>0.10343267</v>
      </c>
      <c r="AY2" s="157">
        <v>1.3739219</v>
      </c>
      <c r="AZ2" s="157">
        <v>211.3099</v>
      </c>
      <c r="BA2" s="157">
        <v>44.309420000000003</v>
      </c>
      <c r="BB2" s="157">
        <v>13.810841999999999</v>
      </c>
      <c r="BC2" s="157">
        <v>14.617679000000001</v>
      </c>
      <c r="BD2" s="157">
        <v>15.864152000000001</v>
      </c>
      <c r="BE2" s="157">
        <v>1.0892957000000001</v>
      </c>
      <c r="BF2" s="157">
        <v>5.3813240000000002</v>
      </c>
      <c r="BG2" s="157">
        <v>1.1518281E-3</v>
      </c>
      <c r="BH2" s="157">
        <v>4.2255464999999999E-2</v>
      </c>
      <c r="BI2" s="157">
        <v>3.2093440000000001E-2</v>
      </c>
      <c r="BJ2" s="157">
        <v>0.114633836</v>
      </c>
      <c r="BK2" s="157">
        <v>8.8602166000000004E-5</v>
      </c>
      <c r="BL2" s="157">
        <v>0.37065556999999999</v>
      </c>
      <c r="BM2" s="157">
        <v>4.0892710000000001</v>
      </c>
      <c r="BN2" s="157">
        <v>1.0084462000000001</v>
      </c>
      <c r="BO2" s="157">
        <v>59.059339999999999</v>
      </c>
      <c r="BP2" s="157">
        <v>10.419408000000001</v>
      </c>
      <c r="BQ2" s="157">
        <v>17.438438000000001</v>
      </c>
      <c r="BR2" s="157">
        <v>63.135784000000001</v>
      </c>
      <c r="BS2" s="157">
        <v>34.319465999999998</v>
      </c>
      <c r="BT2" s="157">
        <v>12.998483</v>
      </c>
      <c r="BU2" s="157">
        <v>1.2157321E-2</v>
      </c>
      <c r="BV2" s="157">
        <v>6.9845130000000005E-2</v>
      </c>
      <c r="BW2" s="157">
        <v>0.84487796000000004</v>
      </c>
      <c r="BX2" s="157">
        <v>1.4223115</v>
      </c>
      <c r="BY2" s="157">
        <v>9.8862030000000004E-2</v>
      </c>
      <c r="BZ2" s="157">
        <v>9.4057069999999997E-4</v>
      </c>
      <c r="CA2" s="157">
        <v>0.57215976999999996</v>
      </c>
      <c r="CB2" s="157">
        <v>4.4285619999999998E-2</v>
      </c>
      <c r="CC2" s="157">
        <v>9.4827324000000005E-2</v>
      </c>
      <c r="CD2" s="157">
        <v>1.8926194999999999</v>
      </c>
      <c r="CE2" s="157">
        <v>5.7500771999999999E-2</v>
      </c>
      <c r="CF2" s="157">
        <v>0.39148090000000002</v>
      </c>
      <c r="CG2" s="157">
        <v>4.9500000000000003E-7</v>
      </c>
      <c r="CH2" s="157">
        <v>2.7025451999999998E-2</v>
      </c>
      <c r="CI2" s="157">
        <v>2.5329929999999999E-3</v>
      </c>
      <c r="CJ2" s="157">
        <v>4.3405040000000001</v>
      </c>
      <c r="CK2" s="157">
        <v>1.4363189E-2</v>
      </c>
      <c r="CL2" s="157">
        <v>0.25223287999999999</v>
      </c>
      <c r="CM2" s="157">
        <v>3.5162656000000001</v>
      </c>
      <c r="CN2" s="157">
        <v>2094.0131999999999</v>
      </c>
      <c r="CO2" s="157">
        <v>3715.8395999999998</v>
      </c>
      <c r="CP2" s="157">
        <v>2548.2554</v>
      </c>
      <c r="CQ2" s="157">
        <v>887.05100000000004</v>
      </c>
      <c r="CR2" s="157">
        <v>445.11599999999999</v>
      </c>
      <c r="CS2" s="157">
        <v>379.36926</v>
      </c>
      <c r="CT2" s="157">
        <v>2130.1833000000001</v>
      </c>
      <c r="CU2" s="157">
        <v>1463.0331000000001</v>
      </c>
      <c r="CV2" s="157">
        <v>1123.7906</v>
      </c>
      <c r="CW2" s="157">
        <v>1674.0624</v>
      </c>
      <c r="CX2" s="157">
        <v>487.77269999999999</v>
      </c>
      <c r="CY2" s="157">
        <v>2495.7741999999998</v>
      </c>
      <c r="CZ2" s="157">
        <v>1461.6838</v>
      </c>
      <c r="DA2" s="157">
        <v>3129.7312000000002</v>
      </c>
      <c r="DB2" s="157">
        <v>2760.7195000000002</v>
      </c>
      <c r="DC2" s="157">
        <v>4779.2124000000003</v>
      </c>
      <c r="DD2" s="157">
        <v>8603.5830000000005</v>
      </c>
      <c r="DE2" s="157">
        <v>1719.1609000000001</v>
      </c>
      <c r="DF2" s="157">
        <v>3315.6120000000001</v>
      </c>
      <c r="DG2" s="157">
        <v>1910.4755</v>
      </c>
      <c r="DH2" s="157">
        <v>112.14991999999999</v>
      </c>
      <c r="DI2" s="157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44.309420000000003</v>
      </c>
      <c r="B6">
        <f>BB2</f>
        <v>13.810841999999999</v>
      </c>
      <c r="C6">
        <f>BC2</f>
        <v>14.617679000000001</v>
      </c>
      <c r="D6">
        <f>BD2</f>
        <v>15.864152000000001</v>
      </c>
    </row>
    <row r="7" spans="1:113">
      <c r="B7">
        <f>ROUND(B6/MAX($B$6,$C$6,$D$6),1)</f>
        <v>0.9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B5" sqref="B5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25357</v>
      </c>
      <c r="C2" s="56">
        <f ca="1">YEAR(TODAY())-YEAR(B2)+IF(TODAY()&gt;=DATE(YEAR(TODAY()),MONTH(B2),DAY(B2)),0,-1)</f>
        <v>51</v>
      </c>
      <c r="E2" s="52">
        <v>181.4</v>
      </c>
      <c r="F2" s="53" t="s">
        <v>39</v>
      </c>
      <c r="G2" s="52">
        <v>73.5</v>
      </c>
      <c r="H2" s="51" t="s">
        <v>41</v>
      </c>
      <c r="I2" s="70">
        <f>ROUND(G3/E3^2,1)</f>
        <v>22.3</v>
      </c>
    </row>
    <row r="3" spans="1:9">
      <c r="E3" s="51">
        <f>E2/100</f>
        <v>1.8140000000000001</v>
      </c>
      <c r="F3" s="51" t="s">
        <v>40</v>
      </c>
      <c r="G3" s="51">
        <f>G2</f>
        <v>73.5</v>
      </c>
      <c r="H3" s="51" t="s">
        <v>41</v>
      </c>
      <c r="I3" s="70"/>
    </row>
    <row r="4" spans="1:9">
      <c r="A4" t="s">
        <v>273</v>
      </c>
    </row>
    <row r="5" spans="1:9">
      <c r="B5" s="60">
        <v>44201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안병호, ID : H1700054)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2021년 02월 01일 14:36:43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44201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51</v>
      </c>
      <c r="G12" s="92"/>
      <c r="H12" s="92"/>
      <c r="I12" s="92"/>
      <c r="K12" s="121">
        <f>'개인정보 및 신체계측 입력'!E2</f>
        <v>181.4</v>
      </c>
      <c r="L12" s="122"/>
      <c r="M12" s="115">
        <f>'개인정보 및 신체계측 입력'!G2</f>
        <v>73.5</v>
      </c>
      <c r="N12" s="116"/>
      <c r="O12" s="111" t="s">
        <v>271</v>
      </c>
      <c r="P12" s="105"/>
      <c r="Q12" s="88">
        <f>'개인정보 및 신체계측 입력'!I2</f>
        <v>22.3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안병호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69.323999999999998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11.891999999999999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18.783000000000001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17.5</v>
      </c>
      <c r="L72" s="36" t="s">
        <v>53</v>
      </c>
      <c r="M72" s="36">
        <f>ROUND('DRIs DATA'!K8,1)</f>
        <v>8.6999999999999993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85.38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185.63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155.47999999999999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172.18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75.709999999999994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389.85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147.38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2021-02-02T01:17:10Z</dcterms:modified>
</cp:coreProperties>
</file>