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<sst xmlns="http://schemas.openxmlformats.org/spreadsheetml/2006/main" count="692" uniqueCount="283">
  <si>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</si>
  <si>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</si>
  <si>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</si>
  <si>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</si>
  <si>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</si>
  <si>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</si>
  <si>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</si>
  <si>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</si>
  <si>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</si>
  <si>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</si>
  <si>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</si>
  <si>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</si>
  <si>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</si>
  <si>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</si>
  <si>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</si>
  <si>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</si>
  <si>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</si>
  <si>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</si>
  <si>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</si>
  <si>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</si>
  <si>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</si>
  <si>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</si>
  <si>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</si>
  <si>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</si>
  <si>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</si>
  <si>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</si>
  <si>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</si>
  <si>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</si>
  <si>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</si>
  <si>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</si>
  <si>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</si>
  <si>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</si>
  <si>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</si>
  <si>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</si>
  <si>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</si>
  <si>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</si>
  <si>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</si>
  <si>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</si>
  <si>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</si>
  <si>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</si>
  <si>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</si>
  <si>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</si>
  <si>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</si>
  <si>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</si>
  <si>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</si>
  <si>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</si>
  <si>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</si>
  <si>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</si>
  <si>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</si>
  <si>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</si>
  <si>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</si>
  <si>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</si>
  <si>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</si>
  <si>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</si>
  <si>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</si>
  <si>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</si>
  <si>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</si>
  <si>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</si>
  <si>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</si>
  <si>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</si>
  <si>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</si>
  <si>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</si>
  <si>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</si>
  <si>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</si>
  <si>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</si>
  <si>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</si>
  <si>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</si>
  <si>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</si>
  <si>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</si>
  <si>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</si>
  <si>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</si>
  <si>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</si>
  <si>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</si>
  <si>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</si>
  <si>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</si>
  <si>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</si>
  <si>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</si>
  <si>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</si>
  <si>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</si>
  <si>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</si>
  <si>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</si>
  <si>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</si>
  <si>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</si>
  <si>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</si>
  <si>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</si>
  <si>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</si>
  <si>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</si>
  <si>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</si>
  <si>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</si>
  <si>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</si>
  <si>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</si>
  <si>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</si>
  <si>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</si>
  <si>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</si>
  <si>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</si>
  <si>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</si>
  <si>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</si>
  <si>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</si>
  <si>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</si>
  <si>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</si>
  <si>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</si>
  <si>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</si>
  <si>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</si>
  <si>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</si>
  <si>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</si>
  <si>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</si>
  <si>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</si>
  <si>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</si>
  <si>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</si>
  <si>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</si>
  <si>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</si>
  <si>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</si>
  <si>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</si>
  <si>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</si>
  <si>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</si>
  <si>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</si>
  <si>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</si>
  <si>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</si>
  <si>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</si>
  <si>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</si>
  <si>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</si>
  <si>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</si>
  <si>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</si>
  <si>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</si>
  <si>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</si>
  <si>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</si>
  <si>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</si>
  <si>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</si>
  <si>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</si>
  <si>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</si>
  <si>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</si>
  <si>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</si>
  <si>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</si>
  <si>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</si>
  <si>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</si>
  <si>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</si>
  <si>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</si>
  <si>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</si>
  <si>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</si>
  <si>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</si>
  <si>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</si>
  <si>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</si>
  <si>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</si>
  <si>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</si>
  <si>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</si>
  <si>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</si>
  <si>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</si>
  <si>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</si>
  <si>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</si>
  <si>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</si>
  <si>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</si>
  <si>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</si>
  <si>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</si>
  <si>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</si>
  <si>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</si>
  <si>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</si>
  <si>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</si>
  <si>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</si>
  <si>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</si>
  <si>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</si>
  <si>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</si>
  <si>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</si>
  <si>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</si>
  <si>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</si>
  <si>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</si>
  <si>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</si>
  <si>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</si>
  <si>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</si>
  <si>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</si>
  <si>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</si>
  <si>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</si>
  <si>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</si>
  <si>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</si>
  <si>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</si>
  <si>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</si>
  <si>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</si>
  <si>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</si>
  <si>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</si>
  <si>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</si>
  <si>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</si>
  <si>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</si>
  <si>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</si>
  <si>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</si>
  <si>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</si>
  <si>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</si>
  <si>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</si>
  <si>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</si>
  <si>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</si>
  <si>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</si>
  <si>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</si>
  <si>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</si>
  <si>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</si>
  <si>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</si>
  <si>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</si>
  <si>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</si>
  <si>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</si>
  <si>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</si>
  <si>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</si>
  <si>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</si>
  <si>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</si>
  <si>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</si>
  <si>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</si>
  <si>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</si>
  <si>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</si>
  <si>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</si>
  <si>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</si>
  <si>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</si>
  <si>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</si>
  <si>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</si>
  <si>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</si>
  <si>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</si>
  <si>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</si>
  <si>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</si>
  <si>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</si>
  <si>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</si>
  <si>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</si>
  <si>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</si>
  <si>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</si>
  <si>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</si>
  <si>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</si>
  <si>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</si>
  <si>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</si>
  <si>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</si>
  <si>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</si>
  <si>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</si>
  <si>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</si>
  <si>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</si>
  <si>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</si>
  <si>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</si>
  <si>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</si>
  <si>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</si>
  <si>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</si>
  <si>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</si>
  <si>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</si>
  <si>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</si>
  <si>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</si>
  <si>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</si>
  <si>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</si>
  <si>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</si>
  <si>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</si>
  <si>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</si>
  <si>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</si>
  <si>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</si>
  <si>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</si>
  <si>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</si>
  <si>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</si>
  <si>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</si>
  <si>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</si>
  <si>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</si>
  <si>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</si>
  <si>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</si>
  <si>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</si>
  <si>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</si>
  <si>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</si>
  <si>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</si>
  <si>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</si>
  <si>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</si>
  <si>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</si>
  <si>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</si>
  <si>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</si>
  <si>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</si>
  <si>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</si>
  <si>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</si>
  <si>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</si>
  <si>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</si>
  <si>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</si>
  <si>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</si>
  <si>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</si>
  <si>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</si>
  <si>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</si>
  <si>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</si>
  <si>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</si>
  <si>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</si>
  <si>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</si>
  <si>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</si>
  <si>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</si>
  <si>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</si>
  <si>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</si>
  <si>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H1700056</t>
  </si>
  <si>
    <t>구연숙</t>
  </si>
  <si>
    <t>F</t>
  </si>
  <si>
    <t>(설문지 : FFQ 95문항 설문지, 사용자 : 구연숙, ID : H1700056)</t>
  </si>
  <si>
    <t>2021년 02월 01일 14:38:20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</si>
</sst>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114.67301999999999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8008"/>
        <c:axId val="529661144"/>
      </c:barChart>
      <c:catAx>
        <c:axId val="52965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1144"/>
        <c:crosses val="autoZero"/>
        <c:auto val="1"/>
        <c:lblAlgn val="ctr"/>
        <c:lblOffset val="100"/>
        <c:noMultiLvlLbl val="0"/>
      </c:catAx>
      <c:valAx>
        <c:axId val="52966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3.4298332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2320"/>
        <c:axId val="529664280"/>
      </c:barChart>
      <c:catAx>
        <c:axId val="52966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4280"/>
        <c:crosses val="autoZero"/>
        <c:auto val="1"/>
        <c:lblAlgn val="ctr"/>
        <c:lblOffset val="100"/>
        <c:noMultiLvlLbl val="0"/>
      </c:catAx>
      <c:valAx>
        <c:axId val="52966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1.6739858000000001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3888"/>
        <c:axId val="529665064"/>
      </c:barChart>
      <c:catAx>
        <c:axId val="52966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5064"/>
        <c:crosses val="autoZero"/>
        <c:auto val="1"/>
        <c:lblAlgn val="ctr"/>
        <c:lblOffset val="100"/>
        <c:noMultiLvlLbl val="0"/>
      </c:catAx>
      <c:valAx>
        <c:axId val="529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1681.2565999999999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65456"/>
        <c:axId val="529663104"/>
      </c:barChart>
      <c:catAx>
        <c:axId val="52966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3104"/>
        <c:crosses val="autoZero"/>
        <c:auto val="1"/>
        <c:lblAlgn val="ctr"/>
        <c:lblOffset val="100"/>
        <c:noMultiLvlLbl val="0"/>
      </c:catAx>
      <c:valAx>
        <c:axId val="52966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6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4347.5474000000004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2832"/>
        <c:axId val="526377928"/>
      </c:barChart>
      <c:catAx>
        <c:axId val="5263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7928"/>
        <c:crosses val="autoZero"/>
        <c:auto val="1"/>
        <c:lblAlgn val="ctr"/>
        <c:lblOffset val="100"/>
        <c:noMultiLvlLbl val="0"/>
      </c:catAx>
      <c:valAx>
        <c:axId val="526377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111.50676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5184"/>
        <c:axId val="526373616"/>
      </c:barChart>
      <c:catAx>
        <c:axId val="52637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3616"/>
        <c:crosses val="autoZero"/>
        <c:auto val="1"/>
        <c:lblAlgn val="ctr"/>
        <c:lblOffset val="100"/>
        <c:noMultiLvlLbl val="0"/>
      </c:catAx>
      <c:valAx>
        <c:axId val="52637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184.02860000000001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3224"/>
        <c:axId val="526378320"/>
      </c:barChart>
      <c:catAx>
        <c:axId val="52637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8320"/>
        <c:crosses val="autoZero"/>
        <c:auto val="1"/>
        <c:lblAlgn val="ctr"/>
        <c:lblOffset val="100"/>
        <c:noMultiLvlLbl val="0"/>
      </c:catAx>
      <c:valAx>
        <c:axId val="52637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17.392042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5576"/>
        <c:axId val="526376360"/>
      </c:barChart>
      <c:catAx>
        <c:axId val="52637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6360"/>
        <c:crosses val="autoZero"/>
        <c:auto val="1"/>
        <c:lblAlgn val="ctr"/>
        <c:lblOffset val="100"/>
        <c:noMultiLvlLbl val="0"/>
      </c:catAx>
      <c:valAx>
        <c:axId val="526376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1072.5691999999999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9104"/>
        <c:axId val="526379496"/>
      </c:barChart>
      <c:catAx>
        <c:axId val="5263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9496"/>
        <c:crosses val="autoZero"/>
        <c:auto val="1"/>
        <c:lblAlgn val="ctr"/>
        <c:lblOffset val="100"/>
        <c:noMultiLvlLbl val="0"/>
      </c:catAx>
      <c:valAx>
        <c:axId val="526379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3.9887267999999997E-2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74400"/>
        <c:axId val="526375968"/>
      </c:barChart>
      <c:catAx>
        <c:axId val="52637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75968"/>
        <c:crosses val="autoZero"/>
        <c:auto val="1"/>
        <c:lblAlgn val="ctr"/>
        <c:lblOffset val="100"/>
        <c:noMultiLvlLbl val="0"/>
      </c:catAx>
      <c:valAx>
        <c:axId val="52637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3.8861704000000001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3344"/>
        <c:axId val="509054128"/>
      </c:barChart>
      <c:catAx>
        <c:axId val="50905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4128"/>
        <c:crosses val="autoZero"/>
        <c:auto val="1"/>
        <c:lblAlgn val="ctr"/>
        <c:lblOffset val="100"/>
        <c:noMultiLvlLbl val="0"/>
      </c:catAx>
      <c:valAx>
        <c:axId val="50905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31.232534000000001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49776"/>
        <c:axId val="529650168"/>
      </c:barChart>
      <c:catAx>
        <c:axId val="52964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0168"/>
        <c:crosses val="autoZero"/>
        <c:auto val="1"/>
        <c:lblAlgn val="ctr"/>
        <c:lblOffset val="100"/>
        <c:noMultiLvlLbl val="0"/>
      </c:catAx>
      <c:valAx>
        <c:axId val="52965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4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369.95706000000001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49816"/>
        <c:axId val="509054520"/>
      </c:barChart>
      <c:catAx>
        <c:axId val="50904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4520"/>
        <c:crosses val="autoZero"/>
        <c:auto val="1"/>
        <c:lblAlgn val="ctr"/>
        <c:lblOffset val="100"/>
        <c:noMultiLvlLbl val="0"/>
      </c:catAx>
      <c:valAx>
        <c:axId val="50905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129.45865000000001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6088"/>
        <c:axId val="509050208"/>
      </c:barChart>
      <c:catAx>
        <c:axId val="50905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0208"/>
        <c:crosses val="autoZero"/>
        <c:auto val="1"/>
        <c:lblAlgn val="ctr"/>
        <c:lblOffset val="100"/>
        <c:noMultiLvlLbl val="0"/>
      </c:catAx>
      <c:valAx>
        <c:axId val="50905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7.4820000000000002</c:v>
                </c:pt>
                <c:pt idx="1">
                  <c:v>17.213999999999999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055304"/>
        <c:axId val="509051776"/>
      </c:barChart>
      <c:catAx>
        <c:axId val="50905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1776"/>
        <c:crosses val="autoZero"/>
        <c:auto val="1"/>
        <c:lblAlgn val="ctr"/>
        <c:lblOffset val="100"/>
        <c:noMultiLvlLbl val="0"/>
      </c:catAx>
      <c:valAx>
        <c:axId val="50905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21.133455000000001</c:v>
                </c:pt>
                <c:pt idx="1">
                  <c:v>26.811283</c:v>
                </c:pt>
                <c:pt idx="2">
                  <c:v>23.211556999999999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654.99509999999998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0600"/>
        <c:axId val="509052168"/>
      </c:barChart>
      <c:catAx>
        <c:axId val="50905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2168"/>
        <c:crosses val="autoZero"/>
        <c:auto val="1"/>
        <c:lblAlgn val="ctr"/>
        <c:lblOffset val="100"/>
        <c:noMultiLvlLbl val="0"/>
      </c:catAx>
      <c:valAx>
        <c:axId val="509052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28.03077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89952"/>
        <c:axId val="510388384"/>
      </c:barChart>
      <c:catAx>
        <c:axId val="51038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88384"/>
        <c:crosses val="autoZero"/>
        <c:auto val="1"/>
        <c:lblAlgn val="ctr"/>
        <c:lblOffset val="100"/>
        <c:noMultiLvlLbl val="0"/>
      </c:catAx>
      <c:valAx>
        <c:axId val="5103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65.408000000000001</c:v>
                </c:pt>
                <c:pt idx="1">
                  <c:v>13.422000000000001</c:v>
                </c:pt>
                <c:pt idx="2">
                  <c:v>21.17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389168"/>
        <c:axId val="510389560"/>
      </c:barChart>
      <c:catAx>
        <c:axId val="51038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89560"/>
        <c:crosses val="autoZero"/>
        <c:auto val="1"/>
        <c:lblAlgn val="ctr"/>
        <c:lblOffset val="100"/>
        <c:noMultiLvlLbl val="0"/>
      </c:catAx>
      <c:valAx>
        <c:axId val="51038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8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2549.8829999999998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1128"/>
        <c:axId val="510387992"/>
      </c:barChart>
      <c:catAx>
        <c:axId val="51039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87992"/>
        <c:crosses val="autoZero"/>
        <c:auto val="1"/>
        <c:lblAlgn val="ctr"/>
        <c:lblOffset val="100"/>
        <c:noMultiLvlLbl val="0"/>
      </c:catAx>
      <c:valAx>
        <c:axId val="51038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138.73416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84072"/>
        <c:axId val="405372656"/>
      </c:barChart>
      <c:catAx>
        <c:axId val="5103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372656"/>
        <c:crosses val="autoZero"/>
        <c:auto val="1"/>
        <c:lblAlgn val="ctr"/>
        <c:lblOffset val="100"/>
        <c:noMultiLvlLbl val="0"/>
      </c:catAx>
      <c:valAx>
        <c:axId val="405372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639.22709999999995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375008"/>
        <c:axId val="405373440"/>
      </c:barChart>
      <c:catAx>
        <c:axId val="4053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373440"/>
        <c:crosses val="autoZero"/>
        <c:auto val="1"/>
        <c:lblAlgn val="ctr"/>
        <c:lblOffset val="100"/>
        <c:noMultiLvlLbl val="0"/>
      </c:catAx>
      <c:valAx>
        <c:axId val="40537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3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7.6159340000000002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2128"/>
        <c:axId val="529661928"/>
      </c:barChart>
      <c:catAx>
        <c:axId val="5296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1928"/>
        <c:crosses val="autoZero"/>
        <c:auto val="1"/>
        <c:lblAlgn val="ctr"/>
        <c:lblOffset val="100"/>
        <c:noMultiLvlLbl val="0"/>
      </c:catAx>
      <c:valAx>
        <c:axId val="52966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6895.7475999999997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23944"/>
        <c:axId val="526021592"/>
      </c:barChart>
      <c:catAx>
        <c:axId val="52602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21592"/>
        <c:crosses val="autoZero"/>
        <c:auto val="1"/>
        <c:lblAlgn val="ctr"/>
        <c:lblOffset val="100"/>
        <c:noMultiLvlLbl val="0"/>
      </c:catAx>
      <c:valAx>
        <c:axId val="5260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2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23.795786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20416"/>
        <c:axId val="526021984"/>
      </c:barChart>
      <c:catAx>
        <c:axId val="5260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21984"/>
        <c:crosses val="autoZero"/>
        <c:auto val="1"/>
        <c:lblAlgn val="ctr"/>
        <c:lblOffset val="100"/>
        <c:noMultiLvlLbl val="0"/>
      </c:catAx>
      <c:valAx>
        <c:axId val="52602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3.7594557000000002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20808"/>
        <c:axId val="526022376"/>
      </c:barChart>
      <c:catAx>
        <c:axId val="5260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22376"/>
        <c:crosses val="autoZero"/>
        <c:auto val="1"/>
        <c:lblAlgn val="ctr"/>
        <c:lblOffset val="100"/>
        <c:noMultiLvlLbl val="0"/>
      </c:catAx>
      <c:valAx>
        <c:axId val="52602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305.8818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3304"/>
        <c:axId val="529659576"/>
      </c:barChart>
      <c:catAx>
        <c:axId val="52965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9576"/>
        <c:crosses val="autoZero"/>
        <c:auto val="1"/>
        <c:lblAlgn val="ctr"/>
        <c:lblOffset val="100"/>
        <c:noMultiLvlLbl val="0"/>
      </c:catAx>
      <c:valAx>
        <c:axId val="52965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1.9216206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7616"/>
        <c:axId val="529654480"/>
      </c:barChart>
      <c:catAx>
        <c:axId val="5296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4480"/>
        <c:crosses val="autoZero"/>
        <c:auto val="1"/>
        <c:lblAlgn val="ctr"/>
        <c:lblOffset val="100"/>
        <c:noMultiLvlLbl val="0"/>
      </c:catAx>
      <c:valAx>
        <c:axId val="529654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23.866955000000001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5264"/>
        <c:axId val="529661536"/>
      </c:barChart>
      <c:catAx>
        <c:axId val="5296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61536"/>
        <c:crosses val="autoZero"/>
        <c:auto val="1"/>
        <c:lblAlgn val="ctr"/>
        <c:lblOffset val="100"/>
        <c:noMultiLvlLbl val="0"/>
      </c:catAx>
      <c:valAx>
        <c:axId val="52966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3.7594557000000002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0952"/>
        <c:axId val="529651344"/>
      </c:barChart>
      <c:catAx>
        <c:axId val="52965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1344"/>
        <c:crosses val="autoZero"/>
        <c:auto val="1"/>
        <c:lblAlgn val="ctr"/>
        <c:lblOffset val="100"/>
        <c:noMultiLvlLbl val="0"/>
      </c:catAx>
      <c:valAx>
        <c:axId val="52965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650.21849999999995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1736"/>
        <c:axId val="529652912"/>
      </c:barChart>
      <c:catAx>
        <c:axId val="52965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2912"/>
        <c:crosses val="autoZero"/>
        <c:auto val="1"/>
        <c:lblAlgn val="ctr"/>
        <c:lblOffset val="100"/>
        <c:noMultiLvlLbl val="0"/>
      </c:catAx>
      <c:valAx>
        <c:axId val="52965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17.517042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56832"/>
        <c:axId val="529656048"/>
      </c:barChart>
      <c:catAx>
        <c:axId val="5296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56048"/>
        <c:crosses val="autoZero"/>
        <c:auto val="1"/>
        <c:lblAlgn val="ctr"/>
        <c:lblOffset val="100"/>
        <c:noMultiLvlLbl val="0"/>
      </c:catAx>
      <c:valAx>
        <c:axId val="52965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구연숙, ID : H1700056)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14:38:20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2549.8829999999998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114.67301999999999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31.232534000000001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65.408000000000001</v>
      </c>
      <c r="G8" s="59">
        <f>'DRIs DATA 입력'!G8</f>
        <v>13.422000000000001</v>
      </c>
      <c r="H8" s="59">
        <f>'DRIs DATA 입력'!H8</f>
        <v>21.17</v>
      </c>
      <c r="I8" s="46"/>
      <c r="J8" s="59" t="s">
        <v>216</v>
      </c>
      <c r="K8" s="59">
        <f>'DRIs DATA 입력'!K8</f>
        <v>7.4820000000000002</v>
      </c>
      <c r="L8" s="59">
        <f>'DRIs DATA 입력'!L8</f>
        <v>17.213999999999999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654.99509999999998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28.03077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7.6159340000000002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305.8818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138.73416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2.4406772000000001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1.9216206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23.866955000000001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3.7594557000000002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650.21849999999995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17.517042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3.4298332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1.6739858000000001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639.22709999999995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1681.2565999999999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6895.7475999999997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4347.5474000000004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111.50676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184.02860000000001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23.795786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17.392042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1072.5691999999999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3.9887267999999997E-2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3.8861704000000001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369.95706000000001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129.45865000000001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>
      <c r="A6" s="159" t="s">
        <v>56</v>
      </c>
      <c r="B6" s="159">
        <v>2140</v>
      </c>
      <c r="C6" s="159">
        <v>2549.8829999999998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114.67301999999999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31.232534000000001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>
      <c r="A8" s="157"/>
      <c r="B8" s="157"/>
      <c r="C8" s="157"/>
      <c r="D8" s="157"/>
      <c r="E8" s="159" t="s">
        <v>216</v>
      </c>
      <c r="F8" s="159">
        <v>65.408000000000001</v>
      </c>
      <c r="G8" s="159">
        <v>13.422000000000001</v>
      </c>
      <c r="H8" s="159">
        <v>21.17</v>
      </c>
      <c r="I8" s="157"/>
      <c r="J8" s="159" t="s">
        <v>216</v>
      </c>
      <c r="K8" s="159">
        <v>7.4820000000000002</v>
      </c>
      <c r="L8" s="159">
        <v>17.213999999999999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654.99509999999998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28.03077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7.6159340000000002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305.8818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3"/>
      <c r="BL23" s="63"/>
      <c r="BM23" s="63"/>
      <c r="BN23" s="63"/>
      <c r="BO23" s="63"/>
      <c r="BP23" s="63"/>
    </row>
    <row r="24" spans="1:68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  <c r="BK25" s="63"/>
      <c r="BL25" s="63"/>
      <c r="BM25" s="63"/>
      <c r="BN25" s="63"/>
      <c r="BO25" s="63"/>
      <c r="BP25" s="63"/>
    </row>
    <row r="26" spans="1:68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138.73416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2.4406772000000001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1.9216206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23.866955000000001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3.7594557000000002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650.21849999999995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17.517042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3.4298332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1.6739858000000001</v>
      </c>
      <c r="BK26" s="63"/>
      <c r="BL26" s="63"/>
      <c r="BM26" s="63"/>
      <c r="BN26" s="63"/>
      <c r="BO26" s="63"/>
      <c r="BP26" s="63"/>
    </row>
    <row r="27" spans="1:68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639.22709999999995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1681.2565999999999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6895.7475999999997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4347.5474000000004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111.50676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184.02860000000001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157"/>
      <c r="BL43" s="157"/>
      <c r="BM43" s="157"/>
      <c r="BN43" s="157"/>
      <c r="BO43" s="157"/>
      <c r="BP43" s="157"/>
    </row>
    <row r="44" spans="1:68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  <c r="BK44" s="157"/>
      <c r="BL44" s="157"/>
      <c r="BM44" s="157"/>
      <c r="BN44" s="157"/>
      <c r="BO44" s="157"/>
      <c r="BP44" s="157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  <c r="BK45" s="157"/>
      <c r="BL45" s="157"/>
      <c r="BM45" s="157"/>
      <c r="BN45" s="157"/>
      <c r="BO45" s="157"/>
      <c r="BP45" s="157"/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23.795786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17.392042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1072.5691999999999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3.9887267999999997E-2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3.8861704000000001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369.95706000000001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129.45865000000001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>
      <c r="A2" s="62" t="s">
        <v>278</v>
      </c>
      <c r="B2" s="62" t="s">
        <v>279</v>
      </c>
      <c r="C2" s="62" t="s">
        <v>280</v>
      </c>
      <c r="D2" s="62">
        <v>52</v>
      </c>
      <c r="E2" s="62">
        <v>2549.8829999999998</v>
      </c>
      <c r="F2" s="62">
        <v>354.30959999999999</v>
      </c>
      <c r="G2" s="62">
        <v>72.707040000000006</v>
      </c>
      <c r="H2" s="62">
        <v>34.414659999999998</v>
      </c>
      <c r="I2" s="62">
        <v>38.292377000000002</v>
      </c>
      <c r="J2" s="62">
        <v>114.67301999999999</v>
      </c>
      <c r="K2" s="62">
        <v>45.076439999999998</v>
      </c>
      <c r="L2" s="62">
        <v>69.596580000000003</v>
      </c>
      <c r="M2" s="62">
        <v>31.232534000000001</v>
      </c>
      <c r="N2" s="62">
        <v>4.0219959999999997</v>
      </c>
      <c r="O2" s="62">
        <v>17.667373999999999</v>
      </c>
      <c r="P2" s="62">
        <v>1161.9558</v>
      </c>
      <c r="Q2" s="62">
        <v>32.409610000000001</v>
      </c>
      <c r="R2" s="62">
        <v>654.99509999999998</v>
      </c>
      <c r="S2" s="62">
        <v>138.06956</v>
      </c>
      <c r="T2" s="62">
        <v>6203.1059999999998</v>
      </c>
      <c r="U2" s="62">
        <v>7.6159340000000002</v>
      </c>
      <c r="V2" s="62">
        <v>28.03077</v>
      </c>
      <c r="W2" s="62">
        <v>305.8818</v>
      </c>
      <c r="X2" s="62">
        <v>138.73416</v>
      </c>
      <c r="Y2" s="62">
        <v>2.4406772000000001</v>
      </c>
      <c r="Z2" s="62">
        <v>1.9216206</v>
      </c>
      <c r="AA2" s="62">
        <v>23.866955000000001</v>
      </c>
      <c r="AB2" s="62">
        <v>3.7594557000000002</v>
      </c>
      <c r="AC2" s="62">
        <v>650.21849999999995</v>
      </c>
      <c r="AD2" s="62">
        <v>17.517042</v>
      </c>
      <c r="AE2" s="62">
        <v>3.4298332</v>
      </c>
      <c r="AF2" s="62">
        <v>1.6739858000000001</v>
      </c>
      <c r="AG2" s="62">
        <v>639.22709999999995</v>
      </c>
      <c r="AH2" s="62">
        <v>362.71375</v>
      </c>
      <c r="AI2" s="62">
        <v>276.51334000000003</v>
      </c>
      <c r="AJ2" s="62">
        <v>1681.2565999999999</v>
      </c>
      <c r="AK2" s="62">
        <v>6895.7475999999997</v>
      </c>
      <c r="AL2" s="62">
        <v>111.50676</v>
      </c>
      <c r="AM2" s="62">
        <v>4347.5474000000004</v>
      </c>
      <c r="AN2" s="62">
        <v>184.02860000000001</v>
      </c>
      <c r="AO2" s="62">
        <v>23.795786</v>
      </c>
      <c r="AP2" s="62">
        <v>14.910161</v>
      </c>
      <c r="AQ2" s="62">
        <v>8.8856260000000002</v>
      </c>
      <c r="AR2" s="62">
        <v>17.392042</v>
      </c>
      <c r="AS2" s="62">
        <v>1072.5691999999999</v>
      </c>
      <c r="AT2" s="62">
        <v>3.9887267999999997E-2</v>
      </c>
      <c r="AU2" s="62">
        <v>3.8861704000000001</v>
      </c>
      <c r="AV2" s="62">
        <v>369.95706000000001</v>
      </c>
      <c r="AW2" s="62">
        <v>129.45865000000001</v>
      </c>
      <c r="AX2" s="62">
        <v>0.17578083</v>
      </c>
      <c r="AY2" s="62">
        <v>2.5828500000000001</v>
      </c>
      <c r="AZ2" s="62">
        <v>424.52202999999997</v>
      </c>
      <c r="BA2" s="62">
        <v>71.166889999999995</v>
      </c>
      <c r="BB2" s="62">
        <v>21.133455000000001</v>
      </c>
      <c r="BC2" s="62">
        <v>26.811283</v>
      </c>
      <c r="BD2" s="62">
        <v>23.211556999999999</v>
      </c>
      <c r="BE2" s="62">
        <v>1.7667965999999999</v>
      </c>
      <c r="BF2" s="62">
        <v>6.4252419999999999</v>
      </c>
      <c r="BG2" s="62">
        <v>3.4693620000000001E-3</v>
      </c>
      <c r="BH2" s="62">
        <v>9.6620560000000005E-3</v>
      </c>
      <c r="BI2" s="62">
        <v>1.0056216999999999E-2</v>
      </c>
      <c r="BJ2" s="62">
        <v>7.4595620000000001E-2</v>
      </c>
      <c r="BK2" s="62">
        <v>2.6687400000000001E-4</v>
      </c>
      <c r="BL2" s="62">
        <v>0.31861007000000002</v>
      </c>
      <c r="BM2" s="62">
        <v>4.3889430000000003</v>
      </c>
      <c r="BN2" s="62">
        <v>0.87483580000000005</v>
      </c>
      <c r="BO2" s="62">
        <v>63.188749999999999</v>
      </c>
      <c r="BP2" s="62">
        <v>10.693472999999999</v>
      </c>
      <c r="BQ2" s="62">
        <v>18.16093</v>
      </c>
      <c r="BR2" s="62">
        <v>71.363720000000001</v>
      </c>
      <c r="BS2" s="62">
        <v>47.083480000000002</v>
      </c>
      <c r="BT2" s="62">
        <v>10.094543</v>
      </c>
      <c r="BU2" s="62">
        <v>9.2341729999999997E-2</v>
      </c>
      <c r="BV2" s="62">
        <v>0.18112819999999999</v>
      </c>
      <c r="BW2" s="62">
        <v>0.74538636000000003</v>
      </c>
      <c r="BX2" s="62">
        <v>2.3080544000000001</v>
      </c>
      <c r="BY2" s="62">
        <v>0.22575883999999999</v>
      </c>
      <c r="BZ2" s="62">
        <v>1.2132452E-3</v>
      </c>
      <c r="CA2" s="62">
        <v>0.99886786999999999</v>
      </c>
      <c r="CB2" s="62">
        <v>8.8767380000000007E-2</v>
      </c>
      <c r="CC2" s="62">
        <v>0.45504567000000001</v>
      </c>
      <c r="CD2" s="62">
        <v>5.0583004999999996</v>
      </c>
      <c r="CE2" s="62">
        <v>0.10071809599999999</v>
      </c>
      <c r="CF2" s="62">
        <v>0.93175609999999998</v>
      </c>
      <c r="CG2" s="62">
        <v>1.2449999E-6</v>
      </c>
      <c r="CH2" s="62">
        <v>0.110364065</v>
      </c>
      <c r="CI2" s="62">
        <v>6.3705669999999997E-3</v>
      </c>
      <c r="CJ2" s="62">
        <v>10.722004999999999</v>
      </c>
      <c r="CK2" s="62">
        <v>2.7254079E-2</v>
      </c>
      <c r="CL2" s="62">
        <v>0.98183750000000003</v>
      </c>
      <c r="CM2" s="62">
        <v>4.3024917</v>
      </c>
      <c r="CN2" s="62">
        <v>3633.4214000000002</v>
      </c>
      <c r="CO2" s="62">
        <v>6206.308</v>
      </c>
      <c r="CP2" s="62">
        <v>4670.6864999999998</v>
      </c>
      <c r="CQ2" s="62">
        <v>1587.9938999999999</v>
      </c>
      <c r="CR2" s="62">
        <v>802.36509999999998</v>
      </c>
      <c r="CS2" s="62">
        <v>552.65350000000001</v>
      </c>
      <c r="CT2" s="62">
        <v>3555.1565000000001</v>
      </c>
      <c r="CU2" s="62">
        <v>2369.8166999999999</v>
      </c>
      <c r="CV2" s="62">
        <v>1538.9369999999999</v>
      </c>
      <c r="CW2" s="62">
        <v>2848.8389000000002</v>
      </c>
      <c r="CX2" s="62">
        <v>750.81273999999996</v>
      </c>
      <c r="CY2" s="62">
        <v>4279.8379999999997</v>
      </c>
      <c r="CZ2" s="62">
        <v>2377.6702</v>
      </c>
      <c r="DA2" s="62">
        <v>5472.8584000000001</v>
      </c>
      <c r="DB2" s="62">
        <v>4931.4139999999998</v>
      </c>
      <c r="DC2" s="62">
        <v>7741.6553000000004</v>
      </c>
      <c r="DD2" s="62">
        <v>13401.188</v>
      </c>
      <c r="DE2" s="62">
        <v>3333.8262</v>
      </c>
      <c r="DF2" s="62">
        <v>5091.1459999999997</v>
      </c>
      <c r="DG2" s="62">
        <v>3090.2384999999999</v>
      </c>
      <c r="DH2" s="62">
        <v>243.99194</v>
      </c>
      <c r="DI2" s="62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71.166889999999995</v>
      </c>
      <c r="B6">
        <f>BB2</f>
        <v>21.133455000000001</v>
      </c>
      <c r="C6">
        <f>BC2</f>
        <v>26.811283</v>
      </c>
      <c r="D6">
        <f>BD2</f>
        <v>23.211556999999999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24851</v>
      </c>
      <c r="C2" s="56">
        <f ca="1">YEAR(TODAY())-YEAR(B2)+IF(TODAY()&gt;=DATE(YEAR(TODAY()),MONTH(B2),DAY(B2)),0,-1)</f>
        <v>53</v>
      </c>
      <c r="E2" s="52">
        <v>158.6</v>
      </c>
      <c r="F2" s="53" t="s">
        <v>39</v>
      </c>
      <c r="G2" s="52">
        <v>54</v>
      </c>
      <c r="H2" s="51" t="s">
        <v>41</v>
      </c>
      <c r="I2" s="70">
        <f>ROUND(G3/E3^2,1)</f>
        <v>21.5</v>
      </c>
    </row>
    <row r="3" spans="1:9">
      <c r="E3" s="51">
        <f>E2/100</f>
        <v>1.5859999999999999</v>
      </c>
      <c r="F3" s="51" t="s">
        <v>40</v>
      </c>
      <c r="G3" s="51">
        <f>G2</f>
        <v>54</v>
      </c>
      <c r="H3" s="51" t="s">
        <v>41</v>
      </c>
      <c r="I3" s="70"/>
    </row>
    <row r="4" spans="1:9">
      <c r="A4" t="s">
        <v>273</v>
      </c>
    </row>
    <row r="5" spans="1:9">
      <c r="B5" s="60">
        <v>44202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구연숙, ID : H1700056)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01일 14:38:20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44202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53</v>
      </c>
      <c r="G12" s="135"/>
      <c r="H12" s="135"/>
      <c r="I12" s="135"/>
      <c r="K12" s="126">
        <f>'개인정보 및 신체계측 입력'!E2</f>
        <v>158.6</v>
      </c>
      <c r="L12" s="127"/>
      <c r="M12" s="120">
        <f>'개인정보 및 신체계측 입력'!G2</f>
        <v>54</v>
      </c>
      <c r="N12" s="121"/>
      <c r="O12" s="116" t="s">
        <v>271</v>
      </c>
      <c r="P12" s="110"/>
      <c r="Q12" s="113">
        <f>'개인정보 및 신체계측 입력'!I2</f>
        <v>21.5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구연숙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65.408000000000001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13.422000000000001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21.17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17.2</v>
      </c>
      <c r="L72" s="36" t="s">
        <v>53</v>
      </c>
      <c r="M72" s="36">
        <f>ROUND('DRIs DATA'!K8,1)</f>
        <v>7.5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87.33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233.59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138.72999999999999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250.63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79.900000000000006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459.72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237.96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2021-02-02T01:18:50Z</dcterms:modified>
</cp:coreProperties>
</file>