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<sst xmlns="http://schemas.openxmlformats.org/spreadsheetml/2006/main" count="692" uniqueCount="337">
  <si>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</si>
  <si>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</si>
  <si>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</si>
  <si>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</si>
  <si>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</si>
  <si>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</si>
  <si>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</si>
  <si>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</si>
  <si>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</si>
  <si>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</si>
  <si>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</si>
  <si>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</si>
  <si>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</si>
  <si>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</si>
  <si>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</si>
  <si>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</si>
  <si>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</si>
  <si>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</si>
  <si>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</si>
  <si>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</si>
  <si>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</si>
  <si>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</si>
  <si>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</si>
  <si>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</si>
  <si>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</si>
  <si>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</si>
  <si>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</si>
  <si>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</si>
  <si>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</si>
  <si>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</si>
  <si>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</si>
  <si>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</si>
  <si>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</si>
  <si>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</si>
  <si>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</si>
  <si>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</si>
  <si>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</si>
  <si>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</si>
  <si>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</si>
  <si>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</si>
  <si>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</si>
  <si>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</si>
  <si>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</si>
  <si>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</si>
  <si>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</si>
  <si>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</si>
  <si>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</si>
  <si>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</si>
  <si>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</si>
  <si>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</si>
  <si>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</si>
  <si>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</si>
  <si>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</si>
  <si>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</si>
  <si>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</si>
  <si>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</si>
  <si>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</si>
  <si>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</si>
  <si>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</si>
  <si>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</si>
  <si>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</si>
  <si>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</si>
  <si>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</si>
  <si>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</si>
  <si>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</si>
  <si>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</si>
  <si>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</si>
  <si>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</si>
  <si>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</si>
  <si>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</si>
  <si>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</si>
  <si>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</si>
  <si>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</si>
  <si>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</si>
  <si>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</si>
  <si>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</si>
  <si>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</si>
  <si>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</si>
  <si>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</si>
  <si>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</si>
  <si>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</si>
  <si>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</si>
  <si>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</si>
  <si>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</si>
  <si>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</si>
  <si>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</si>
  <si>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</si>
  <si>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</si>
  <si>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</si>
  <si>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</si>
  <si>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</si>
  <si>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</si>
  <si>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</si>
  <si>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</si>
  <si>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</si>
  <si>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</si>
  <si>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</si>
  <si>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</si>
  <si>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</si>
  <si>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</si>
  <si>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</si>
  <si>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</si>
  <si>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</si>
  <si>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</si>
  <si>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</si>
  <si>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</si>
  <si>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</si>
  <si>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</si>
  <si>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</si>
  <si>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</si>
  <si>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</si>
  <si>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</si>
  <si>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</si>
  <si>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</si>
  <si>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</si>
  <si>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</si>
  <si>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</si>
  <si>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</si>
  <si>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</si>
  <si>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</si>
  <si>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</si>
  <si>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</si>
  <si>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</si>
  <si>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</si>
  <si>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</si>
  <si>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</si>
  <si>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</si>
  <si>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</si>
  <si>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</si>
  <si>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</si>
  <si>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</si>
  <si>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</si>
  <si>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</si>
  <si>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</si>
  <si>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</si>
  <si>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</si>
  <si>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</si>
  <si>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</si>
  <si>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</si>
  <si>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</si>
  <si>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</si>
  <si>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</si>
  <si>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</si>
  <si>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</si>
  <si>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</si>
  <si>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</si>
  <si>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</si>
  <si>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</si>
  <si>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</si>
  <si>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</si>
  <si>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</si>
  <si>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</si>
  <si>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</si>
  <si>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</si>
  <si>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</si>
  <si>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</si>
  <si>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</si>
  <si>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</si>
  <si>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</si>
  <si>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</si>
  <si>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</si>
  <si>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</si>
  <si>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</si>
  <si>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</si>
  <si>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</si>
  <si>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</si>
  <si>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</si>
  <si>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</si>
  <si>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</si>
  <si>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</si>
  <si>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</si>
  <si>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</si>
  <si>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</si>
  <si>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</si>
  <si>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</si>
  <si>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</si>
  <si>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</si>
  <si>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</si>
  <si>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</si>
  <si>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</si>
  <si>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</si>
  <si>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</si>
  <si>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</si>
  <si>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</si>
  <si>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</si>
  <si>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</si>
  <si>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</si>
  <si>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</si>
  <si>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</si>
  <si>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</si>
  <si>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</si>
  <si>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</si>
  <si>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</si>
  <si>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</si>
  <si>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</si>
  <si>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</si>
  <si>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</si>
  <si>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</si>
  <si>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</si>
  <si>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</si>
  <si>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</si>
  <si>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</si>
  <si>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</si>
  <si>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</si>
  <si>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</si>
  <si>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</si>
  <si>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</si>
  <si>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</si>
  <si>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</si>
  <si>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</si>
  <si>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</si>
  <si>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</si>
  <si>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</si>
  <si>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</si>
  <si>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</si>
  <si>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</si>
  <si>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</si>
  <si>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</si>
  <si>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</si>
  <si>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</si>
  <si>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</si>
  <si>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</si>
  <si>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</si>
  <si>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</si>
  <si>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</si>
  <si>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</si>
  <si>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</si>
  <si>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</si>
  <si>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</si>
  <si>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</si>
  <si>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</si>
  <si>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</si>
  <si>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</si>
  <si>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</si>
  <si>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</si>
  <si>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</si>
  <si>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</si>
  <si>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</si>
  <si>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</si>
  <si>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</si>
  <si>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</si>
  <si>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</si>
  <si>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</si>
  <si>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</si>
  <si>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</si>
  <si>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</si>
  <si>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</si>
  <si>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</si>
  <si>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</si>
  <si>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</si>
  <si>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</si>
  <si>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</si>
  <si>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</si>
  <si>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</si>
  <si>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</si>
  <si>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</si>
  <si>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</si>
  <si>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</si>
  <si>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</si>
  <si>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</si>
  <si>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</si>
  <si>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</si>
  <si>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</si>
  <si>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</si>
  <si>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</si>
  <si>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</si>
  <si>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</si>
  <si>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</si>
  <si>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</si>
  <si>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</si>
  <si>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</si>
  <si>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</si>
  <si>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</si>
  <si>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</si>
  <si>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</si>
  <si>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</si>
  <si>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</si>
  <si>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</si>
  <si>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</si>
  <si>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</si>
  <si>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</si>
  <si>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</si>
  <si>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</si>
  <si>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</si>
  <si>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</si>
  <si>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</si>
  <si>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</si>
  <si>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</si>
  <si>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</si>
  <si>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</si>
  <si>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</si>
  <si>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</si>
  <si>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</si>
  <si>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</si>
  <si>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</si>
  <si>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</si>
  <si>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</si>
  <si>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</si>
  <si>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</si>
  <si>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</si>
  <si>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</si>
  <si>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</si>
  <si>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</si>
  <si>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</si>
  <si>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</si>
  <si>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</si>
  <si>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</si>
  <si>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</si>
  <si>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</si>
  <si>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</si>
  <si>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</si>
  <si>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</si>
  <si>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</si>
  <si>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</si>
  <si>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</si>
  <si>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</si>
  <si>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</si>
  <si>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</si>
  <si>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</si>
  <si>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</si>
  <si>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</si>
  <si>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</si>
  <si>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</si>
  <si>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</si>
  <si>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</si>
  <si>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</si>
  <si>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</si>
  <si>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</si>
  <si>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</si>
  <si>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</si>
  <si>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</si>
  <si>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</si>
  <si>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</si>
  <si>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명귀례, ID : H1700064)</t>
  </si>
  <si>
    <t>2021년 11월 19일 09:55:38</t>
  </si>
  <si>
    <t>H1700064</t>
  </si>
  <si>
    <t>명귀례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</si>
</sst>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55.988056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992"/>
        <c:axId val="528475424"/>
      </c:barChart>
      <c:catAx>
        <c:axId val="528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424"/>
        <c:crosses val="autoZero"/>
        <c:auto val="1"/>
        <c:lblAlgn val="ctr"/>
        <c:lblOffset val="100"/>
        <c:noMultiLvlLbl val="0"/>
      </c:catAx>
      <c:valAx>
        <c:axId val="5284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1.7046504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6024"/>
        <c:axId val="525007984"/>
      </c:barChart>
      <c:catAx>
        <c:axId val="5250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984"/>
        <c:crosses val="autoZero"/>
        <c:auto val="1"/>
        <c:lblAlgn val="ctr"/>
        <c:lblOffset val="100"/>
        <c:noMultiLvlLbl val="0"/>
      </c:catAx>
      <c:valAx>
        <c:axId val="5250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0.48306346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4456"/>
        <c:axId val="525008376"/>
      </c:barChart>
      <c:catAx>
        <c:axId val="525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8376"/>
        <c:crosses val="autoZero"/>
        <c:auto val="1"/>
        <c:lblAlgn val="ctr"/>
        <c:lblOffset val="100"/>
        <c:noMultiLvlLbl val="0"/>
      </c:catAx>
      <c:valAx>
        <c:axId val="52500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907.87030000000004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944"/>
        <c:axId val="525006808"/>
      </c:barChart>
      <c:catAx>
        <c:axId val="5250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6808"/>
        <c:crosses val="autoZero"/>
        <c:auto val="1"/>
        <c:lblAlgn val="ctr"/>
        <c:lblOffset val="100"/>
        <c:noMultiLvlLbl val="0"/>
      </c:catAx>
      <c:valAx>
        <c:axId val="5250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2355.5862000000002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856"/>
        <c:axId val="528469936"/>
      </c:barChart>
      <c:catAx>
        <c:axId val="528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936"/>
        <c:crosses val="autoZero"/>
        <c:auto val="1"/>
        <c:lblAlgn val="ctr"/>
        <c:lblOffset val="100"/>
        <c:noMultiLvlLbl val="0"/>
      </c:catAx>
      <c:valAx>
        <c:axId val="52846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101.611305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1896"/>
        <c:axId val="597132560"/>
      </c:barChart>
      <c:catAx>
        <c:axId val="5284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560"/>
        <c:crosses val="autoZero"/>
        <c:auto val="1"/>
        <c:lblAlgn val="ctr"/>
        <c:lblOffset val="100"/>
        <c:noMultiLvlLbl val="0"/>
      </c:catAx>
      <c:valAx>
        <c:axId val="59713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106.93805999999999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440"/>
        <c:axId val="597131384"/>
      </c:barChart>
      <c:catAx>
        <c:axId val="5971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1384"/>
        <c:crosses val="autoZero"/>
        <c:auto val="1"/>
        <c:lblAlgn val="ctr"/>
        <c:lblOffset val="100"/>
        <c:noMultiLvlLbl val="0"/>
      </c:catAx>
      <c:valAx>
        <c:axId val="5971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9.0195729999999994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4128"/>
        <c:axId val="597132952"/>
      </c:barChart>
      <c:catAx>
        <c:axId val="5971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952"/>
        <c:crosses val="autoZero"/>
        <c:auto val="1"/>
        <c:lblAlgn val="ctr"/>
        <c:lblOffset val="100"/>
        <c:noMultiLvlLbl val="0"/>
      </c:catAx>
      <c:valAx>
        <c:axId val="5971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1004.0628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048"/>
        <c:axId val="597138832"/>
      </c:barChart>
      <c:catAx>
        <c:axId val="597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8832"/>
        <c:crosses val="autoZero"/>
        <c:auto val="1"/>
        <c:lblAlgn val="ctr"/>
        <c:lblOffset val="100"/>
        <c:noMultiLvlLbl val="0"/>
      </c:catAx>
      <c:valAx>
        <c:axId val="5971388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9.6884324999999993E-2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6088"/>
        <c:axId val="597134520"/>
      </c:barChart>
      <c:catAx>
        <c:axId val="59713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4520"/>
        <c:crosses val="autoZero"/>
        <c:auto val="1"/>
        <c:lblAlgn val="ctr"/>
        <c:lblOffset val="100"/>
        <c:noMultiLvlLbl val="0"/>
      </c:catAx>
      <c:valAx>
        <c:axId val="59713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2.7681993999999999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3344"/>
        <c:axId val="597133736"/>
      </c:barChart>
      <c:catAx>
        <c:axId val="5971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3736"/>
        <c:crosses val="autoZero"/>
        <c:auto val="1"/>
        <c:lblAlgn val="ctr"/>
        <c:lblOffset val="100"/>
        <c:noMultiLvlLbl val="0"/>
      </c:catAx>
      <c:valAx>
        <c:axId val="59713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20.578417000000002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464"/>
        <c:axId val="528475032"/>
      </c:barChart>
      <c:catAx>
        <c:axId val="5284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032"/>
        <c:crosses val="autoZero"/>
        <c:auto val="1"/>
        <c:lblAlgn val="ctr"/>
        <c:lblOffset val="100"/>
        <c:noMultiLvlLbl val="0"/>
      </c:catAx>
      <c:valAx>
        <c:axId val="52847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191.79651000000001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5696"/>
        <c:axId val="597136872"/>
      </c:barChart>
      <c:catAx>
        <c:axId val="59713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6872"/>
        <c:crosses val="autoZero"/>
        <c:auto val="1"/>
        <c:lblAlgn val="ctr"/>
        <c:lblOffset val="100"/>
        <c:noMultiLvlLbl val="0"/>
      </c:catAx>
      <c:valAx>
        <c:axId val="59713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66.485600000000005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000"/>
        <c:axId val="599017080"/>
      </c:barChart>
      <c:catAx>
        <c:axId val="599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7080"/>
        <c:crosses val="autoZero"/>
        <c:auto val="1"/>
        <c:lblAlgn val="ctr"/>
        <c:lblOffset val="100"/>
        <c:noMultiLvlLbl val="0"/>
      </c:catAx>
      <c:valAx>
        <c:axId val="5990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7.0970000000000004</c:v>
                </c:pt>
                <c:pt idx="1">
                  <c:v>16.468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9432"/>
        <c:axId val="599021784"/>
      </c:barChart>
      <c:catAx>
        <c:axId val="599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1784"/>
        <c:crosses val="autoZero"/>
        <c:auto val="1"/>
        <c:lblAlgn val="ctr"/>
        <c:lblOffset val="100"/>
        <c:noMultiLvlLbl val="0"/>
      </c:catAx>
      <c:valAx>
        <c:axId val="5990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7.8466462999999997</c:v>
                </c:pt>
                <c:pt idx="1">
                  <c:v>9.2327019999999997</c:v>
                </c:pt>
                <c:pt idx="2">
                  <c:v>9.1213820000000005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450.31081999999998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392"/>
        <c:axId val="599018256"/>
      </c:barChart>
      <c:catAx>
        <c:axId val="59902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8256"/>
        <c:crosses val="autoZero"/>
        <c:auto val="1"/>
        <c:lblAlgn val="ctr"/>
        <c:lblOffset val="100"/>
        <c:noMultiLvlLbl val="0"/>
      </c:catAx>
      <c:valAx>
        <c:axId val="5990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11.981268999999999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8648"/>
        <c:axId val="599015512"/>
      </c:barChart>
      <c:catAx>
        <c:axId val="5990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5512"/>
        <c:crosses val="autoZero"/>
        <c:auto val="1"/>
        <c:lblAlgn val="ctr"/>
        <c:lblOffset val="100"/>
        <c:noMultiLvlLbl val="0"/>
      </c:catAx>
      <c:valAx>
        <c:axId val="5990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72.099999999999994</c:v>
                </c:pt>
                <c:pt idx="1">
                  <c:v>9.3889999999999993</c:v>
                </c:pt>
                <c:pt idx="2">
                  <c:v>18.510999999999999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6688"/>
        <c:axId val="599022960"/>
      </c:barChart>
      <c:catAx>
        <c:axId val="5990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2960"/>
        <c:crosses val="autoZero"/>
        <c:auto val="1"/>
        <c:lblAlgn val="ctr"/>
        <c:lblOffset val="100"/>
        <c:noMultiLvlLbl val="0"/>
      </c:catAx>
      <c:valAx>
        <c:axId val="5990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1359.9446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7864"/>
        <c:axId val="599019824"/>
      </c:barChart>
      <c:catAx>
        <c:axId val="5990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9824"/>
        <c:crosses val="autoZero"/>
        <c:auto val="1"/>
        <c:lblAlgn val="ctr"/>
        <c:lblOffset val="100"/>
        <c:noMultiLvlLbl val="0"/>
      </c:catAx>
      <c:valAx>
        <c:axId val="59901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77.897260000000003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0608"/>
        <c:axId val="525755224"/>
      </c:barChart>
      <c:catAx>
        <c:axId val="5990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5224"/>
        <c:crosses val="autoZero"/>
        <c:auto val="1"/>
        <c:lblAlgn val="ctr"/>
        <c:lblOffset val="100"/>
        <c:noMultiLvlLbl val="0"/>
      </c:catAx>
      <c:valAx>
        <c:axId val="52575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436.90129999999999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7184"/>
        <c:axId val="525758752"/>
      </c:barChart>
      <c:catAx>
        <c:axId val="525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8752"/>
        <c:crosses val="autoZero"/>
        <c:auto val="1"/>
        <c:lblAlgn val="ctr"/>
        <c:lblOffset val="100"/>
        <c:noMultiLvlLbl val="0"/>
      </c:catAx>
      <c:valAx>
        <c:axId val="5257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3.0446187999999998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208"/>
        <c:axId val="528470720"/>
      </c:barChart>
      <c:catAx>
        <c:axId val="5284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0720"/>
        <c:crosses val="autoZero"/>
        <c:auto val="1"/>
        <c:lblAlgn val="ctr"/>
        <c:lblOffset val="100"/>
        <c:noMultiLvlLbl val="0"/>
      </c:catAx>
      <c:valAx>
        <c:axId val="5284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5624.4129999999996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8360"/>
        <c:axId val="525761104"/>
      </c:barChart>
      <c:catAx>
        <c:axId val="52575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1104"/>
        <c:crosses val="autoZero"/>
        <c:auto val="1"/>
        <c:lblAlgn val="ctr"/>
        <c:lblOffset val="100"/>
        <c:noMultiLvlLbl val="0"/>
      </c:catAx>
      <c:valAx>
        <c:axId val="52576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14.535261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144"/>
        <c:axId val="525759536"/>
      </c:barChart>
      <c:catAx>
        <c:axId val="5257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9536"/>
        <c:crosses val="autoZero"/>
        <c:auto val="1"/>
        <c:lblAlgn val="ctr"/>
        <c:lblOffset val="100"/>
        <c:noMultiLvlLbl val="0"/>
      </c:catAx>
      <c:valAx>
        <c:axId val="525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1.4345243000000001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928"/>
        <c:axId val="525760320"/>
      </c:barChart>
      <c:catAx>
        <c:axId val="5257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0320"/>
        <c:crosses val="autoZero"/>
        <c:auto val="1"/>
        <c:lblAlgn val="ctr"/>
        <c:lblOffset val="100"/>
        <c:noMultiLvlLbl val="0"/>
      </c:catAx>
      <c:valAx>
        <c:axId val="5257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232.78926000000001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248"/>
        <c:axId val="528472288"/>
      </c:barChart>
      <c:catAx>
        <c:axId val="528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2288"/>
        <c:crosses val="autoZero"/>
        <c:auto val="1"/>
        <c:lblAlgn val="ctr"/>
        <c:lblOffset val="100"/>
        <c:noMultiLvlLbl val="0"/>
      </c:catAx>
      <c:valAx>
        <c:axId val="528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1.0836163999999999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640"/>
        <c:axId val="528471504"/>
      </c:barChart>
      <c:catAx>
        <c:axId val="5284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1504"/>
        <c:crosses val="autoZero"/>
        <c:auto val="1"/>
        <c:lblAlgn val="ctr"/>
        <c:lblOffset val="100"/>
        <c:noMultiLvlLbl val="0"/>
      </c:catAx>
      <c:valAx>
        <c:axId val="5284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12.830622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160"/>
        <c:axId val="525010728"/>
      </c:barChart>
      <c:catAx>
        <c:axId val="5250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10728"/>
        <c:crosses val="autoZero"/>
        <c:auto val="1"/>
        <c:lblAlgn val="ctr"/>
        <c:lblOffset val="100"/>
        <c:noMultiLvlLbl val="0"/>
      </c:catAx>
      <c:valAx>
        <c:axId val="52501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1.4345243000000001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3280"/>
        <c:axId val="525004848"/>
      </c:barChart>
      <c:catAx>
        <c:axId val="525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4848"/>
        <c:crosses val="autoZero"/>
        <c:auto val="1"/>
        <c:lblAlgn val="ctr"/>
        <c:lblOffset val="100"/>
        <c:noMultiLvlLbl val="0"/>
      </c:catAx>
      <c:valAx>
        <c:axId val="525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436.42547999999999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10336"/>
        <c:axId val="525007200"/>
      </c:barChart>
      <c:catAx>
        <c:axId val="5250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200"/>
        <c:crosses val="autoZero"/>
        <c:auto val="1"/>
        <c:lblAlgn val="ctr"/>
        <c:lblOffset val="100"/>
        <c:noMultiLvlLbl val="0"/>
      </c:catAx>
      <c:valAx>
        <c:axId val="5250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9.833399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5240"/>
        <c:axId val="525003672"/>
      </c:barChart>
      <c:catAx>
        <c:axId val="5250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3672"/>
        <c:crosses val="autoZero"/>
        <c:auto val="1"/>
        <c:lblAlgn val="ctr"/>
        <c:lblOffset val="100"/>
        <c:noMultiLvlLbl val="0"/>
      </c:catAx>
      <c:valAx>
        <c:axId val="525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명귀례, ID : H1700064)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09:55:38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1359.9446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55.988056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20.578417000000002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72.099999999999994</v>
      </c>
      <c r="G8" s="59">
        <f>'DRIs DATA 입력'!G8</f>
        <v>9.3889999999999993</v>
      </c>
      <c r="H8" s="59">
        <f>'DRIs DATA 입력'!H8</f>
        <v>18.510999999999999</v>
      </c>
      <c r="I8" s="46"/>
      <c r="J8" s="59" t="s">
        <v>216</v>
      </c>
      <c r="K8" s="59">
        <f>'DRIs DATA 입력'!K8</f>
        <v>7.0970000000000004</v>
      </c>
      <c r="L8" s="59">
        <f>'DRIs DATA 입력'!L8</f>
        <v>16.468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450.31081999999998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11.981268999999999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3.0446187999999998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232.78926000000001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77.897260000000003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1.4093966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1.0836163999999999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12.830622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1.4345243000000001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436.42547999999999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9.833399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1.7046504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0.48306346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436.90129999999999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907.87030000000004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5624.4129999999996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2355.5862000000002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101.611305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106.93805999999999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14.535261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9.0195729999999994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1004.0628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9.6884324999999993E-2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2.7681993999999999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191.79651000000001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66.485600000000005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K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1600</v>
      </c>
      <c r="C6" s="65">
        <v>1359.9446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45</v>
      </c>
      <c r="Q6" s="65">
        <v>0</v>
      </c>
      <c r="R6" s="65">
        <v>0</v>
      </c>
      <c r="S6" s="65">
        <v>55.988056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20.578417000000002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72.099999999999994</v>
      </c>
      <c r="G8" s="65">
        <v>9.3889999999999993</v>
      </c>
      <c r="H8" s="65">
        <v>18.510999999999999</v>
      </c>
      <c r="J8" s="65" t="s">
        <v>297</v>
      </c>
      <c r="K8" s="65">
        <v>7.0970000000000004</v>
      </c>
      <c r="L8" s="65">
        <v>16.468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410</v>
      </c>
      <c r="C16" s="65">
        <v>550</v>
      </c>
      <c r="D16" s="65">
        <v>0</v>
      </c>
      <c r="E16" s="65">
        <v>3000</v>
      </c>
      <c r="F16" s="65">
        <v>450.31081999999998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11.981268999999999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3.0446187999999998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232.78926000000001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77.897260000000003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1.4093966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1.0836163999999999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12.830622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1.4345243000000001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436.42547999999999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9.833399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1.7046504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0.48306346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436.90129999999999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907.87030000000004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5624.4129999999996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2355.5862000000002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101.611305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106.93805999999999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325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14.535261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9.0195729999999994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1004.0628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9.6884324999999993E-2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2.7681993999999999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191.79651000000001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66.485600000000005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73</v>
      </c>
      <c r="E2" s="61">
        <v>1359.9446</v>
      </c>
      <c r="F2" s="61">
        <v>218.07740000000001</v>
      </c>
      <c r="G2" s="61">
        <v>28.397691999999999</v>
      </c>
      <c r="H2" s="61">
        <v>14.249760999999999</v>
      </c>
      <c r="I2" s="61">
        <v>14.147931</v>
      </c>
      <c r="J2" s="61">
        <v>55.988056</v>
      </c>
      <c r="K2" s="61">
        <v>29.516690000000001</v>
      </c>
      <c r="L2" s="61">
        <v>26.471367000000001</v>
      </c>
      <c r="M2" s="61">
        <v>20.578417000000002</v>
      </c>
      <c r="N2" s="61">
        <v>1.9573455</v>
      </c>
      <c r="O2" s="61">
        <v>10.839864</v>
      </c>
      <c r="P2" s="61">
        <v>642.0566</v>
      </c>
      <c r="Q2" s="61">
        <v>22.746991999999999</v>
      </c>
      <c r="R2" s="61">
        <v>450.31081999999998</v>
      </c>
      <c r="S2" s="61">
        <v>57.599519999999998</v>
      </c>
      <c r="T2" s="61">
        <v>4712.5356000000002</v>
      </c>
      <c r="U2" s="61">
        <v>3.0446187999999998</v>
      </c>
      <c r="V2" s="61">
        <v>11.981268999999999</v>
      </c>
      <c r="W2" s="61">
        <v>232.78926000000001</v>
      </c>
      <c r="X2" s="61">
        <v>77.897260000000003</v>
      </c>
      <c r="Y2" s="61">
        <v>1.4093966</v>
      </c>
      <c r="Z2" s="61">
        <v>1.0836163999999999</v>
      </c>
      <c r="AA2" s="61">
        <v>12.830622</v>
      </c>
      <c r="AB2" s="61">
        <v>1.4345243000000001</v>
      </c>
      <c r="AC2" s="61">
        <v>436.42547999999999</v>
      </c>
      <c r="AD2" s="61">
        <v>9.833399</v>
      </c>
      <c r="AE2" s="61">
        <v>1.7046504</v>
      </c>
      <c r="AF2" s="61">
        <v>0.48306346</v>
      </c>
      <c r="AG2" s="61">
        <v>436.90129999999999</v>
      </c>
      <c r="AH2" s="61">
        <v>266.17230000000001</v>
      </c>
      <c r="AI2" s="61">
        <v>170.72897</v>
      </c>
      <c r="AJ2" s="61">
        <v>907.87030000000004</v>
      </c>
      <c r="AK2" s="61">
        <v>5624.4129999999996</v>
      </c>
      <c r="AL2" s="61">
        <v>101.611305</v>
      </c>
      <c r="AM2" s="61">
        <v>2355.5862000000002</v>
      </c>
      <c r="AN2" s="61">
        <v>106.93805999999999</v>
      </c>
      <c r="AO2" s="61">
        <v>14.535261</v>
      </c>
      <c r="AP2" s="61">
        <v>10.593111</v>
      </c>
      <c r="AQ2" s="61">
        <v>3.9421507999999998</v>
      </c>
      <c r="AR2" s="61">
        <v>9.0195729999999994</v>
      </c>
      <c r="AS2" s="61">
        <v>1004.0628</v>
      </c>
      <c r="AT2" s="61">
        <v>9.6884324999999993E-2</v>
      </c>
      <c r="AU2" s="61">
        <v>2.7681993999999999</v>
      </c>
      <c r="AV2" s="61">
        <v>191.79651000000001</v>
      </c>
      <c r="AW2" s="61">
        <v>66.485600000000005</v>
      </c>
      <c r="AX2" s="61">
        <v>0.27286833999999999</v>
      </c>
      <c r="AY2" s="61">
        <v>1.0532438</v>
      </c>
      <c r="AZ2" s="61">
        <v>166.06726</v>
      </c>
      <c r="BA2" s="61">
        <v>26.204218000000001</v>
      </c>
      <c r="BB2" s="61">
        <v>7.8466462999999997</v>
      </c>
      <c r="BC2" s="61">
        <v>9.2327019999999997</v>
      </c>
      <c r="BD2" s="61">
        <v>9.1213820000000005</v>
      </c>
      <c r="BE2" s="61">
        <v>0.92461884000000005</v>
      </c>
      <c r="BF2" s="61">
        <v>3.4991355</v>
      </c>
      <c r="BG2" s="61">
        <v>9.159115E-4</v>
      </c>
      <c r="BH2" s="61">
        <v>1.1339912000000001E-2</v>
      </c>
      <c r="BI2" s="61">
        <v>8.5398190000000006E-3</v>
      </c>
      <c r="BJ2" s="61">
        <v>4.1609409999999999E-2</v>
      </c>
      <c r="BK2" s="61">
        <v>7.0454735000000004E-5</v>
      </c>
      <c r="BL2" s="61">
        <v>0.16762260000000001</v>
      </c>
      <c r="BM2" s="61">
        <v>2.3532164</v>
      </c>
      <c r="BN2" s="61">
        <v>0.60285979999999995</v>
      </c>
      <c r="BO2" s="61">
        <v>36.163490000000003</v>
      </c>
      <c r="BP2" s="61">
        <v>6.4528480000000004</v>
      </c>
      <c r="BQ2" s="61">
        <v>10.546652999999999</v>
      </c>
      <c r="BR2" s="61">
        <v>38.968662000000002</v>
      </c>
      <c r="BS2" s="61">
        <v>24.007104999999999</v>
      </c>
      <c r="BT2" s="61">
        <v>7.3853802999999996</v>
      </c>
      <c r="BU2" s="61">
        <v>5.7302925999999997E-2</v>
      </c>
      <c r="BV2" s="61">
        <v>6.0109272999999998E-2</v>
      </c>
      <c r="BW2" s="61">
        <v>0.47838049999999999</v>
      </c>
      <c r="BX2" s="61">
        <v>1.1439383999999999</v>
      </c>
      <c r="BY2" s="61">
        <v>0.110557266</v>
      </c>
      <c r="BZ2" s="61">
        <v>5.2638095999999997E-4</v>
      </c>
      <c r="CA2" s="61">
        <v>0.42914807999999999</v>
      </c>
      <c r="CB2" s="61">
        <v>3.167938E-2</v>
      </c>
      <c r="CC2" s="61">
        <v>0.33568364000000001</v>
      </c>
      <c r="CD2" s="61">
        <v>1.8266655999999999</v>
      </c>
      <c r="CE2" s="61">
        <v>3.2248436999999998E-2</v>
      </c>
      <c r="CF2" s="61">
        <v>0.39623006999999999</v>
      </c>
      <c r="CG2" s="61">
        <v>2.4750000000000001E-7</v>
      </c>
      <c r="CH2" s="61">
        <v>7.9257320000000006E-2</v>
      </c>
      <c r="CI2" s="61">
        <v>1.2673357000000001E-3</v>
      </c>
      <c r="CJ2" s="61">
        <v>3.1669931</v>
      </c>
      <c r="CK2" s="61">
        <v>7.7892485999999997E-3</v>
      </c>
      <c r="CL2" s="61">
        <v>0.63279399999999997</v>
      </c>
      <c r="CM2" s="61">
        <v>2.1978965000000001</v>
      </c>
      <c r="CN2" s="61">
        <v>1860.2698</v>
      </c>
      <c r="CO2" s="61">
        <v>3180.8323</v>
      </c>
      <c r="CP2" s="61">
        <v>1956.694</v>
      </c>
      <c r="CQ2" s="61">
        <v>722.07543999999996</v>
      </c>
      <c r="CR2" s="61">
        <v>384.39965999999998</v>
      </c>
      <c r="CS2" s="61">
        <v>323.77242999999999</v>
      </c>
      <c r="CT2" s="61">
        <v>1834.6737000000001</v>
      </c>
      <c r="CU2" s="61">
        <v>1114.8837000000001</v>
      </c>
      <c r="CV2" s="61">
        <v>990.44370000000004</v>
      </c>
      <c r="CW2" s="61">
        <v>1291.5319999999999</v>
      </c>
      <c r="CX2" s="61">
        <v>376.91329999999999</v>
      </c>
      <c r="CY2" s="61">
        <v>2340.1448</v>
      </c>
      <c r="CZ2" s="61">
        <v>1181.6130000000001</v>
      </c>
      <c r="DA2" s="61">
        <v>2748.0641999999998</v>
      </c>
      <c r="DB2" s="61">
        <v>2612.634</v>
      </c>
      <c r="DC2" s="61">
        <v>3813.8154</v>
      </c>
      <c r="DD2" s="61">
        <v>6353.7964000000002</v>
      </c>
      <c r="DE2" s="61">
        <v>1374.3716999999999</v>
      </c>
      <c r="DF2" s="61">
        <v>3099.7123999999999</v>
      </c>
      <c r="DG2" s="61">
        <v>1467.8053</v>
      </c>
      <c r="DH2" s="61">
        <v>108.135475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26.204218000000001</v>
      </c>
      <c r="B6">
        <f>BB2</f>
        <v>7.8466462999999997</v>
      </c>
      <c r="C6">
        <f>BC2</f>
        <v>9.2327019999999997</v>
      </c>
      <c r="D6">
        <f>BD2</f>
        <v>9.1213820000000005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17403</v>
      </c>
      <c r="C2" s="56">
        <f ca="1">YEAR(TODAY())-YEAR(B2)+IF(TODAY()&gt;=DATE(YEAR(TODAY()),MONTH(B2),DAY(B2)),0,-1)</f>
        <v>74</v>
      </c>
      <c r="E2" s="52">
        <v>149.69999999999999</v>
      </c>
      <c r="F2" s="53" t="s">
        <v>39</v>
      </c>
      <c r="G2" s="52">
        <v>52.8</v>
      </c>
      <c r="H2" s="51" t="s">
        <v>41</v>
      </c>
      <c r="I2" s="72">
        <f>ROUND(G3/E3^2,1)</f>
        <v>23.6</v>
      </c>
    </row>
    <row r="3" spans="1:9" x14ac:dyDescent="0.3">
      <c r="E3" s="51">
        <f>E2/100</f>
        <v>1.4969999999999999</v>
      </c>
      <c r="F3" s="51" t="s">
        <v>40</v>
      </c>
      <c r="G3" s="51">
        <f>G2</f>
        <v>52.8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44281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명귀례, ID : H1700064)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09:55:38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74</v>
      </c>
      <c r="G12" s="137"/>
      <c r="H12" s="137"/>
      <c r="I12" s="137"/>
      <c r="K12" s="128">
        <f>'개인정보 및 신체계측 입력'!E2</f>
        <v>149.69999999999999</v>
      </c>
      <c r="L12" s="129"/>
      <c r="M12" s="122">
        <f>'개인정보 및 신체계측 입력'!G2</f>
        <v>52.8</v>
      </c>
      <c r="N12" s="123"/>
      <c r="O12" s="118" t="s">
        <v>271</v>
      </c>
      <c r="P12" s="112"/>
      <c r="Q12" s="115">
        <f>'개인정보 및 신체계측 입력'!I2</f>
        <v>23.6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명귀례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72.099999999999994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9.3889999999999993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18.510999999999999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16.5</v>
      </c>
      <c r="L72" s="36" t="s">
        <v>53</v>
      </c>
      <c r="M72" s="36">
        <f>ROUND('DRIs DATA'!K8,1)</f>
        <v>7.1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60.04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99.84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77.900000000000006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95.63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54.61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374.96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145.35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2021-11-19T01:11:45Z</dcterms:modified>
</cp:coreProperties>
</file>