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<sst xmlns="http://schemas.openxmlformats.org/spreadsheetml/2006/main" count="692" uniqueCount="337">
  <si>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</si>
  <si>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</si>
  <si>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</si>
  <si>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</si>
  <si>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</si>
  <si>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</si>
  <si>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</si>
  <si>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</si>
  <si>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</si>
  <si>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</si>
  <si>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</si>
  <si>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</si>
  <si>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</si>
  <si>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</si>
  <si>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</si>
  <si>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</si>
  <si>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</si>
  <si>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</si>
  <si>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</si>
  <si>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</si>
  <si>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</si>
  <si>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</si>
  <si>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</si>
  <si>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</si>
  <si>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</si>
  <si>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</si>
  <si>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</si>
  <si>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</si>
  <si>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</si>
  <si>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</si>
  <si>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</si>
  <si>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</si>
  <si>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</si>
  <si>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</si>
  <si>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</si>
  <si>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</si>
  <si>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</si>
  <si>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</si>
  <si>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</si>
  <si>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</si>
  <si>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</si>
  <si>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</si>
  <si>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</si>
  <si>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</si>
  <si>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</si>
  <si>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</si>
  <si>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</si>
  <si>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</si>
  <si>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</si>
  <si>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</si>
  <si>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</si>
  <si>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</si>
  <si>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</si>
  <si>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</si>
  <si>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</si>
  <si>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</si>
  <si>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</si>
  <si>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</si>
  <si>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</si>
  <si>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</si>
  <si>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</si>
  <si>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</si>
  <si>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</si>
  <si>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</si>
  <si>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</si>
  <si>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</si>
  <si>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</si>
  <si>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</si>
  <si>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</si>
  <si>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</si>
  <si>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</si>
  <si>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</si>
  <si>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</si>
  <si>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</si>
  <si>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</si>
  <si>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</si>
  <si>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</si>
  <si>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</si>
  <si>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</si>
  <si>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</si>
  <si>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</si>
  <si>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</si>
  <si>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</si>
  <si>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</si>
  <si>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</si>
  <si>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</si>
  <si>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</si>
  <si>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</si>
  <si>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</si>
  <si>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</si>
  <si>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</si>
  <si>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</si>
  <si>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</si>
  <si>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</si>
  <si>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</si>
  <si>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</si>
  <si>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</si>
  <si>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</si>
  <si>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</si>
  <si>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</si>
  <si>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</si>
  <si>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</si>
  <si>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</si>
  <si>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</si>
  <si>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</si>
  <si>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</si>
  <si>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</si>
  <si>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</si>
  <si>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</si>
  <si>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</si>
  <si>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</si>
  <si>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</si>
  <si>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</si>
  <si>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</si>
  <si>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</si>
  <si>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</si>
  <si>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</si>
  <si>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</si>
  <si>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</si>
  <si>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</si>
  <si>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</si>
  <si>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</si>
  <si>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</si>
  <si>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</si>
  <si>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</si>
  <si>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</si>
  <si>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</si>
  <si>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</si>
  <si>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</si>
  <si>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</si>
  <si>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</si>
  <si>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</si>
  <si>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</si>
  <si>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</si>
  <si>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</si>
  <si>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</si>
  <si>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</si>
  <si>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</si>
  <si>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</si>
  <si>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</si>
  <si>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</si>
  <si>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</si>
  <si>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</si>
  <si>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</si>
  <si>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</si>
  <si>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</si>
  <si>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</si>
  <si>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</si>
  <si>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</si>
  <si>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</si>
  <si>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</si>
  <si>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</si>
  <si>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</si>
  <si>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</si>
  <si>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</si>
  <si>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</si>
  <si>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</si>
  <si>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</si>
  <si>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</si>
  <si>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</si>
  <si>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</si>
  <si>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</si>
  <si>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</si>
  <si>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</si>
  <si>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</si>
  <si>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</si>
  <si>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</si>
  <si>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</si>
  <si>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</si>
  <si>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</si>
  <si>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</si>
  <si>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</si>
  <si>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</si>
  <si>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</si>
  <si>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</si>
  <si>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</si>
  <si>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</si>
  <si>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</si>
  <si>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</si>
  <si>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</si>
  <si>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</si>
  <si>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</si>
  <si>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</si>
  <si>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</si>
  <si>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</si>
  <si>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</si>
  <si>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</si>
  <si>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</si>
  <si>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</si>
  <si>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</si>
  <si>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</si>
  <si>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</si>
  <si>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</si>
  <si>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</si>
  <si>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</si>
  <si>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</si>
  <si>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</si>
  <si>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</si>
  <si>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</si>
  <si>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</si>
  <si>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</si>
  <si>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</si>
  <si>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</si>
  <si>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</si>
  <si>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</si>
  <si>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</si>
  <si>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</si>
  <si>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</si>
  <si>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</si>
  <si>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</si>
  <si>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</si>
  <si>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</si>
  <si>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</si>
  <si>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</si>
  <si>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</si>
  <si>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</si>
  <si>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</si>
  <si>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</si>
  <si>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</si>
  <si>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</si>
  <si>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</si>
  <si>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</si>
  <si>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</si>
  <si>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</si>
  <si>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</si>
  <si>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</si>
  <si>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</si>
  <si>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</si>
  <si>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</si>
  <si>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</si>
  <si>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</si>
  <si>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</si>
  <si>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</si>
  <si>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</si>
  <si>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</si>
  <si>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</si>
  <si>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</si>
  <si>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</si>
  <si>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</si>
  <si>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</si>
  <si>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</si>
  <si>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</si>
  <si>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</si>
  <si>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</si>
  <si>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</si>
  <si>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</si>
  <si>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</si>
  <si>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</si>
  <si>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</si>
  <si>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</si>
  <si>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</si>
  <si>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</si>
  <si>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</si>
  <si>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</si>
  <si>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</si>
  <si>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</si>
  <si>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</si>
  <si>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</si>
  <si>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</si>
  <si>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</si>
  <si>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</si>
  <si>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</si>
  <si>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</si>
  <si>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</si>
  <si>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</si>
  <si>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</si>
  <si>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</si>
  <si>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</si>
  <si>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</si>
  <si>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</si>
  <si>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</si>
  <si>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</si>
  <si>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</si>
  <si>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</si>
  <si>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</si>
  <si>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</si>
  <si>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</si>
  <si>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</si>
  <si>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</si>
  <si>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</si>
  <si>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</si>
  <si>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</si>
  <si>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</si>
  <si>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</si>
  <si>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</si>
  <si>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</si>
  <si>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</si>
  <si>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</si>
  <si>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</si>
  <si>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</si>
  <si>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</si>
  <si>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</si>
  <si>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</si>
  <si>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</si>
  <si>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</si>
  <si>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</si>
  <si>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</si>
  <si>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</si>
  <si>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</si>
  <si>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</si>
  <si>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</si>
  <si>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</si>
  <si>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</si>
  <si>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</si>
  <si>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</si>
  <si>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</si>
  <si>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</si>
  <si>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</si>
  <si>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</si>
  <si>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</si>
  <si>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</si>
  <si>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</si>
  <si>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</si>
  <si>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</si>
  <si>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</si>
  <si>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</si>
  <si>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</si>
  <si>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</si>
  <si>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</si>
  <si>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</si>
  <si>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</si>
  <si>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</si>
  <si>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</si>
  <si>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</si>
  <si>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</si>
  <si>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</si>
  <si>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</si>
  <si>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</si>
  <si>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</si>
  <si>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</si>
  <si>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</si>
  <si>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</si>
  <si>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</si>
  <si>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조성제, ID : H1700065)</t>
  </si>
  <si>
    <t>2021년 11월 19일 09:56:22</t>
  </si>
  <si>
    <t>H1700065</t>
  </si>
  <si>
    <t>조성제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</si>
</sst>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82.94923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1.8873259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0.76744299999999999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1433.3135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3331.4884999999999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59.570610000000002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141.48557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11.916933999999999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642.10955999999999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7.5192116000000003E-2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3.7586135999999999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21.583271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300.18155000000002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107.90631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3.1560000000000001</c:v>
                </c:pt>
                <c:pt idx="1">
                  <c:v>13.226000000000001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10.395820000000001</c:v>
                </c:pt>
                <c:pt idx="1">
                  <c:v>12.24004</c:v>
                </c:pt>
                <c:pt idx="2">
                  <c:v>14.346437999999999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444.48856000000001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16.551763999999999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76.373000000000005</c:v>
                </c:pt>
                <c:pt idx="1">
                  <c:v>8.0370000000000008</c:v>
                </c:pt>
                <c:pt idx="2">
                  <c:v>15.589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2729.7766000000001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67.361320000000006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468.69195999999999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3.1065773999999999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4800.5293000000001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14.230741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1.6136588000000001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205.62020000000001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1.4092260000000001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20.789059999999999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1.6136588000000001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475.57229999999998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10.683921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조성제, ID : H1700065)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09:56:22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2729.7766000000001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82.94923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21.583271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76.373000000000005</v>
      </c>
      <c r="G8" s="59">
        <f>'DRIs DATA 입력'!G8</f>
        <v>8.0370000000000008</v>
      </c>
      <c r="H8" s="59">
        <f>'DRIs DATA 입력'!H8</f>
        <v>15.589</v>
      </c>
      <c r="I8" s="46"/>
      <c r="J8" s="59" t="s">
        <v>216</v>
      </c>
      <c r="K8" s="59">
        <f>'DRIs DATA 입력'!K8</f>
        <v>3.1560000000000001</v>
      </c>
      <c r="L8" s="59">
        <f>'DRIs DATA 입력'!L8</f>
        <v>13.226000000000001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444.48856000000001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16.551763999999999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3.1065773999999999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205.62020000000001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67.361320000000006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1.9010210999999999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1.4092260000000001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20.789059999999999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1.6136588000000001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475.57229999999998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10.683921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1.8873259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0.76744299999999999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468.69195999999999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1433.3135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4800.5293000000001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3331.4884999999999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59.570610000000002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141.48557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14.230741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11.916933999999999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642.10955999999999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7.5192116000000003E-2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3.7586135999999999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300.18155000000002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107.90631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2200</v>
      </c>
      <c r="C6" s="65">
        <v>2729.7766000000001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82.94923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21.583271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76.373000000000005</v>
      </c>
      <c r="G8" s="65">
        <v>8.0370000000000008</v>
      </c>
      <c r="H8" s="65">
        <v>15.589</v>
      </c>
      <c r="J8" s="65" t="s">
        <v>296</v>
      </c>
      <c r="K8" s="65">
        <v>3.1560000000000001</v>
      </c>
      <c r="L8" s="65">
        <v>13.226000000000001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444.48856000000001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16.551763999999999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3.1065773999999999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205.62020000000001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67.361320000000006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1.9010210999999999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1.4092260000000001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20.789059999999999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1.6136588000000001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475.57229999999998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10.683921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1.8873259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0.76744299999999999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468.69195999999999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1433.3135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4800.5293000000001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3331.4884999999999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59.570610000000002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141.48557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14.230741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11.916933999999999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642.10955999999999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7.5192116000000003E-2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3.7586135999999999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300.18155000000002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107.90631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63</v>
      </c>
      <c r="E2" s="61">
        <v>2729.7766000000001</v>
      </c>
      <c r="F2" s="61">
        <v>406.37860000000001</v>
      </c>
      <c r="G2" s="61">
        <v>42.766705000000002</v>
      </c>
      <c r="H2" s="61">
        <v>21.945785999999998</v>
      </c>
      <c r="I2" s="61">
        <v>20.820920000000001</v>
      </c>
      <c r="J2" s="61">
        <v>82.94923</v>
      </c>
      <c r="K2" s="61">
        <v>44.639522999999997</v>
      </c>
      <c r="L2" s="61">
        <v>38.309704000000004</v>
      </c>
      <c r="M2" s="61">
        <v>21.583271</v>
      </c>
      <c r="N2" s="61">
        <v>2.1743779999999999</v>
      </c>
      <c r="O2" s="61">
        <v>11.070824</v>
      </c>
      <c r="P2" s="61">
        <v>1007.3719</v>
      </c>
      <c r="Q2" s="61">
        <v>22.565871999999999</v>
      </c>
      <c r="R2" s="61">
        <v>444.48856000000001</v>
      </c>
      <c r="S2" s="61">
        <v>70.701669999999993</v>
      </c>
      <c r="T2" s="61">
        <v>4485.4423999999999</v>
      </c>
      <c r="U2" s="61">
        <v>3.1065773999999999</v>
      </c>
      <c r="V2" s="61">
        <v>16.551763999999999</v>
      </c>
      <c r="W2" s="61">
        <v>205.62020000000001</v>
      </c>
      <c r="X2" s="61">
        <v>67.361320000000006</v>
      </c>
      <c r="Y2" s="61">
        <v>1.9010210999999999</v>
      </c>
      <c r="Z2" s="61">
        <v>1.4092260000000001</v>
      </c>
      <c r="AA2" s="61">
        <v>20.789059999999999</v>
      </c>
      <c r="AB2" s="61">
        <v>1.6136588000000001</v>
      </c>
      <c r="AC2" s="61">
        <v>475.57229999999998</v>
      </c>
      <c r="AD2" s="61">
        <v>10.683921</v>
      </c>
      <c r="AE2" s="61">
        <v>1.8873259</v>
      </c>
      <c r="AF2" s="61">
        <v>0.76744299999999999</v>
      </c>
      <c r="AG2" s="61">
        <v>468.69195999999999</v>
      </c>
      <c r="AH2" s="61">
        <v>315.59660000000002</v>
      </c>
      <c r="AI2" s="61">
        <v>153.09538000000001</v>
      </c>
      <c r="AJ2" s="61">
        <v>1433.3135</v>
      </c>
      <c r="AK2" s="61">
        <v>4800.5293000000001</v>
      </c>
      <c r="AL2" s="61">
        <v>59.570610000000002</v>
      </c>
      <c r="AM2" s="61">
        <v>3331.4884999999999</v>
      </c>
      <c r="AN2" s="61">
        <v>141.48557</v>
      </c>
      <c r="AO2" s="61">
        <v>14.230741</v>
      </c>
      <c r="AP2" s="61">
        <v>9.6596984999999993</v>
      </c>
      <c r="AQ2" s="61">
        <v>4.5710416</v>
      </c>
      <c r="AR2" s="61">
        <v>11.916933999999999</v>
      </c>
      <c r="AS2" s="61">
        <v>642.10955999999999</v>
      </c>
      <c r="AT2" s="61">
        <v>7.5192116000000003E-2</v>
      </c>
      <c r="AU2" s="61">
        <v>3.7586135999999999</v>
      </c>
      <c r="AV2" s="61">
        <v>300.18155000000002</v>
      </c>
      <c r="AW2" s="61">
        <v>107.90631</v>
      </c>
      <c r="AX2" s="61">
        <v>0.13047408999999999</v>
      </c>
      <c r="AY2" s="61">
        <v>1.7855026000000001</v>
      </c>
      <c r="AZ2" s="61">
        <v>268.92219999999998</v>
      </c>
      <c r="BA2" s="61">
        <v>36.988067999999998</v>
      </c>
      <c r="BB2" s="61">
        <v>10.395820000000001</v>
      </c>
      <c r="BC2" s="61">
        <v>12.24004</v>
      </c>
      <c r="BD2" s="61">
        <v>14.346437999999999</v>
      </c>
      <c r="BE2" s="61">
        <v>1.2817295</v>
      </c>
      <c r="BF2" s="61">
        <v>6.2519619999999998</v>
      </c>
      <c r="BG2" s="61">
        <v>2.7754896000000001E-3</v>
      </c>
      <c r="BH2" s="61">
        <v>3.4300353999999998E-3</v>
      </c>
      <c r="BI2" s="61">
        <v>2.6530657999999999E-3</v>
      </c>
      <c r="BJ2" s="61">
        <v>3.6510679999999997E-2</v>
      </c>
      <c r="BK2" s="61">
        <v>2.1349920000000001E-4</v>
      </c>
      <c r="BL2" s="61">
        <v>8.3913840000000003E-2</v>
      </c>
      <c r="BM2" s="61">
        <v>1.4894961</v>
      </c>
      <c r="BN2" s="61">
        <v>0.38810027000000002</v>
      </c>
      <c r="BO2" s="61">
        <v>34.860579999999999</v>
      </c>
      <c r="BP2" s="61">
        <v>3.9028423000000001</v>
      </c>
      <c r="BQ2" s="61">
        <v>8.9021419999999996</v>
      </c>
      <c r="BR2" s="61">
        <v>36.763150000000003</v>
      </c>
      <c r="BS2" s="61">
        <v>39.031868000000003</v>
      </c>
      <c r="BT2" s="61">
        <v>5.0119499999999997</v>
      </c>
      <c r="BU2" s="61">
        <v>7.1856636000000003E-3</v>
      </c>
      <c r="BV2" s="61">
        <v>3.2539527999999998E-2</v>
      </c>
      <c r="BW2" s="61">
        <v>0.31772137</v>
      </c>
      <c r="BX2" s="61">
        <v>1.0824699</v>
      </c>
      <c r="BY2" s="61">
        <v>0.10579355</v>
      </c>
      <c r="BZ2" s="61">
        <v>8.8379029999999996E-4</v>
      </c>
      <c r="CA2" s="61">
        <v>0.72169000000000005</v>
      </c>
      <c r="CB2" s="61">
        <v>3.9002248000000002E-3</v>
      </c>
      <c r="CC2" s="61">
        <v>0.23974118</v>
      </c>
      <c r="CD2" s="61">
        <v>2.012079</v>
      </c>
      <c r="CE2" s="61">
        <v>5.0610553000000003E-2</v>
      </c>
      <c r="CF2" s="61">
        <v>0.35799786</v>
      </c>
      <c r="CG2" s="61">
        <v>0</v>
      </c>
      <c r="CH2" s="61">
        <v>5.1750362000000001E-2</v>
      </c>
      <c r="CI2" s="61">
        <v>1.5350765000000001E-2</v>
      </c>
      <c r="CJ2" s="61">
        <v>4.4728700000000003</v>
      </c>
      <c r="CK2" s="61">
        <v>1.3515535E-2</v>
      </c>
      <c r="CL2" s="61">
        <v>0.32879922</v>
      </c>
      <c r="CM2" s="61">
        <v>1.5052091000000001</v>
      </c>
      <c r="CN2" s="61">
        <v>2928.3667</v>
      </c>
      <c r="CO2" s="61">
        <v>5002.4272000000001</v>
      </c>
      <c r="CP2" s="61">
        <v>2889.9749999999999</v>
      </c>
      <c r="CQ2" s="61">
        <v>996.73145</v>
      </c>
      <c r="CR2" s="61">
        <v>587.71966999999995</v>
      </c>
      <c r="CS2" s="61">
        <v>505.77435000000003</v>
      </c>
      <c r="CT2" s="61">
        <v>2929.6228000000001</v>
      </c>
      <c r="CU2" s="61">
        <v>1689.3405</v>
      </c>
      <c r="CV2" s="61">
        <v>1613.1702</v>
      </c>
      <c r="CW2" s="61">
        <v>1905.0735999999999</v>
      </c>
      <c r="CX2" s="61">
        <v>586.73109999999997</v>
      </c>
      <c r="CY2" s="61">
        <v>3717.3141999999998</v>
      </c>
      <c r="CZ2" s="61">
        <v>1606.8524</v>
      </c>
      <c r="DA2" s="61">
        <v>4449.0720000000001</v>
      </c>
      <c r="DB2" s="61">
        <v>4159.5010000000002</v>
      </c>
      <c r="DC2" s="61">
        <v>6261.3573999999999</v>
      </c>
      <c r="DD2" s="61">
        <v>10051.751</v>
      </c>
      <c r="DE2" s="61">
        <v>2119.2541999999999</v>
      </c>
      <c r="DF2" s="61">
        <v>4827.2475999999997</v>
      </c>
      <c r="DG2" s="61">
        <v>2337.8793999999998</v>
      </c>
      <c r="DH2" s="61">
        <v>117.29132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36.988067999999998</v>
      </c>
      <c r="B6">
        <f>BB2</f>
        <v>10.395820000000001</v>
      </c>
      <c r="C6">
        <f>BC2</f>
        <v>12.24004</v>
      </c>
      <c r="D6">
        <f>BD2</f>
        <v>14.346437999999999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21100</v>
      </c>
      <c r="C2" s="56">
        <f ca="1">YEAR(TODAY())-YEAR(B2)+IF(TODAY()&gt;=DATE(YEAR(TODAY()),MONTH(B2),DAY(B2)),0,-1)</f>
        <v>64</v>
      </c>
      <c r="E2" s="52">
        <v>166.4</v>
      </c>
      <c r="F2" s="53" t="s">
        <v>39</v>
      </c>
      <c r="G2" s="52">
        <v>63.7</v>
      </c>
      <c r="H2" s="51" t="s">
        <v>41</v>
      </c>
      <c r="I2" s="72">
        <f>ROUND(G3/E3^2,1)</f>
        <v>23</v>
      </c>
    </row>
    <row r="3" spans="1:9" x14ac:dyDescent="0.3">
      <c r="E3" s="51">
        <f>E2/100</f>
        <v>1.6640000000000001</v>
      </c>
      <c r="F3" s="51" t="s">
        <v>40</v>
      </c>
      <c r="G3" s="51">
        <f>G2</f>
        <v>63.7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조성제, ID : H1700065)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09:56:22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44343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166.4</v>
      </c>
      <c r="L12" s="129"/>
      <c r="M12" s="122">
        <f>'개인정보 및 신체계측 입력'!G2</f>
        <v>63.7</v>
      </c>
      <c r="N12" s="123"/>
      <c r="O12" s="118" t="s">
        <v>271</v>
      </c>
      <c r="P12" s="112"/>
      <c r="Q12" s="115">
        <f>'개인정보 및 신체계측 입력'!I2</f>
        <v>23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조성제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76.373000000000005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8.0370000000000008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15.589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13.2</v>
      </c>
      <c r="L72" s="36" t="s">
        <v>53</v>
      </c>
      <c r="M72" s="36">
        <f>ROUND('DRIs DATA'!K8,1)</f>
        <v>3.2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59.27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137.93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67.36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107.58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58.59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320.04000000000002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142.31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2021-11-19T01:12:40Z</dcterms:modified>
</cp:coreProperties>
</file>