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<sst xmlns="http://schemas.openxmlformats.org/spreadsheetml/2006/main" count="692" uniqueCount="339">
  <si>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</si>
  <si>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</si>
  <si>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</si>
  <si>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</si>
  <si>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</si>
  <si>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</si>
  <si>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</si>
  <si>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</si>
  <si>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</si>
  <si>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</si>
  <si>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</si>
  <si>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</si>
  <si>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</si>
  <si>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</si>
  <si>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</si>
  <si>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</si>
  <si>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</si>
  <si>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</si>
  <si>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</si>
  <si>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</si>
  <si>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</si>
  <si>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</si>
  <si>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</si>
  <si>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</si>
  <si>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</si>
  <si>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</si>
  <si>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</si>
  <si>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</si>
  <si>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</si>
  <si>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</si>
  <si>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</si>
  <si>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</si>
  <si>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</si>
  <si>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</si>
  <si>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</si>
  <si>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</si>
  <si>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</si>
  <si>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</si>
  <si>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</si>
  <si>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</si>
  <si>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</si>
  <si>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</si>
  <si>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</si>
  <si>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</si>
  <si>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</si>
  <si>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</si>
  <si>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</si>
  <si>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</si>
  <si>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</si>
  <si>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</si>
  <si>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</si>
  <si>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</si>
  <si>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</si>
  <si>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</si>
  <si>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</si>
  <si>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</si>
  <si>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</si>
  <si>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</si>
  <si>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</si>
  <si>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</si>
  <si>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</si>
  <si>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</si>
  <si>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</si>
  <si>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</si>
  <si>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</si>
  <si>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</si>
  <si>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</si>
  <si>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</si>
  <si>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</si>
  <si>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</si>
  <si>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</si>
  <si>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</si>
  <si>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</si>
  <si>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</si>
  <si>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</si>
  <si>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</si>
  <si>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</si>
  <si>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</si>
  <si>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</si>
  <si>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</si>
  <si>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</si>
  <si>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</si>
  <si>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</si>
  <si>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</si>
  <si>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</si>
  <si>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</si>
  <si>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</si>
  <si>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</si>
  <si>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</si>
  <si>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</si>
  <si>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</si>
  <si>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</si>
  <si>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</si>
  <si>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</si>
  <si>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</si>
  <si>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</si>
  <si>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</si>
  <si>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</si>
  <si>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</si>
  <si>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</si>
  <si>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</si>
  <si>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</si>
  <si>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</si>
  <si>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</si>
  <si>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</si>
  <si>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</si>
  <si>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</si>
  <si>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</si>
  <si>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</si>
  <si>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</si>
  <si>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</si>
  <si>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</si>
  <si>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</si>
  <si>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</si>
  <si>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</si>
  <si>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</si>
  <si>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</si>
  <si>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</si>
  <si>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</si>
  <si>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</si>
  <si>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</si>
  <si>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</si>
  <si>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</si>
  <si>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</si>
  <si>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</si>
  <si>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</si>
  <si>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</si>
  <si>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</si>
  <si>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</si>
  <si>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</si>
  <si>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</si>
  <si>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</si>
  <si>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</si>
  <si>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</si>
  <si>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</si>
  <si>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</si>
  <si>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</si>
  <si>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</si>
  <si>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</si>
  <si>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</si>
  <si>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</si>
  <si>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</si>
  <si>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</si>
  <si>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</si>
  <si>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</si>
  <si>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</si>
  <si>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</si>
  <si>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</si>
  <si>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</si>
  <si>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</si>
  <si>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</si>
  <si>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</si>
  <si>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</si>
  <si>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</si>
  <si>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</si>
  <si>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</si>
  <si>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</si>
  <si>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</si>
  <si>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</si>
  <si>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</si>
  <si>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</si>
  <si>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</si>
  <si>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</si>
  <si>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</si>
  <si>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</si>
  <si>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</si>
  <si>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</si>
  <si>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</si>
  <si>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</si>
  <si>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</si>
  <si>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</si>
  <si>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</si>
  <si>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</si>
  <si>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</si>
  <si>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</si>
  <si>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</si>
  <si>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</si>
  <si>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</si>
  <si>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</si>
  <si>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</si>
  <si>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</si>
  <si>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</si>
  <si>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</si>
  <si>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</si>
  <si>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</si>
  <si>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</si>
  <si>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</si>
  <si>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</si>
  <si>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</si>
  <si>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</si>
  <si>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</si>
  <si>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</si>
  <si>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</si>
  <si>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</si>
  <si>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</si>
  <si>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</si>
  <si>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</si>
  <si>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</si>
  <si>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</si>
  <si>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</si>
  <si>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</si>
  <si>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</si>
  <si>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</si>
  <si>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</si>
  <si>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</si>
  <si>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</si>
  <si>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</si>
  <si>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</si>
  <si>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</si>
  <si>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</si>
  <si>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</si>
  <si>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</si>
  <si>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</si>
  <si>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</si>
  <si>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</si>
  <si>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</si>
  <si>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</si>
  <si>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</si>
  <si>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</si>
  <si>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</si>
  <si>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</si>
  <si>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</si>
  <si>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</si>
  <si>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</si>
  <si>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</si>
  <si>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</si>
  <si>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</si>
  <si>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</si>
  <si>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</si>
  <si>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</si>
  <si>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</si>
  <si>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</si>
  <si>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</si>
  <si>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</si>
  <si>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</si>
  <si>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</si>
  <si>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</si>
  <si>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</si>
  <si>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</si>
  <si>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</si>
  <si>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</si>
  <si>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</si>
  <si>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</si>
  <si>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</si>
  <si>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</si>
  <si>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</si>
  <si>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</si>
  <si>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</si>
  <si>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</si>
  <si>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</si>
  <si>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</si>
  <si>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</si>
  <si>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</si>
  <si>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</si>
  <si>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</si>
  <si>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</si>
  <si>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</si>
  <si>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</si>
  <si>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</si>
  <si>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</si>
  <si>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</si>
  <si>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</si>
  <si>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</si>
  <si>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</si>
  <si>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</si>
  <si>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</si>
  <si>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</si>
  <si>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</si>
  <si>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</si>
  <si>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</si>
  <si>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</si>
  <si>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</si>
  <si>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</si>
  <si>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</si>
  <si>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</si>
  <si>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</si>
  <si>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</si>
  <si>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</si>
  <si>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</si>
  <si>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</si>
  <si>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</si>
  <si>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</si>
  <si>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</si>
  <si>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</si>
  <si>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</si>
  <si>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</si>
  <si>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</si>
  <si>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</si>
  <si>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</si>
  <si>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</si>
  <si>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</si>
  <si>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</si>
  <si>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</si>
  <si>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</si>
  <si>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</si>
  <si>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</si>
  <si>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</si>
  <si>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</si>
  <si>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</si>
  <si>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</si>
  <si>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</si>
  <si>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</si>
  <si>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</si>
  <si>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</si>
  <si>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</si>
  <si>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</si>
  <si>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</si>
  <si>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</si>
  <si>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</si>
  <si>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</si>
  <si>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</si>
  <si>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</si>
  <si>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</si>
  <si>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</si>
  <si>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</si>
  <si>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</si>
  <si>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</si>
  <si>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</si>
  <si>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</si>
  <si>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</si>
  <si>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</si>
  <si>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</si>
  <si>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</si>
  <si>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</si>
  <si>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</si>
  <si>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</si>
  <si>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</si>
  <si>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</si>
  <si>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</si>
  <si>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</si>
  <si>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</si>
  <si>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</si>
  <si>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</si>
  <si>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</si>
  <si>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</si>
  <si>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양치환, ID : H1700071)</t>
  </si>
  <si>
    <t>2021년 12월 03일 13:28:12</t>
  </si>
  <si>
    <t>H1700071</t>
  </si>
  <si>
    <t>양치환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</si>
</sst>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82.440719999999999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7432"/>
        <c:axId val="260269392"/>
      </c:barChart>
      <c:catAx>
        <c:axId val="26026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69392"/>
        <c:crosses val="autoZero"/>
        <c:auto val="1"/>
        <c:lblAlgn val="ctr"/>
        <c:lblOffset val="100"/>
        <c:noMultiLvlLbl val="0"/>
      </c:catAx>
      <c:valAx>
        <c:axId val="26026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2.8479480000000001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6400"/>
        <c:axId val="492281696"/>
      </c:barChart>
      <c:catAx>
        <c:axId val="49228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1696"/>
        <c:crosses val="autoZero"/>
        <c:auto val="1"/>
        <c:lblAlgn val="ctr"/>
        <c:lblOffset val="100"/>
        <c:noMultiLvlLbl val="0"/>
      </c:catAx>
      <c:valAx>
        <c:axId val="492281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17.708808999999999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3656"/>
        <c:axId val="492284832"/>
      </c:barChart>
      <c:catAx>
        <c:axId val="49228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4832"/>
        <c:crosses val="autoZero"/>
        <c:auto val="1"/>
        <c:lblAlgn val="ctr"/>
        <c:lblOffset val="100"/>
        <c:noMultiLvlLbl val="0"/>
      </c:catAx>
      <c:valAx>
        <c:axId val="4922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1353.6956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5224"/>
        <c:axId val="492286792"/>
      </c:barChart>
      <c:catAx>
        <c:axId val="49228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6792"/>
        <c:crosses val="autoZero"/>
        <c:auto val="1"/>
        <c:lblAlgn val="ctr"/>
        <c:lblOffset val="100"/>
        <c:noMultiLvlLbl val="0"/>
      </c:catAx>
      <c:valAx>
        <c:axId val="49228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3941.076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1552"/>
        <c:axId val="493013904"/>
      </c:barChart>
      <c:catAx>
        <c:axId val="49301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3904"/>
        <c:crosses val="autoZero"/>
        <c:auto val="1"/>
        <c:lblAlgn val="ctr"/>
        <c:lblOffset val="100"/>
        <c:noMultiLvlLbl val="0"/>
      </c:catAx>
      <c:valAx>
        <c:axId val="493013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105.09605999999999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3120"/>
        <c:axId val="493014296"/>
      </c:barChart>
      <c:catAx>
        <c:axId val="4930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4296"/>
        <c:crosses val="autoZero"/>
        <c:auto val="1"/>
        <c:lblAlgn val="ctr"/>
        <c:lblOffset val="100"/>
        <c:noMultiLvlLbl val="0"/>
      </c:catAx>
      <c:valAx>
        <c:axId val="49301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163.0138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2728"/>
        <c:axId val="493016256"/>
      </c:barChart>
      <c:catAx>
        <c:axId val="49301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6256"/>
        <c:crosses val="autoZero"/>
        <c:auto val="1"/>
        <c:lblAlgn val="ctr"/>
        <c:lblOffset val="100"/>
        <c:noMultiLvlLbl val="0"/>
      </c:catAx>
      <c:valAx>
        <c:axId val="49301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12.898130999999999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8216"/>
        <c:axId val="493016648"/>
      </c:barChart>
      <c:catAx>
        <c:axId val="49301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6648"/>
        <c:crosses val="autoZero"/>
        <c:auto val="1"/>
        <c:lblAlgn val="ctr"/>
        <c:lblOffset val="100"/>
        <c:noMultiLvlLbl val="0"/>
      </c:catAx>
      <c:valAx>
        <c:axId val="493016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903.04819999999995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2336"/>
        <c:axId val="493014688"/>
      </c:barChart>
      <c:catAx>
        <c:axId val="49301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4688"/>
        <c:crosses val="autoZero"/>
        <c:auto val="1"/>
        <c:lblAlgn val="ctr"/>
        <c:lblOffset val="100"/>
        <c:noMultiLvlLbl val="0"/>
      </c:catAx>
      <c:valAx>
        <c:axId val="4930146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4.7665412999999997E-2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5080"/>
        <c:axId val="493017432"/>
      </c:barChart>
      <c:catAx>
        <c:axId val="49301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7432"/>
        <c:crosses val="autoZero"/>
        <c:auto val="1"/>
        <c:lblAlgn val="ctr"/>
        <c:lblOffset val="100"/>
        <c:noMultiLvlLbl val="0"/>
      </c:catAx>
      <c:valAx>
        <c:axId val="49301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3.1746392000000001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0768"/>
        <c:axId val="493011944"/>
      </c:barChart>
      <c:catAx>
        <c:axId val="49301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1944"/>
        <c:crosses val="autoZero"/>
        <c:auto val="1"/>
        <c:lblAlgn val="ctr"/>
        <c:lblOffset val="100"/>
        <c:noMultiLvlLbl val="0"/>
      </c:catAx>
      <c:valAx>
        <c:axId val="49301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31.678533999999999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8608"/>
        <c:axId val="260272920"/>
      </c:barChart>
      <c:catAx>
        <c:axId val="26026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72920"/>
        <c:crosses val="autoZero"/>
        <c:auto val="1"/>
        <c:lblAlgn val="ctr"/>
        <c:lblOffset val="100"/>
        <c:noMultiLvlLbl val="0"/>
      </c:catAx>
      <c:valAx>
        <c:axId val="260272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197.26727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08016"/>
        <c:axId val="493503312"/>
      </c:barChart>
      <c:catAx>
        <c:axId val="49350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3312"/>
        <c:crosses val="autoZero"/>
        <c:auto val="1"/>
        <c:lblAlgn val="ctr"/>
        <c:lblOffset val="100"/>
        <c:noMultiLvlLbl val="0"/>
      </c:catAx>
      <c:valAx>
        <c:axId val="49350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92.057755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06056"/>
        <c:axId val="493501352"/>
      </c:barChart>
      <c:catAx>
        <c:axId val="49350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1352"/>
        <c:crosses val="autoZero"/>
        <c:auto val="1"/>
        <c:lblAlgn val="ctr"/>
        <c:lblOffset val="100"/>
        <c:noMultiLvlLbl val="0"/>
      </c:catAx>
      <c:valAx>
        <c:axId val="49350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8.9550000000000001</c:v>
                </c:pt>
                <c:pt idx="1">
                  <c:v>14.528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504096"/>
        <c:axId val="493504488"/>
      </c:barChart>
      <c:catAx>
        <c:axId val="49350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4488"/>
        <c:crosses val="autoZero"/>
        <c:auto val="1"/>
        <c:lblAlgn val="ctr"/>
        <c:lblOffset val="100"/>
        <c:noMultiLvlLbl val="0"/>
      </c:catAx>
      <c:valAx>
        <c:axId val="49350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18.822481</c:v>
                </c:pt>
                <c:pt idx="1">
                  <c:v>24.323128000000001</c:v>
                </c:pt>
                <c:pt idx="2">
                  <c:v>20.144749999999998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668.25379999999996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05272"/>
        <c:axId val="493506840"/>
      </c:barChart>
      <c:catAx>
        <c:axId val="49350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6840"/>
        <c:crosses val="autoZero"/>
        <c:auto val="1"/>
        <c:lblAlgn val="ctr"/>
        <c:lblOffset val="100"/>
        <c:noMultiLvlLbl val="0"/>
      </c:catAx>
      <c:valAx>
        <c:axId val="49350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26.653276000000002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05664"/>
        <c:axId val="493506448"/>
      </c:barChart>
      <c:catAx>
        <c:axId val="4935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6448"/>
        <c:crosses val="autoZero"/>
        <c:auto val="1"/>
        <c:lblAlgn val="ctr"/>
        <c:lblOffset val="100"/>
        <c:noMultiLvlLbl val="0"/>
      </c:catAx>
      <c:valAx>
        <c:axId val="49350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68.748000000000005</c:v>
                </c:pt>
                <c:pt idx="1">
                  <c:v>11.808</c:v>
                </c:pt>
                <c:pt idx="2">
                  <c:v>19.443999999999999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501744"/>
        <c:axId val="493502528"/>
      </c:barChart>
      <c:catAx>
        <c:axId val="49350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2528"/>
        <c:crosses val="autoZero"/>
        <c:auto val="1"/>
        <c:lblAlgn val="ctr"/>
        <c:lblOffset val="100"/>
        <c:noMultiLvlLbl val="0"/>
      </c:catAx>
      <c:valAx>
        <c:axId val="49350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1986.0472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9048"/>
        <c:axId val="493951400"/>
      </c:barChart>
      <c:catAx>
        <c:axId val="49394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51400"/>
        <c:crosses val="autoZero"/>
        <c:auto val="1"/>
        <c:lblAlgn val="ctr"/>
        <c:lblOffset val="100"/>
        <c:noMultiLvlLbl val="0"/>
      </c:catAx>
      <c:valAx>
        <c:axId val="493951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303.39535999999998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5912"/>
        <c:axId val="493951008"/>
      </c:barChart>
      <c:catAx>
        <c:axId val="49394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51008"/>
        <c:crosses val="autoZero"/>
        <c:auto val="1"/>
        <c:lblAlgn val="ctr"/>
        <c:lblOffset val="100"/>
        <c:noMultiLvlLbl val="0"/>
      </c:catAx>
      <c:valAx>
        <c:axId val="493951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609.87890000000004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7872"/>
        <c:axId val="493948264"/>
      </c:barChart>
      <c:catAx>
        <c:axId val="4939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48264"/>
        <c:crosses val="autoZero"/>
        <c:auto val="1"/>
        <c:lblAlgn val="ctr"/>
        <c:lblOffset val="100"/>
        <c:noMultiLvlLbl val="0"/>
      </c:catAx>
      <c:valAx>
        <c:axId val="49394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7.0769840000000004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74880"/>
        <c:axId val="260273704"/>
      </c:barChart>
      <c:catAx>
        <c:axId val="26027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73704"/>
        <c:crosses val="autoZero"/>
        <c:auto val="1"/>
        <c:lblAlgn val="ctr"/>
        <c:lblOffset val="100"/>
        <c:noMultiLvlLbl val="0"/>
      </c:catAx>
      <c:valAx>
        <c:axId val="26027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5505.5165999999999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8656"/>
        <c:axId val="493951792"/>
      </c:barChart>
      <c:catAx>
        <c:axId val="49394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51792"/>
        <c:crosses val="autoZero"/>
        <c:auto val="1"/>
        <c:lblAlgn val="ctr"/>
        <c:lblOffset val="100"/>
        <c:noMultiLvlLbl val="0"/>
      </c:catAx>
      <c:valAx>
        <c:axId val="49395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19.003418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7088"/>
        <c:axId val="493946304"/>
      </c:barChart>
      <c:catAx>
        <c:axId val="4939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46304"/>
        <c:crosses val="autoZero"/>
        <c:auto val="1"/>
        <c:lblAlgn val="ctr"/>
        <c:lblOffset val="100"/>
        <c:noMultiLvlLbl val="0"/>
      </c:catAx>
      <c:valAx>
        <c:axId val="49394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3.9438825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9440"/>
        <c:axId val="493950224"/>
      </c:barChart>
      <c:catAx>
        <c:axId val="4939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50224"/>
        <c:crosses val="autoZero"/>
        <c:auto val="1"/>
        <c:lblAlgn val="ctr"/>
        <c:lblOffset val="100"/>
        <c:noMultiLvlLbl val="0"/>
      </c:catAx>
      <c:valAx>
        <c:axId val="49395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289.04892000000001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9784"/>
        <c:axId val="260272528"/>
      </c:barChart>
      <c:catAx>
        <c:axId val="26026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72528"/>
        <c:crosses val="autoZero"/>
        <c:auto val="1"/>
        <c:lblAlgn val="ctr"/>
        <c:lblOffset val="100"/>
        <c:noMultiLvlLbl val="0"/>
      </c:catAx>
      <c:valAx>
        <c:axId val="26027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1.6158098999999999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70176"/>
        <c:axId val="260270960"/>
      </c:barChart>
      <c:catAx>
        <c:axId val="2602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70960"/>
        <c:crosses val="autoZero"/>
        <c:auto val="1"/>
        <c:lblAlgn val="ctr"/>
        <c:lblOffset val="100"/>
        <c:noMultiLvlLbl val="0"/>
      </c:catAx>
      <c:valAx>
        <c:axId val="26027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19.863007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71744"/>
        <c:axId val="492282480"/>
      </c:barChart>
      <c:catAx>
        <c:axId val="2602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2480"/>
        <c:crosses val="autoZero"/>
        <c:auto val="1"/>
        <c:lblAlgn val="ctr"/>
        <c:lblOffset val="100"/>
        <c:noMultiLvlLbl val="0"/>
      </c:catAx>
      <c:valAx>
        <c:axId val="49228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3.9438825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4440"/>
        <c:axId val="492289144"/>
      </c:barChart>
      <c:catAx>
        <c:axId val="4922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9144"/>
        <c:crosses val="autoZero"/>
        <c:auto val="1"/>
        <c:lblAlgn val="ctr"/>
        <c:lblOffset val="100"/>
        <c:noMultiLvlLbl val="0"/>
      </c:catAx>
      <c:valAx>
        <c:axId val="49228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601.05237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2872"/>
        <c:axId val="492283264"/>
      </c:barChart>
      <c:catAx>
        <c:axId val="49228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3264"/>
        <c:crosses val="autoZero"/>
        <c:auto val="1"/>
        <c:lblAlgn val="ctr"/>
        <c:lblOffset val="100"/>
        <c:noMultiLvlLbl val="0"/>
      </c:catAx>
      <c:valAx>
        <c:axId val="49228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13.441635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4048"/>
        <c:axId val="492287576"/>
      </c:barChart>
      <c:catAx>
        <c:axId val="4922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7576"/>
        <c:crosses val="autoZero"/>
        <c:auto val="1"/>
        <c:lblAlgn val="ctr"/>
        <c:lblOffset val="100"/>
        <c:noMultiLvlLbl val="0"/>
      </c:catAx>
      <c:valAx>
        <c:axId val="49228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양치환, ID : H1700071)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13:28:12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1986.0472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82.440719999999999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31.678533999999999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68.748000000000005</v>
      </c>
      <c r="G8" s="59">
        <f>'DRIs DATA 입력'!G8</f>
        <v>11.808</v>
      </c>
      <c r="H8" s="59">
        <f>'DRIs DATA 입력'!H8</f>
        <v>19.443999999999999</v>
      </c>
      <c r="I8" s="46"/>
      <c r="J8" s="59" t="s">
        <v>216</v>
      </c>
      <c r="K8" s="59">
        <f>'DRIs DATA 입력'!K8</f>
        <v>8.9550000000000001</v>
      </c>
      <c r="L8" s="59">
        <f>'DRIs DATA 입력'!L8</f>
        <v>14.528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668.25379999999996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26.653276000000002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7.0769840000000004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289.04892000000001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303.39535999999998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2.0036368000000002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1.6158098999999999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19.863007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3.9438825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601.05237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13.441635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2.8479480000000001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17.708808999999999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609.87890000000004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1353.6956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5505.5165999999999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3941.076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105.09605999999999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163.0138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19.003418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12.898130999999999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903.04819999999995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4.7665412999999997E-2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3.1746392000000001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197.26727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92.057755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335</v>
      </c>
      <c r="G1" s="62" t="s">
        <v>278</v>
      </c>
      <c r="H1" s="61" t="s">
        <v>336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2200</v>
      </c>
      <c r="C6" s="65">
        <v>1986.0472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82.440719999999999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31.678533999999999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68.748000000000005</v>
      </c>
      <c r="G8" s="65">
        <v>11.808</v>
      </c>
      <c r="H8" s="65">
        <v>19.443999999999999</v>
      </c>
      <c r="J8" s="65" t="s">
        <v>297</v>
      </c>
      <c r="K8" s="65">
        <v>8.9550000000000001</v>
      </c>
      <c r="L8" s="65">
        <v>14.528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530</v>
      </c>
      <c r="C16" s="65">
        <v>750</v>
      </c>
      <c r="D16" s="65">
        <v>0</v>
      </c>
      <c r="E16" s="65">
        <v>3000</v>
      </c>
      <c r="F16" s="65">
        <v>668.25379999999996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26.653276000000002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7.0769840000000004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289.04892000000001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303.39535999999998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2.0036368000000002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1.6158098999999999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19.863007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3.9438825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601.05237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13.441635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2.8479480000000001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17.708808999999999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316</v>
      </c>
      <c r="B34" s="69"/>
      <c r="C34" s="69"/>
      <c r="D34" s="69"/>
      <c r="E34" s="69"/>
      <c r="F34" s="69"/>
      <c r="H34" s="69" t="s">
        <v>317</v>
      </c>
      <c r="I34" s="69"/>
      <c r="J34" s="69"/>
      <c r="K34" s="69"/>
      <c r="L34" s="69"/>
      <c r="M34" s="69"/>
      <c r="O34" s="69" t="s">
        <v>318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320</v>
      </c>
      <c r="AD34" s="69"/>
      <c r="AE34" s="69"/>
      <c r="AF34" s="69"/>
      <c r="AG34" s="69"/>
      <c r="AH34" s="69"/>
      <c r="AJ34" s="69" t="s">
        <v>321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609.87890000000004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1353.6956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5505.5165999999999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3941.076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105.09605999999999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163.0138</v>
      </c>
    </row>
    <row r="43" spans="1:68" x14ac:dyDescent="0.3">
      <c r="A43" s="70" t="s">
        <v>322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323</v>
      </c>
      <c r="B44" s="69"/>
      <c r="C44" s="69"/>
      <c r="D44" s="69"/>
      <c r="E44" s="69"/>
      <c r="F44" s="69"/>
      <c r="H44" s="69" t="s">
        <v>324</v>
      </c>
      <c r="I44" s="69"/>
      <c r="J44" s="69"/>
      <c r="K44" s="69"/>
      <c r="L44" s="69"/>
      <c r="M44" s="69"/>
      <c r="O44" s="69" t="s">
        <v>325</v>
      </c>
      <c r="P44" s="69"/>
      <c r="Q44" s="69"/>
      <c r="R44" s="69"/>
      <c r="S44" s="69"/>
      <c r="T44" s="69"/>
      <c r="V44" s="69" t="s">
        <v>326</v>
      </c>
      <c r="W44" s="69"/>
      <c r="X44" s="69"/>
      <c r="Y44" s="69"/>
      <c r="Z44" s="69"/>
      <c r="AA44" s="69"/>
      <c r="AC44" s="69" t="s">
        <v>327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329</v>
      </c>
      <c r="AR44" s="69"/>
      <c r="AS44" s="69"/>
      <c r="AT44" s="69"/>
      <c r="AU44" s="69"/>
      <c r="AV44" s="69"/>
      <c r="AX44" s="69" t="s">
        <v>330</v>
      </c>
      <c r="AY44" s="69"/>
      <c r="AZ44" s="69"/>
      <c r="BA44" s="69"/>
      <c r="BB44" s="69"/>
      <c r="BC44" s="69"/>
      <c r="BE44" s="69" t="s">
        <v>331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19.003418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12.898130999999999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903.04819999999995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4.7665412999999997E-2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3.1746392000000001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197.26727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92.057755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7" sqref="G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276</v>
      </c>
      <c r="D2" s="61">
        <v>56</v>
      </c>
      <c r="E2" s="61">
        <v>1986.0472</v>
      </c>
      <c r="F2" s="61">
        <v>291.47906</v>
      </c>
      <c r="G2" s="61">
        <v>50.064129999999999</v>
      </c>
      <c r="H2" s="61">
        <v>28.703389999999999</v>
      </c>
      <c r="I2" s="61">
        <v>21.36074</v>
      </c>
      <c r="J2" s="61">
        <v>82.440719999999999</v>
      </c>
      <c r="K2" s="61">
        <v>37.132260000000002</v>
      </c>
      <c r="L2" s="61">
        <v>45.308459999999997</v>
      </c>
      <c r="M2" s="61">
        <v>31.678533999999999</v>
      </c>
      <c r="N2" s="61">
        <v>3.872843</v>
      </c>
      <c r="O2" s="61">
        <v>20.155159000000001</v>
      </c>
      <c r="P2" s="61">
        <v>1397.6226999999999</v>
      </c>
      <c r="Q2" s="61">
        <v>27.539783</v>
      </c>
      <c r="R2" s="61">
        <v>668.25379999999996</v>
      </c>
      <c r="S2" s="61">
        <v>127.28924000000001</v>
      </c>
      <c r="T2" s="61">
        <v>6491.5712999999996</v>
      </c>
      <c r="U2" s="61">
        <v>7.0769840000000004</v>
      </c>
      <c r="V2" s="61">
        <v>26.653276000000002</v>
      </c>
      <c r="W2" s="61">
        <v>289.04892000000001</v>
      </c>
      <c r="X2" s="61">
        <v>303.39535999999998</v>
      </c>
      <c r="Y2" s="61">
        <v>2.0036368000000002</v>
      </c>
      <c r="Z2" s="61">
        <v>1.6158098999999999</v>
      </c>
      <c r="AA2" s="61">
        <v>19.863007</v>
      </c>
      <c r="AB2" s="61">
        <v>3.9438825</v>
      </c>
      <c r="AC2" s="61">
        <v>601.05237</v>
      </c>
      <c r="AD2" s="61">
        <v>13.441635</v>
      </c>
      <c r="AE2" s="61">
        <v>2.8479480000000001</v>
      </c>
      <c r="AF2" s="61">
        <v>17.708808999999999</v>
      </c>
      <c r="AG2" s="61">
        <v>609.87890000000004</v>
      </c>
      <c r="AH2" s="61">
        <v>358.15778</v>
      </c>
      <c r="AI2" s="61">
        <v>251.72114999999999</v>
      </c>
      <c r="AJ2" s="61">
        <v>1353.6956</v>
      </c>
      <c r="AK2" s="61">
        <v>5505.5165999999999</v>
      </c>
      <c r="AL2" s="61">
        <v>105.09605999999999</v>
      </c>
      <c r="AM2" s="61">
        <v>3941.076</v>
      </c>
      <c r="AN2" s="61">
        <v>163.0138</v>
      </c>
      <c r="AO2" s="61">
        <v>19.003418</v>
      </c>
      <c r="AP2" s="61">
        <v>13.812575000000001</v>
      </c>
      <c r="AQ2" s="61">
        <v>5.1908436</v>
      </c>
      <c r="AR2" s="61">
        <v>12.898130999999999</v>
      </c>
      <c r="AS2" s="61">
        <v>903.04819999999995</v>
      </c>
      <c r="AT2" s="61">
        <v>4.7665412999999997E-2</v>
      </c>
      <c r="AU2" s="61">
        <v>3.1746392000000001</v>
      </c>
      <c r="AV2" s="61">
        <v>197.26727</v>
      </c>
      <c r="AW2" s="61">
        <v>92.057755</v>
      </c>
      <c r="AX2" s="61">
        <v>0.16657095999999999</v>
      </c>
      <c r="AY2" s="61">
        <v>1.5199925999999999</v>
      </c>
      <c r="AZ2" s="61">
        <v>345.40377999999998</v>
      </c>
      <c r="BA2" s="61">
        <v>63.395587999999996</v>
      </c>
      <c r="BB2" s="61">
        <v>18.822481</v>
      </c>
      <c r="BC2" s="61">
        <v>24.323128000000001</v>
      </c>
      <c r="BD2" s="61">
        <v>20.144749999999998</v>
      </c>
      <c r="BE2" s="61">
        <v>1.4621017000000001</v>
      </c>
      <c r="BF2" s="61">
        <v>6.1440371999999996</v>
      </c>
      <c r="BG2" s="61">
        <v>2.7754896000000001E-3</v>
      </c>
      <c r="BH2" s="61">
        <v>7.8016114000000001E-3</v>
      </c>
      <c r="BI2" s="61">
        <v>7.8946539999999992E-3</v>
      </c>
      <c r="BJ2" s="61">
        <v>5.9972018000000002E-2</v>
      </c>
      <c r="BK2" s="61">
        <v>2.1349920000000001E-4</v>
      </c>
      <c r="BL2" s="61">
        <v>0.27926135000000002</v>
      </c>
      <c r="BM2" s="61">
        <v>4.3020963999999999</v>
      </c>
      <c r="BN2" s="61">
        <v>0.70388055000000005</v>
      </c>
      <c r="BO2" s="61">
        <v>54.561557999999998</v>
      </c>
      <c r="BP2" s="61">
        <v>11.291010999999999</v>
      </c>
      <c r="BQ2" s="61">
        <v>16.198221</v>
      </c>
      <c r="BR2" s="61">
        <v>65.228095999999994</v>
      </c>
      <c r="BS2" s="61">
        <v>30.504272</v>
      </c>
      <c r="BT2" s="61">
        <v>8.5253049999999995</v>
      </c>
      <c r="BU2" s="61">
        <v>0.13914605999999999</v>
      </c>
      <c r="BV2" s="61">
        <v>0.18358295999999999</v>
      </c>
      <c r="BW2" s="61">
        <v>0.67904556000000005</v>
      </c>
      <c r="BX2" s="61">
        <v>2.0969411999999998</v>
      </c>
      <c r="BY2" s="61">
        <v>0.20721029999999999</v>
      </c>
      <c r="BZ2" s="61">
        <v>2.5063665000000001E-3</v>
      </c>
      <c r="CA2" s="61">
        <v>0.99182199999999998</v>
      </c>
      <c r="CB2" s="61">
        <v>0.11147912</v>
      </c>
      <c r="CC2" s="61">
        <v>0.35419341999999998</v>
      </c>
      <c r="CD2" s="61">
        <v>5.1308999999999996</v>
      </c>
      <c r="CE2" s="61">
        <v>0.10122702</v>
      </c>
      <c r="CF2" s="61">
        <v>0.81412640000000003</v>
      </c>
      <c r="CG2" s="61">
        <v>4.9500000000000003E-7</v>
      </c>
      <c r="CH2" s="61">
        <v>8.0350669999999999E-2</v>
      </c>
      <c r="CI2" s="61">
        <v>2.5328759999999999E-3</v>
      </c>
      <c r="CJ2" s="61">
        <v>10.860842</v>
      </c>
      <c r="CK2" s="61">
        <v>2.546986E-2</v>
      </c>
      <c r="CL2" s="61">
        <v>1.3179308000000001</v>
      </c>
      <c r="CM2" s="61">
        <v>4.2180900000000001</v>
      </c>
      <c r="CN2" s="61">
        <v>2769.277</v>
      </c>
      <c r="CO2" s="61">
        <v>4843.9643999999998</v>
      </c>
      <c r="CP2" s="61">
        <v>3953.2415000000001</v>
      </c>
      <c r="CQ2" s="61">
        <v>1297.8524</v>
      </c>
      <c r="CR2" s="61">
        <v>626.30164000000002</v>
      </c>
      <c r="CS2" s="61">
        <v>413.53942999999998</v>
      </c>
      <c r="CT2" s="61">
        <v>2740.6777000000002</v>
      </c>
      <c r="CU2" s="61">
        <v>1920.8497</v>
      </c>
      <c r="CV2" s="61">
        <v>1074.7246</v>
      </c>
      <c r="CW2" s="61">
        <v>2323.5556999999999</v>
      </c>
      <c r="CX2" s="61">
        <v>643.93470000000002</v>
      </c>
      <c r="CY2" s="61">
        <v>3217.8728000000001</v>
      </c>
      <c r="CZ2" s="61">
        <v>1758.2242000000001</v>
      </c>
      <c r="DA2" s="61">
        <v>4314.0519999999997</v>
      </c>
      <c r="DB2" s="61">
        <v>3718.9114</v>
      </c>
      <c r="DC2" s="61">
        <v>6216.7084999999997</v>
      </c>
      <c r="DD2" s="61">
        <v>10795.157999999999</v>
      </c>
      <c r="DE2" s="61">
        <v>2608.1826000000001</v>
      </c>
      <c r="DF2" s="61">
        <v>3582.8352</v>
      </c>
      <c r="DG2" s="61">
        <v>2492.8887</v>
      </c>
      <c r="DH2" s="61">
        <v>242.98602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63.395587999999996</v>
      </c>
      <c r="B6">
        <f>BB2</f>
        <v>18.822481</v>
      </c>
      <c r="C6">
        <f>BC2</f>
        <v>24.323128000000001</v>
      </c>
      <c r="D6">
        <f>BD2</f>
        <v>20.144749999999998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4" sqref="H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24029</v>
      </c>
      <c r="C2" s="56">
        <f ca="1">YEAR(TODAY())-YEAR(B2)+IF(TODAY()&gt;=DATE(YEAR(TODAY()),MONTH(B2),DAY(B2)),0,-1)</f>
        <v>56</v>
      </c>
      <c r="E2" s="52">
        <v>177.9</v>
      </c>
      <c r="F2" s="53" t="s">
        <v>39</v>
      </c>
      <c r="G2" s="52">
        <v>72</v>
      </c>
      <c r="H2" s="51" t="s">
        <v>41</v>
      </c>
      <c r="I2" s="72">
        <f>ROUND(G3/E3^2,1)</f>
        <v>22.7</v>
      </c>
    </row>
    <row r="3" spans="1:9" x14ac:dyDescent="0.3">
      <c r="E3" s="51">
        <f>E2/100</f>
        <v>1.7790000000000001</v>
      </c>
      <c r="F3" s="51" t="s">
        <v>40</v>
      </c>
      <c r="G3" s="51">
        <f>G2</f>
        <v>72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양치환, ID : H1700071)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13:28:12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44519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177.9</v>
      </c>
      <c r="L12" s="129"/>
      <c r="M12" s="122">
        <f>'개인정보 및 신체계측 입력'!G2</f>
        <v>72</v>
      </c>
      <c r="N12" s="123"/>
      <c r="O12" s="118" t="s">
        <v>271</v>
      </c>
      <c r="P12" s="112"/>
      <c r="Q12" s="115">
        <f>'개인정보 및 신체계측 입력'!I2</f>
        <v>22.7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양치환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68.748000000000005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11.808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19.443999999999999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0.8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14.5</v>
      </c>
      <c r="L71" s="36" t="s">
        <v>53</v>
      </c>
      <c r="M71" s="36">
        <f>ROUND('DRIs DATA'!K8,1)</f>
        <v>9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89.1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222.11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303.39999999999998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262.93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76.23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367.03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190.03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2021-12-03T04:40:58Z</dcterms:modified>
</cp:coreProperties>
</file>