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<sst xmlns="http://schemas.openxmlformats.org/spreadsheetml/2006/main" count="692" uniqueCount="337">
  <si>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</si>
  <si>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</si>
  <si>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</si>
  <si>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</si>
  <si>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</si>
  <si>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</si>
  <si>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</si>
  <si>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</si>
  <si>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</si>
  <si>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</si>
  <si>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</si>
  <si>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</si>
  <si>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</si>
  <si>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</si>
  <si>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</si>
  <si>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</si>
  <si>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</si>
  <si>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</si>
  <si>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</si>
  <si>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</si>
  <si>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</si>
  <si>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</si>
  <si>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</si>
  <si>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</si>
  <si>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</si>
  <si>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</si>
  <si>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</si>
  <si>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</si>
  <si>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</si>
  <si>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</si>
  <si>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</si>
  <si>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</si>
  <si>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</si>
  <si>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</si>
  <si>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</si>
  <si>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</si>
  <si>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</si>
  <si>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</si>
  <si>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</si>
  <si>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</si>
  <si>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</si>
  <si>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</si>
  <si>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</si>
  <si>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</si>
  <si>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</si>
  <si>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</si>
  <si>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</si>
  <si>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</si>
  <si>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</si>
  <si>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</si>
  <si>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</si>
  <si>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</si>
  <si>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</si>
  <si>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</si>
  <si>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</si>
  <si>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</si>
  <si>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</si>
  <si>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</si>
  <si>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</si>
  <si>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</si>
  <si>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</si>
  <si>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</si>
  <si>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</si>
  <si>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</si>
  <si>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</si>
  <si>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</si>
  <si>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</si>
  <si>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</si>
  <si>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</si>
  <si>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</si>
  <si>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</si>
  <si>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</si>
  <si>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</si>
  <si>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</si>
  <si>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</si>
  <si>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</si>
  <si>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</si>
  <si>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</si>
  <si>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</si>
  <si>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</si>
  <si>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</si>
  <si>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</si>
  <si>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</si>
  <si>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</si>
  <si>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</si>
  <si>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</si>
  <si>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</si>
  <si>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</si>
  <si>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</si>
  <si>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</si>
  <si>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</si>
  <si>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</si>
  <si>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</si>
  <si>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</si>
  <si>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</si>
  <si>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</si>
  <si>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</si>
  <si>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</si>
  <si>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</si>
  <si>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</si>
  <si>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</si>
  <si>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</si>
  <si>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</si>
  <si>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</si>
  <si>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</si>
  <si>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</si>
  <si>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</si>
  <si>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</si>
  <si>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</si>
  <si>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</si>
  <si>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</si>
  <si>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</si>
  <si>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</si>
  <si>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</si>
  <si>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</si>
  <si>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</si>
  <si>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</si>
  <si>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</si>
  <si>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</si>
  <si>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</si>
  <si>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</si>
  <si>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</si>
  <si>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</si>
  <si>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</si>
  <si>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</si>
  <si>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</si>
  <si>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</si>
  <si>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</si>
  <si>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</si>
  <si>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</si>
  <si>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</si>
  <si>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</si>
  <si>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</si>
  <si>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</si>
  <si>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</si>
  <si>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</si>
  <si>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</si>
  <si>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</si>
  <si>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</si>
  <si>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</si>
  <si>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</si>
  <si>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</si>
  <si>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</si>
  <si>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</si>
  <si>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</si>
  <si>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</si>
  <si>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</si>
  <si>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</si>
  <si>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</si>
  <si>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</si>
  <si>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</si>
  <si>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</si>
  <si>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</si>
  <si>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</si>
  <si>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</si>
  <si>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</si>
  <si>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</si>
  <si>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</si>
  <si>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</si>
  <si>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</si>
  <si>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</si>
  <si>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</si>
  <si>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</si>
  <si>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</si>
  <si>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</si>
  <si>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</si>
  <si>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</si>
  <si>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</si>
  <si>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</si>
  <si>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</si>
  <si>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</si>
  <si>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</si>
  <si>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</si>
  <si>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</si>
  <si>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</si>
  <si>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</si>
  <si>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</si>
  <si>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</si>
  <si>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</si>
  <si>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</si>
  <si>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</si>
  <si>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</si>
  <si>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</si>
  <si>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</si>
  <si>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</si>
  <si>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</si>
  <si>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</si>
  <si>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</si>
  <si>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</si>
  <si>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</si>
  <si>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</si>
  <si>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</si>
  <si>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</si>
  <si>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</si>
  <si>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</si>
  <si>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</si>
  <si>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</si>
  <si>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</si>
  <si>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</si>
  <si>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</si>
  <si>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</si>
  <si>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</si>
  <si>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</si>
  <si>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</si>
  <si>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</si>
  <si>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</si>
  <si>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</si>
  <si>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</si>
  <si>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</si>
  <si>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</si>
  <si>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</si>
  <si>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</si>
  <si>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</si>
  <si>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</si>
  <si>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</si>
  <si>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</si>
  <si>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</si>
  <si>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</si>
  <si>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</si>
  <si>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</si>
  <si>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</si>
  <si>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</si>
  <si>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</si>
  <si>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</si>
  <si>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</si>
  <si>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</si>
  <si>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</si>
  <si>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</si>
  <si>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</si>
  <si>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</si>
  <si>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</si>
  <si>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</si>
  <si>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</si>
  <si>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</si>
  <si>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</si>
  <si>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</si>
  <si>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</si>
  <si>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</si>
  <si>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</si>
  <si>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</si>
  <si>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</si>
  <si>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</si>
  <si>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</si>
  <si>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</si>
  <si>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</si>
  <si>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</si>
  <si>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</si>
  <si>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</si>
  <si>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</si>
  <si>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</si>
  <si>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</si>
  <si>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</si>
  <si>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</si>
  <si>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</si>
  <si>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</si>
  <si>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</si>
  <si>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</si>
  <si>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</si>
  <si>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</si>
  <si>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</si>
  <si>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</si>
  <si>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</si>
  <si>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</si>
  <si>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</si>
  <si>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</si>
  <si>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</si>
  <si>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</si>
  <si>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</si>
  <si>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</si>
  <si>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</si>
  <si>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</si>
  <si>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</si>
  <si>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</si>
  <si>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</si>
  <si>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</si>
  <si>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</si>
  <si>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</si>
  <si>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</si>
  <si>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</si>
  <si>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</si>
  <si>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</si>
  <si>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</si>
  <si>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</si>
  <si>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</si>
  <si>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</si>
  <si>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</si>
  <si>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</si>
  <si>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</si>
  <si>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</si>
  <si>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</si>
  <si>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</si>
  <si>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</si>
  <si>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</si>
  <si>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</si>
  <si>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</si>
  <si>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</si>
  <si>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</si>
  <si>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</si>
  <si>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</si>
  <si>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</si>
  <si>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</si>
  <si>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</si>
  <si>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</si>
  <si>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</si>
  <si>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</si>
  <si>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</si>
  <si>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</si>
  <si>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</si>
  <si>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</si>
  <si>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</si>
  <si>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</si>
  <si>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</si>
  <si>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</si>
  <si>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</si>
  <si>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</si>
  <si>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</si>
  <si>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</si>
  <si>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</si>
  <si>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</si>
  <si>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</si>
  <si>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</si>
  <si>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</si>
  <si>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</si>
  <si>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</si>
  <si>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</si>
  <si>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</si>
  <si>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</si>
  <si>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</si>
  <si>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</si>
  <si>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</si>
  <si>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</si>
  <si>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</si>
  <si>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H1700083</t>
  </si>
  <si>
    <t>김순복</t>
  </si>
  <si>
    <t>정보</t>
    <phoneticPr fontId="1" type="noConversion"/>
  </si>
  <si>
    <t>(설문지 : FFQ 95문항 설문지, 사용자 : 김순복, ID : H1700083)</t>
  </si>
  <si>
    <t>2022년 05월 03일 14:26:33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</si>
</sst>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148.67060000000001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065728"/>
        <c:axId val="542066512"/>
      </c:barChart>
      <c:catAx>
        <c:axId val="5420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066512"/>
        <c:crosses val="autoZero"/>
        <c:auto val="1"/>
        <c:lblAlgn val="ctr"/>
        <c:lblOffset val="100"/>
        <c:noMultiLvlLbl val="0"/>
      </c:catAx>
      <c:valAx>
        <c:axId val="54206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0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3.2523165000000001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18024"/>
        <c:axId val="562214888"/>
      </c:barChart>
      <c:catAx>
        <c:axId val="56221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14888"/>
        <c:crosses val="autoZero"/>
        <c:auto val="1"/>
        <c:lblAlgn val="ctr"/>
        <c:lblOffset val="100"/>
        <c:noMultiLvlLbl val="0"/>
      </c:catAx>
      <c:valAx>
        <c:axId val="56221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1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0.21294104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20376"/>
        <c:axId val="562215672"/>
      </c:barChart>
      <c:catAx>
        <c:axId val="56222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15672"/>
        <c:crosses val="autoZero"/>
        <c:auto val="1"/>
        <c:lblAlgn val="ctr"/>
        <c:lblOffset val="100"/>
        <c:noMultiLvlLbl val="0"/>
      </c:catAx>
      <c:valAx>
        <c:axId val="56221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2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3031.2275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20768"/>
        <c:axId val="562214496"/>
      </c:barChart>
      <c:catAx>
        <c:axId val="5622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14496"/>
        <c:crosses val="autoZero"/>
        <c:auto val="1"/>
        <c:lblAlgn val="ctr"/>
        <c:lblOffset val="100"/>
        <c:noMultiLvlLbl val="0"/>
      </c:catAx>
      <c:valAx>
        <c:axId val="56221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10840.816999999999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21160"/>
        <c:axId val="562219200"/>
      </c:barChart>
      <c:catAx>
        <c:axId val="56222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19200"/>
        <c:crosses val="autoZero"/>
        <c:auto val="1"/>
        <c:lblAlgn val="ctr"/>
        <c:lblOffset val="100"/>
        <c:noMultiLvlLbl val="0"/>
      </c:catAx>
      <c:valAx>
        <c:axId val="562219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2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502.92653999999999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21944"/>
        <c:axId val="562216064"/>
      </c:barChart>
      <c:catAx>
        <c:axId val="5622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16064"/>
        <c:crosses val="autoZero"/>
        <c:auto val="1"/>
        <c:lblAlgn val="ctr"/>
        <c:lblOffset val="100"/>
        <c:noMultiLvlLbl val="0"/>
      </c:catAx>
      <c:valAx>
        <c:axId val="56221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321.68918000000002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05744"/>
        <c:axId val="551506920"/>
      </c:barChart>
      <c:catAx>
        <c:axId val="55150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06920"/>
        <c:crosses val="autoZero"/>
        <c:auto val="1"/>
        <c:lblAlgn val="ctr"/>
        <c:lblOffset val="100"/>
        <c:noMultiLvlLbl val="0"/>
      </c:catAx>
      <c:valAx>
        <c:axId val="55150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0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22.987075999999998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07704"/>
        <c:axId val="615884440"/>
      </c:barChart>
      <c:catAx>
        <c:axId val="55150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884440"/>
        <c:crosses val="autoZero"/>
        <c:auto val="1"/>
        <c:lblAlgn val="ctr"/>
        <c:lblOffset val="100"/>
        <c:noMultiLvlLbl val="0"/>
      </c:catAx>
      <c:valAx>
        <c:axId val="615884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0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1868.9783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883264"/>
        <c:axId val="615881304"/>
      </c:barChart>
      <c:catAx>
        <c:axId val="61588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881304"/>
        <c:crosses val="autoZero"/>
        <c:auto val="1"/>
        <c:lblAlgn val="ctr"/>
        <c:lblOffset val="100"/>
        <c:noMultiLvlLbl val="0"/>
      </c:catAx>
      <c:valAx>
        <c:axId val="615881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8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3.6397603999999998E-3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880912"/>
        <c:axId val="615880128"/>
      </c:barChart>
      <c:catAx>
        <c:axId val="61588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880128"/>
        <c:crosses val="autoZero"/>
        <c:auto val="1"/>
        <c:lblAlgn val="ctr"/>
        <c:lblOffset val="100"/>
        <c:noMultiLvlLbl val="0"/>
      </c:catAx>
      <c:valAx>
        <c:axId val="61588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88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12.662585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879736"/>
        <c:axId val="615885616"/>
      </c:barChart>
      <c:catAx>
        <c:axId val="61587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885616"/>
        <c:crosses val="autoZero"/>
        <c:auto val="1"/>
        <c:lblAlgn val="ctr"/>
        <c:lblOffset val="100"/>
        <c:noMultiLvlLbl val="0"/>
      </c:catAx>
      <c:valAx>
        <c:axId val="615885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87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95.905959999999993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417784"/>
        <c:axId val="262418568"/>
      </c:barChart>
      <c:catAx>
        <c:axId val="26241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418568"/>
        <c:crosses val="autoZero"/>
        <c:auto val="1"/>
        <c:lblAlgn val="ctr"/>
        <c:lblOffset val="100"/>
        <c:noMultiLvlLbl val="0"/>
      </c:catAx>
      <c:valAx>
        <c:axId val="26241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41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50.44838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885224"/>
        <c:axId val="615882480"/>
      </c:barChart>
      <c:catAx>
        <c:axId val="61588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882480"/>
        <c:crosses val="autoZero"/>
        <c:auto val="1"/>
        <c:lblAlgn val="ctr"/>
        <c:lblOffset val="100"/>
        <c:noMultiLvlLbl val="0"/>
      </c:catAx>
      <c:valAx>
        <c:axId val="61588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88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152.02768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882872"/>
        <c:axId val="615884832"/>
      </c:barChart>
      <c:catAx>
        <c:axId val="61588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884832"/>
        <c:crosses val="autoZero"/>
        <c:auto val="1"/>
        <c:lblAlgn val="ctr"/>
        <c:lblOffset val="100"/>
        <c:noMultiLvlLbl val="0"/>
      </c:catAx>
      <c:valAx>
        <c:axId val="6158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88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22.914999999999999</c:v>
                </c:pt>
                <c:pt idx="1">
                  <c:v>8.7469999999999999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5884048"/>
        <c:axId val="615886008"/>
      </c:barChart>
      <c:catAx>
        <c:axId val="6158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886008"/>
        <c:crosses val="autoZero"/>
        <c:auto val="1"/>
        <c:lblAlgn val="ctr"/>
        <c:lblOffset val="100"/>
        <c:noMultiLvlLbl val="0"/>
      </c:catAx>
      <c:valAx>
        <c:axId val="615886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88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10.374615</c:v>
                </c:pt>
                <c:pt idx="1">
                  <c:v>14.128328</c:v>
                </c:pt>
                <c:pt idx="2">
                  <c:v>24.067888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2816.9702000000002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31864"/>
        <c:axId val="556938136"/>
      </c:barChart>
      <c:catAx>
        <c:axId val="5569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38136"/>
        <c:crosses val="autoZero"/>
        <c:auto val="1"/>
        <c:lblAlgn val="ctr"/>
        <c:lblOffset val="100"/>
        <c:noMultiLvlLbl val="0"/>
      </c:catAx>
      <c:valAx>
        <c:axId val="556938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3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72.325450000000004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35000"/>
        <c:axId val="556934216"/>
      </c:barChart>
      <c:catAx>
        <c:axId val="5569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34216"/>
        <c:crosses val="autoZero"/>
        <c:auto val="1"/>
        <c:lblAlgn val="ctr"/>
        <c:lblOffset val="100"/>
        <c:noMultiLvlLbl val="0"/>
      </c:catAx>
      <c:valAx>
        <c:axId val="5569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3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68.564999999999998</c:v>
                </c:pt>
                <c:pt idx="1">
                  <c:v>10.458</c:v>
                </c:pt>
                <c:pt idx="2">
                  <c:v>20.977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933040"/>
        <c:axId val="556933824"/>
      </c:barChart>
      <c:catAx>
        <c:axId val="5569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33824"/>
        <c:crosses val="autoZero"/>
        <c:auto val="1"/>
        <c:lblAlgn val="ctr"/>
        <c:lblOffset val="100"/>
        <c:noMultiLvlLbl val="0"/>
      </c:catAx>
      <c:valAx>
        <c:axId val="5569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3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3105.1732999999999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37352"/>
        <c:axId val="556938528"/>
      </c:barChart>
      <c:catAx>
        <c:axId val="5569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38528"/>
        <c:crosses val="autoZero"/>
        <c:auto val="1"/>
        <c:lblAlgn val="ctr"/>
        <c:lblOffset val="100"/>
        <c:noMultiLvlLbl val="0"/>
      </c:catAx>
      <c:valAx>
        <c:axId val="55693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3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487.4957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34608"/>
        <c:axId val="556936568"/>
      </c:barChart>
      <c:catAx>
        <c:axId val="55693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36568"/>
        <c:crosses val="autoZero"/>
        <c:auto val="1"/>
        <c:lblAlgn val="ctr"/>
        <c:lblOffset val="100"/>
        <c:noMultiLvlLbl val="0"/>
      </c:catAx>
      <c:valAx>
        <c:axId val="556936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3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2797.9360000000001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38920"/>
        <c:axId val="556935784"/>
      </c:barChart>
      <c:catAx>
        <c:axId val="55693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35784"/>
        <c:crosses val="autoZero"/>
        <c:auto val="1"/>
        <c:lblAlgn val="ctr"/>
        <c:lblOffset val="100"/>
        <c:noMultiLvlLbl val="0"/>
      </c:catAx>
      <c:valAx>
        <c:axId val="5569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3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0.98111550000000003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02216"/>
        <c:axId val="551506528"/>
      </c:barChart>
      <c:catAx>
        <c:axId val="55150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06528"/>
        <c:crosses val="autoZero"/>
        <c:auto val="1"/>
        <c:lblAlgn val="ctr"/>
        <c:lblOffset val="100"/>
        <c:noMultiLvlLbl val="0"/>
      </c:catAx>
      <c:valAx>
        <c:axId val="55150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0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36939.296999999999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32648"/>
        <c:axId val="607094088"/>
      </c:barChart>
      <c:catAx>
        <c:axId val="5569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094088"/>
        <c:crosses val="autoZero"/>
        <c:auto val="1"/>
        <c:lblAlgn val="ctr"/>
        <c:lblOffset val="100"/>
        <c:noMultiLvlLbl val="0"/>
      </c:catAx>
      <c:valAx>
        <c:axId val="60709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3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56.703453000000003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097224"/>
        <c:axId val="607097616"/>
      </c:barChart>
      <c:catAx>
        <c:axId val="60709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097616"/>
        <c:crosses val="autoZero"/>
        <c:auto val="1"/>
        <c:lblAlgn val="ctr"/>
        <c:lblOffset val="100"/>
        <c:noMultiLvlLbl val="0"/>
      </c:catAx>
      <c:valAx>
        <c:axId val="60709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09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4.6922984000000003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098008"/>
        <c:axId val="607093304"/>
      </c:barChart>
      <c:catAx>
        <c:axId val="6070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093304"/>
        <c:crosses val="autoZero"/>
        <c:auto val="1"/>
        <c:lblAlgn val="ctr"/>
        <c:lblOffset val="100"/>
        <c:noMultiLvlLbl val="0"/>
      </c:catAx>
      <c:valAx>
        <c:axId val="60709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09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1666.2474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02608"/>
        <c:axId val="551508488"/>
      </c:barChart>
      <c:catAx>
        <c:axId val="55150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08488"/>
        <c:crosses val="autoZero"/>
        <c:auto val="1"/>
        <c:lblAlgn val="ctr"/>
        <c:lblOffset val="100"/>
        <c:noMultiLvlLbl val="0"/>
      </c:catAx>
      <c:valAx>
        <c:axId val="55150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0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3.6833109999999998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03784"/>
        <c:axId val="551504960"/>
      </c:barChart>
      <c:catAx>
        <c:axId val="55150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04960"/>
        <c:crosses val="autoZero"/>
        <c:auto val="1"/>
        <c:lblAlgn val="ctr"/>
        <c:lblOffset val="100"/>
        <c:noMultiLvlLbl val="0"/>
      </c:catAx>
      <c:valAx>
        <c:axId val="55150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0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43.862459999999999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04176"/>
        <c:axId val="551508096"/>
      </c:barChart>
      <c:catAx>
        <c:axId val="5515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08096"/>
        <c:crosses val="autoZero"/>
        <c:auto val="1"/>
        <c:lblAlgn val="ctr"/>
        <c:lblOffset val="100"/>
        <c:noMultiLvlLbl val="0"/>
      </c:catAx>
      <c:valAx>
        <c:axId val="55150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0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4.6922984000000003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09272"/>
        <c:axId val="551501824"/>
      </c:barChart>
      <c:catAx>
        <c:axId val="55150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01824"/>
        <c:crosses val="autoZero"/>
        <c:auto val="1"/>
        <c:lblAlgn val="ctr"/>
        <c:lblOffset val="100"/>
        <c:noMultiLvlLbl val="0"/>
      </c:catAx>
      <c:valAx>
        <c:axId val="55150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0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2288.0889000000002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17632"/>
        <c:axId val="562218416"/>
      </c:barChart>
      <c:catAx>
        <c:axId val="56221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18416"/>
        <c:crosses val="autoZero"/>
        <c:auto val="1"/>
        <c:lblAlgn val="ctr"/>
        <c:lblOffset val="100"/>
        <c:noMultiLvlLbl val="0"/>
      </c:catAx>
      <c:valAx>
        <c:axId val="56221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1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46.683895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19592"/>
        <c:axId val="562219984"/>
      </c:barChart>
      <c:catAx>
        <c:axId val="5622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19984"/>
        <c:crosses val="autoZero"/>
        <c:auto val="1"/>
        <c:lblAlgn val="ctr"/>
        <c:lblOffset val="100"/>
        <c:noMultiLvlLbl val="0"/>
      </c:catAx>
      <c:valAx>
        <c:axId val="5622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78701" y="33307850"/>
          <a:ext cx="323476" cy="1287030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62565" y="33402882"/>
          <a:ext cx="316958" cy="1562864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800621" y="42700244"/>
          <a:ext cx="3645527" cy="4876159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26594" y="46054519"/>
          <a:ext cx="273618" cy="1277881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96796" y="45949905"/>
          <a:ext cx="272870" cy="1562863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김순복, ID : H1700083)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03일 14:26:33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3105.1732999999999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148.67060000000001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95.905959999999993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68.564999999999998</v>
      </c>
      <c r="G8" s="59">
        <f>'DRIs DATA 입력'!G8</f>
        <v>10.458</v>
      </c>
      <c r="H8" s="59">
        <f>'DRIs DATA 입력'!H8</f>
        <v>20.977</v>
      </c>
      <c r="I8" s="46"/>
      <c r="J8" s="59" t="s">
        <v>216</v>
      </c>
      <c r="K8" s="59">
        <f>'DRIs DATA 입력'!K8</f>
        <v>22.914999999999999</v>
      </c>
      <c r="L8" s="59">
        <f>'DRIs DATA 입력'!L8</f>
        <v>8.7469999999999999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2816.9702000000002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72.325450000000004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0.98111550000000003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1666.2474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487.4957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4.6981710000000003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3.6833109999999998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43.862459999999999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4.6922984000000003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2288.0889000000002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46.683895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3.2523165000000001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0.21294104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2797.9360000000001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3031.2275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36939.296999999999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10840.816999999999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502.92653999999999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321.68918000000002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56.703453000000003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22.987075999999998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1868.9783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3.6397603999999998E-3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12.662585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50.44838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152.02768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5" sqref="J65:J6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334</v>
      </c>
      <c r="B1" s="61" t="s">
        <v>335</v>
      </c>
      <c r="G1" s="62" t="s">
        <v>275</v>
      </c>
      <c r="H1" s="61" t="s">
        <v>336</v>
      </c>
    </row>
    <row r="3" spans="1:27" x14ac:dyDescent="0.3">
      <c r="A3" s="68" t="s">
        <v>276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282</v>
      </c>
      <c r="E5" s="65"/>
      <c r="F5" s="65" t="s">
        <v>50</v>
      </c>
      <c r="G5" s="65" t="s">
        <v>283</v>
      </c>
      <c r="H5" s="65" t="s">
        <v>46</v>
      </c>
      <c r="J5" s="65"/>
      <c r="K5" s="65" t="s">
        <v>284</v>
      </c>
      <c r="L5" s="65" t="s">
        <v>285</v>
      </c>
      <c r="N5" s="65"/>
      <c r="O5" s="65" t="s">
        <v>286</v>
      </c>
      <c r="P5" s="65" t="s">
        <v>287</v>
      </c>
      <c r="Q5" s="65" t="s">
        <v>288</v>
      </c>
      <c r="R5" s="65" t="s">
        <v>289</v>
      </c>
      <c r="S5" s="65" t="s">
        <v>282</v>
      </c>
      <c r="U5" s="65"/>
      <c r="V5" s="65" t="s">
        <v>286</v>
      </c>
      <c r="W5" s="65" t="s">
        <v>287</v>
      </c>
      <c r="X5" s="65" t="s">
        <v>288</v>
      </c>
      <c r="Y5" s="65" t="s">
        <v>289</v>
      </c>
      <c r="Z5" s="65" t="s">
        <v>282</v>
      </c>
    </row>
    <row r="6" spans="1:27" x14ac:dyDescent="0.3">
      <c r="A6" s="65" t="s">
        <v>277</v>
      </c>
      <c r="B6" s="65">
        <v>1600</v>
      </c>
      <c r="C6" s="65">
        <v>3105.1732999999999</v>
      </c>
      <c r="E6" s="65" t="s">
        <v>290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291</v>
      </c>
      <c r="O6" s="65">
        <v>40</v>
      </c>
      <c r="P6" s="65">
        <v>45</v>
      </c>
      <c r="Q6" s="65">
        <v>0</v>
      </c>
      <c r="R6" s="65">
        <v>0</v>
      </c>
      <c r="S6" s="65">
        <v>148.67060000000001</v>
      </c>
      <c r="U6" s="65" t="s">
        <v>292</v>
      </c>
      <c r="V6" s="65">
        <v>0</v>
      </c>
      <c r="W6" s="65">
        <v>0</v>
      </c>
      <c r="X6" s="65">
        <v>20</v>
      </c>
      <c r="Y6" s="65">
        <v>0</v>
      </c>
      <c r="Z6" s="65">
        <v>95.905959999999993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294</v>
      </c>
      <c r="F8" s="65">
        <v>68.564999999999998</v>
      </c>
      <c r="G8" s="65">
        <v>10.458</v>
      </c>
      <c r="H8" s="65">
        <v>20.977</v>
      </c>
      <c r="J8" s="65" t="s">
        <v>294</v>
      </c>
      <c r="K8" s="65">
        <v>22.914999999999999</v>
      </c>
      <c r="L8" s="65">
        <v>8.7469999999999999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296</v>
      </c>
      <c r="B14" s="67"/>
      <c r="C14" s="67"/>
      <c r="D14" s="67"/>
      <c r="E14" s="67"/>
      <c r="F14" s="67"/>
      <c r="H14" s="67" t="s">
        <v>297</v>
      </c>
      <c r="I14" s="67"/>
      <c r="J14" s="67"/>
      <c r="K14" s="67"/>
      <c r="L14" s="67"/>
      <c r="M14" s="67"/>
      <c r="O14" s="67" t="s">
        <v>298</v>
      </c>
      <c r="P14" s="67"/>
      <c r="Q14" s="67"/>
      <c r="R14" s="67"/>
      <c r="S14" s="67"/>
      <c r="T14" s="67"/>
      <c r="V14" s="67" t="s">
        <v>299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286</v>
      </c>
      <c r="C15" s="65" t="s">
        <v>287</v>
      </c>
      <c r="D15" s="65" t="s">
        <v>288</v>
      </c>
      <c r="E15" s="65" t="s">
        <v>289</v>
      </c>
      <c r="F15" s="65" t="s">
        <v>282</v>
      </c>
      <c r="H15" s="65"/>
      <c r="I15" s="65" t="s">
        <v>286</v>
      </c>
      <c r="J15" s="65" t="s">
        <v>287</v>
      </c>
      <c r="K15" s="65" t="s">
        <v>288</v>
      </c>
      <c r="L15" s="65" t="s">
        <v>289</v>
      </c>
      <c r="M15" s="65" t="s">
        <v>282</v>
      </c>
      <c r="O15" s="65"/>
      <c r="P15" s="65" t="s">
        <v>286</v>
      </c>
      <c r="Q15" s="65" t="s">
        <v>287</v>
      </c>
      <c r="R15" s="65" t="s">
        <v>288</v>
      </c>
      <c r="S15" s="65" t="s">
        <v>289</v>
      </c>
      <c r="T15" s="65" t="s">
        <v>282</v>
      </c>
      <c r="V15" s="65"/>
      <c r="W15" s="65" t="s">
        <v>286</v>
      </c>
      <c r="X15" s="65" t="s">
        <v>287</v>
      </c>
      <c r="Y15" s="65" t="s">
        <v>288</v>
      </c>
      <c r="Z15" s="65" t="s">
        <v>289</v>
      </c>
      <c r="AA15" s="65" t="s">
        <v>282</v>
      </c>
    </row>
    <row r="16" spans="1:27" x14ac:dyDescent="0.3">
      <c r="A16" s="65" t="s">
        <v>300</v>
      </c>
      <c r="B16" s="65">
        <v>410</v>
      </c>
      <c r="C16" s="65">
        <v>550</v>
      </c>
      <c r="D16" s="65">
        <v>0</v>
      </c>
      <c r="E16" s="65">
        <v>3000</v>
      </c>
      <c r="F16" s="65">
        <v>2816.9702000000002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72.325450000000004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0.98111550000000003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1666.2474</v>
      </c>
    </row>
    <row r="23" spans="1:62" x14ac:dyDescent="0.3">
      <c r="A23" s="66" t="s">
        <v>301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302</v>
      </c>
      <c r="B24" s="67"/>
      <c r="C24" s="67"/>
      <c r="D24" s="67"/>
      <c r="E24" s="67"/>
      <c r="F24" s="67"/>
      <c r="H24" s="67" t="s">
        <v>303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305</v>
      </c>
      <c r="W24" s="67"/>
      <c r="X24" s="67"/>
      <c r="Y24" s="67"/>
      <c r="Z24" s="67"/>
      <c r="AA24" s="67"/>
      <c r="AC24" s="67" t="s">
        <v>306</v>
      </c>
      <c r="AD24" s="67"/>
      <c r="AE24" s="67"/>
      <c r="AF24" s="67"/>
      <c r="AG24" s="67"/>
      <c r="AH24" s="67"/>
      <c r="AJ24" s="67" t="s">
        <v>307</v>
      </c>
      <c r="AK24" s="67"/>
      <c r="AL24" s="67"/>
      <c r="AM24" s="67"/>
      <c r="AN24" s="67"/>
      <c r="AO24" s="67"/>
      <c r="AQ24" s="67" t="s">
        <v>308</v>
      </c>
      <c r="AR24" s="67"/>
      <c r="AS24" s="67"/>
      <c r="AT24" s="67"/>
      <c r="AU24" s="67"/>
      <c r="AV24" s="67"/>
      <c r="AX24" s="67" t="s">
        <v>309</v>
      </c>
      <c r="AY24" s="67"/>
      <c r="AZ24" s="67"/>
      <c r="BA24" s="67"/>
      <c r="BB24" s="67"/>
      <c r="BC24" s="67"/>
      <c r="BE24" s="67" t="s">
        <v>310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286</v>
      </c>
      <c r="C25" s="65" t="s">
        <v>287</v>
      </c>
      <c r="D25" s="65" t="s">
        <v>288</v>
      </c>
      <c r="E25" s="65" t="s">
        <v>289</v>
      </c>
      <c r="F25" s="65" t="s">
        <v>282</v>
      </c>
      <c r="H25" s="65"/>
      <c r="I25" s="65" t="s">
        <v>286</v>
      </c>
      <c r="J25" s="65" t="s">
        <v>287</v>
      </c>
      <c r="K25" s="65" t="s">
        <v>288</v>
      </c>
      <c r="L25" s="65" t="s">
        <v>289</v>
      </c>
      <c r="M25" s="65" t="s">
        <v>282</v>
      </c>
      <c r="O25" s="65"/>
      <c r="P25" s="65" t="s">
        <v>286</v>
      </c>
      <c r="Q25" s="65" t="s">
        <v>287</v>
      </c>
      <c r="R25" s="65" t="s">
        <v>288</v>
      </c>
      <c r="S25" s="65" t="s">
        <v>289</v>
      </c>
      <c r="T25" s="65" t="s">
        <v>282</v>
      </c>
      <c r="V25" s="65"/>
      <c r="W25" s="65" t="s">
        <v>286</v>
      </c>
      <c r="X25" s="65" t="s">
        <v>287</v>
      </c>
      <c r="Y25" s="65" t="s">
        <v>288</v>
      </c>
      <c r="Z25" s="65" t="s">
        <v>289</v>
      </c>
      <c r="AA25" s="65" t="s">
        <v>282</v>
      </c>
      <c r="AC25" s="65"/>
      <c r="AD25" s="65" t="s">
        <v>286</v>
      </c>
      <c r="AE25" s="65" t="s">
        <v>287</v>
      </c>
      <c r="AF25" s="65" t="s">
        <v>288</v>
      </c>
      <c r="AG25" s="65" t="s">
        <v>289</v>
      </c>
      <c r="AH25" s="65" t="s">
        <v>282</v>
      </c>
      <c r="AJ25" s="65"/>
      <c r="AK25" s="65" t="s">
        <v>286</v>
      </c>
      <c r="AL25" s="65" t="s">
        <v>287</v>
      </c>
      <c r="AM25" s="65" t="s">
        <v>288</v>
      </c>
      <c r="AN25" s="65" t="s">
        <v>289</v>
      </c>
      <c r="AO25" s="65" t="s">
        <v>282</v>
      </c>
      <c r="AQ25" s="65"/>
      <c r="AR25" s="65" t="s">
        <v>286</v>
      </c>
      <c r="AS25" s="65" t="s">
        <v>287</v>
      </c>
      <c r="AT25" s="65" t="s">
        <v>288</v>
      </c>
      <c r="AU25" s="65" t="s">
        <v>289</v>
      </c>
      <c r="AV25" s="65" t="s">
        <v>282</v>
      </c>
      <c r="AX25" s="65"/>
      <c r="AY25" s="65" t="s">
        <v>286</v>
      </c>
      <c r="AZ25" s="65" t="s">
        <v>287</v>
      </c>
      <c r="BA25" s="65" t="s">
        <v>288</v>
      </c>
      <c r="BB25" s="65" t="s">
        <v>289</v>
      </c>
      <c r="BC25" s="65" t="s">
        <v>282</v>
      </c>
      <c r="BE25" s="65"/>
      <c r="BF25" s="65" t="s">
        <v>286</v>
      </c>
      <c r="BG25" s="65" t="s">
        <v>287</v>
      </c>
      <c r="BH25" s="65" t="s">
        <v>288</v>
      </c>
      <c r="BI25" s="65" t="s">
        <v>289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487.4957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4.6981710000000003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3.6833109999999998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43.862459999999999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4.6922984000000003</v>
      </c>
      <c r="AJ26" s="65" t="s">
        <v>311</v>
      </c>
      <c r="AK26" s="65">
        <v>320</v>
      </c>
      <c r="AL26" s="65">
        <v>400</v>
      </c>
      <c r="AM26" s="65">
        <v>0</v>
      </c>
      <c r="AN26" s="65">
        <v>1000</v>
      </c>
      <c r="AO26" s="65">
        <v>2288.0889000000002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46.683895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3.2523165000000001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0.21294104</v>
      </c>
    </row>
    <row r="33" spans="1:68" x14ac:dyDescent="0.3">
      <c r="A33" s="66" t="s">
        <v>312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315</v>
      </c>
      <c r="AD34" s="67"/>
      <c r="AE34" s="67"/>
      <c r="AF34" s="67"/>
      <c r="AG34" s="67"/>
      <c r="AH34" s="67"/>
      <c r="AJ34" s="67" t="s">
        <v>316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286</v>
      </c>
      <c r="C35" s="65" t="s">
        <v>287</v>
      </c>
      <c r="D35" s="65" t="s">
        <v>288</v>
      </c>
      <c r="E35" s="65" t="s">
        <v>289</v>
      </c>
      <c r="F35" s="65" t="s">
        <v>282</v>
      </c>
      <c r="H35" s="65"/>
      <c r="I35" s="65" t="s">
        <v>286</v>
      </c>
      <c r="J35" s="65" t="s">
        <v>287</v>
      </c>
      <c r="K35" s="65" t="s">
        <v>288</v>
      </c>
      <c r="L35" s="65" t="s">
        <v>289</v>
      </c>
      <c r="M35" s="65" t="s">
        <v>282</v>
      </c>
      <c r="O35" s="65"/>
      <c r="P35" s="65" t="s">
        <v>286</v>
      </c>
      <c r="Q35" s="65" t="s">
        <v>287</v>
      </c>
      <c r="R35" s="65" t="s">
        <v>288</v>
      </c>
      <c r="S35" s="65" t="s">
        <v>289</v>
      </c>
      <c r="T35" s="65" t="s">
        <v>282</v>
      </c>
      <c r="V35" s="65"/>
      <c r="W35" s="65" t="s">
        <v>286</v>
      </c>
      <c r="X35" s="65" t="s">
        <v>287</v>
      </c>
      <c r="Y35" s="65" t="s">
        <v>288</v>
      </c>
      <c r="Z35" s="65" t="s">
        <v>289</v>
      </c>
      <c r="AA35" s="65" t="s">
        <v>282</v>
      </c>
      <c r="AC35" s="65"/>
      <c r="AD35" s="65" t="s">
        <v>286</v>
      </c>
      <c r="AE35" s="65" t="s">
        <v>287</v>
      </c>
      <c r="AF35" s="65" t="s">
        <v>288</v>
      </c>
      <c r="AG35" s="65" t="s">
        <v>289</v>
      </c>
      <c r="AH35" s="65" t="s">
        <v>282</v>
      </c>
      <c r="AJ35" s="65"/>
      <c r="AK35" s="65" t="s">
        <v>286</v>
      </c>
      <c r="AL35" s="65" t="s">
        <v>287</v>
      </c>
      <c r="AM35" s="65" t="s">
        <v>288</v>
      </c>
      <c r="AN35" s="65" t="s">
        <v>289</v>
      </c>
      <c r="AO35" s="65" t="s">
        <v>282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2797.9360000000001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3031.2275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36939.296999999999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10840.816999999999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502.92653999999999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321.68918000000002</v>
      </c>
    </row>
    <row r="43" spans="1:68" x14ac:dyDescent="0.3">
      <c r="A43" s="66" t="s">
        <v>317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318</v>
      </c>
      <c r="B44" s="67"/>
      <c r="C44" s="67"/>
      <c r="D44" s="67"/>
      <c r="E44" s="67"/>
      <c r="F44" s="67"/>
      <c r="H44" s="67" t="s">
        <v>319</v>
      </c>
      <c r="I44" s="67"/>
      <c r="J44" s="67"/>
      <c r="K44" s="67"/>
      <c r="L44" s="67"/>
      <c r="M44" s="67"/>
      <c r="O44" s="67" t="s">
        <v>320</v>
      </c>
      <c r="P44" s="67"/>
      <c r="Q44" s="67"/>
      <c r="R44" s="67"/>
      <c r="S44" s="67"/>
      <c r="T44" s="67"/>
      <c r="V44" s="67" t="s">
        <v>321</v>
      </c>
      <c r="W44" s="67"/>
      <c r="X44" s="67"/>
      <c r="Y44" s="67"/>
      <c r="Z44" s="67"/>
      <c r="AA44" s="67"/>
      <c r="AC44" s="67" t="s">
        <v>322</v>
      </c>
      <c r="AD44" s="67"/>
      <c r="AE44" s="67"/>
      <c r="AF44" s="67"/>
      <c r="AG44" s="67"/>
      <c r="AH44" s="67"/>
      <c r="AJ44" s="67" t="s">
        <v>323</v>
      </c>
      <c r="AK44" s="67"/>
      <c r="AL44" s="67"/>
      <c r="AM44" s="67"/>
      <c r="AN44" s="67"/>
      <c r="AO44" s="67"/>
      <c r="AQ44" s="67" t="s">
        <v>324</v>
      </c>
      <c r="AR44" s="67"/>
      <c r="AS44" s="67"/>
      <c r="AT44" s="67"/>
      <c r="AU44" s="67"/>
      <c r="AV44" s="67"/>
      <c r="AX44" s="67" t="s">
        <v>325</v>
      </c>
      <c r="AY44" s="67"/>
      <c r="AZ44" s="67"/>
      <c r="BA44" s="67"/>
      <c r="BB44" s="67"/>
      <c r="BC44" s="67"/>
      <c r="BE44" s="67" t="s">
        <v>326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286</v>
      </c>
      <c r="C45" s="65" t="s">
        <v>287</v>
      </c>
      <c r="D45" s="65" t="s">
        <v>288</v>
      </c>
      <c r="E45" s="65" t="s">
        <v>289</v>
      </c>
      <c r="F45" s="65" t="s">
        <v>282</v>
      </c>
      <c r="H45" s="65"/>
      <c r="I45" s="65" t="s">
        <v>286</v>
      </c>
      <c r="J45" s="65" t="s">
        <v>287</v>
      </c>
      <c r="K45" s="65" t="s">
        <v>288</v>
      </c>
      <c r="L45" s="65" t="s">
        <v>289</v>
      </c>
      <c r="M45" s="65" t="s">
        <v>282</v>
      </c>
      <c r="O45" s="65"/>
      <c r="P45" s="65" t="s">
        <v>286</v>
      </c>
      <c r="Q45" s="65" t="s">
        <v>287</v>
      </c>
      <c r="R45" s="65" t="s">
        <v>288</v>
      </c>
      <c r="S45" s="65" t="s">
        <v>289</v>
      </c>
      <c r="T45" s="65" t="s">
        <v>282</v>
      </c>
      <c r="V45" s="65"/>
      <c r="W45" s="65" t="s">
        <v>286</v>
      </c>
      <c r="X45" s="65" t="s">
        <v>287</v>
      </c>
      <c r="Y45" s="65" t="s">
        <v>288</v>
      </c>
      <c r="Z45" s="65" t="s">
        <v>289</v>
      </c>
      <c r="AA45" s="65" t="s">
        <v>282</v>
      </c>
      <c r="AC45" s="65"/>
      <c r="AD45" s="65" t="s">
        <v>286</v>
      </c>
      <c r="AE45" s="65" t="s">
        <v>287</v>
      </c>
      <c r="AF45" s="65" t="s">
        <v>288</v>
      </c>
      <c r="AG45" s="65" t="s">
        <v>289</v>
      </c>
      <c r="AH45" s="65" t="s">
        <v>282</v>
      </c>
      <c r="AJ45" s="65"/>
      <c r="AK45" s="65" t="s">
        <v>286</v>
      </c>
      <c r="AL45" s="65" t="s">
        <v>287</v>
      </c>
      <c r="AM45" s="65" t="s">
        <v>288</v>
      </c>
      <c r="AN45" s="65" t="s">
        <v>289</v>
      </c>
      <c r="AO45" s="65" t="s">
        <v>282</v>
      </c>
      <c r="AQ45" s="65"/>
      <c r="AR45" s="65" t="s">
        <v>286</v>
      </c>
      <c r="AS45" s="65" t="s">
        <v>287</v>
      </c>
      <c r="AT45" s="65" t="s">
        <v>288</v>
      </c>
      <c r="AU45" s="65" t="s">
        <v>289</v>
      </c>
      <c r="AV45" s="65" t="s">
        <v>282</v>
      </c>
      <c r="AX45" s="65"/>
      <c r="AY45" s="65" t="s">
        <v>286</v>
      </c>
      <c r="AZ45" s="65" t="s">
        <v>287</v>
      </c>
      <c r="BA45" s="65" t="s">
        <v>288</v>
      </c>
      <c r="BB45" s="65" t="s">
        <v>289</v>
      </c>
      <c r="BC45" s="65" t="s">
        <v>282</v>
      </c>
      <c r="BE45" s="65"/>
      <c r="BF45" s="65" t="s">
        <v>286</v>
      </c>
      <c r="BG45" s="65" t="s">
        <v>287</v>
      </c>
      <c r="BH45" s="65" t="s">
        <v>288</v>
      </c>
      <c r="BI45" s="65" t="s">
        <v>289</v>
      </c>
      <c r="BJ45" s="65" t="s">
        <v>282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56.703453000000003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22.987075999999998</v>
      </c>
      <c r="O46" s="65" t="s">
        <v>327</v>
      </c>
      <c r="P46" s="65">
        <v>600</v>
      </c>
      <c r="Q46" s="65">
        <v>800</v>
      </c>
      <c r="R46" s="65">
        <v>0</v>
      </c>
      <c r="S46" s="65">
        <v>10000</v>
      </c>
      <c r="T46" s="65">
        <v>1868.9783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3.6397603999999998E-3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12.662585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50.44838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152.02768</v>
      </c>
      <c r="AX46" s="65" t="s">
        <v>328</v>
      </c>
      <c r="AY46" s="65"/>
      <c r="AZ46" s="65"/>
      <c r="BA46" s="65"/>
      <c r="BB46" s="65"/>
      <c r="BC46" s="65"/>
      <c r="BE46" s="65" t="s">
        <v>329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332</v>
      </c>
      <c r="B2" s="61" t="s">
        <v>333</v>
      </c>
      <c r="C2" s="61" t="s">
        <v>331</v>
      </c>
      <c r="D2" s="61">
        <v>67</v>
      </c>
      <c r="E2" s="61">
        <v>3105.1732999999999</v>
      </c>
      <c r="F2" s="61">
        <v>485.93270000000001</v>
      </c>
      <c r="G2" s="61">
        <v>74.119720000000001</v>
      </c>
      <c r="H2" s="61">
        <v>56.715423999999999</v>
      </c>
      <c r="I2" s="61">
        <v>17.404295000000001</v>
      </c>
      <c r="J2" s="61">
        <v>148.67060000000001</v>
      </c>
      <c r="K2" s="61">
        <v>89.825699999999998</v>
      </c>
      <c r="L2" s="61">
        <v>58.844901999999998</v>
      </c>
      <c r="M2" s="61">
        <v>95.905959999999993</v>
      </c>
      <c r="N2" s="61">
        <v>3.9095930000000001</v>
      </c>
      <c r="O2" s="61">
        <v>56.548316999999997</v>
      </c>
      <c r="P2" s="61">
        <v>2118.2310000000002</v>
      </c>
      <c r="Q2" s="61">
        <v>140.50601</v>
      </c>
      <c r="R2" s="61">
        <v>2816.9702000000002</v>
      </c>
      <c r="S2" s="61">
        <v>66.390140000000002</v>
      </c>
      <c r="T2" s="61">
        <v>33006.959999999999</v>
      </c>
      <c r="U2" s="61">
        <v>0.98111550000000003</v>
      </c>
      <c r="V2" s="61">
        <v>72.325450000000004</v>
      </c>
      <c r="W2" s="61">
        <v>1666.2474</v>
      </c>
      <c r="X2" s="61">
        <v>487.4957</v>
      </c>
      <c r="Y2" s="61">
        <v>4.6981710000000003</v>
      </c>
      <c r="Z2" s="61">
        <v>3.6833109999999998</v>
      </c>
      <c r="AA2" s="61">
        <v>43.862459999999999</v>
      </c>
      <c r="AB2" s="61">
        <v>4.6922984000000003</v>
      </c>
      <c r="AC2" s="61">
        <v>2288.0889000000002</v>
      </c>
      <c r="AD2" s="61">
        <v>46.683895</v>
      </c>
      <c r="AE2" s="61">
        <v>3.2523165000000001</v>
      </c>
      <c r="AF2" s="61">
        <v>0.21294104</v>
      </c>
      <c r="AG2" s="61">
        <v>2797.9360000000001</v>
      </c>
      <c r="AH2" s="61">
        <v>1467.7772</v>
      </c>
      <c r="AI2" s="61">
        <v>1330.1587999999999</v>
      </c>
      <c r="AJ2" s="61">
        <v>3031.2275</v>
      </c>
      <c r="AK2" s="61">
        <v>36939.296999999999</v>
      </c>
      <c r="AL2" s="61">
        <v>502.92653999999999</v>
      </c>
      <c r="AM2" s="61">
        <v>10840.816999999999</v>
      </c>
      <c r="AN2" s="61">
        <v>321.68918000000002</v>
      </c>
      <c r="AO2" s="61">
        <v>56.703453000000003</v>
      </c>
      <c r="AP2" s="61">
        <v>47.668712999999997</v>
      </c>
      <c r="AQ2" s="61">
        <v>9.0347430000000006</v>
      </c>
      <c r="AR2" s="61">
        <v>22.987075999999998</v>
      </c>
      <c r="AS2" s="61">
        <v>1868.9783</v>
      </c>
      <c r="AT2" s="61">
        <v>3.6397603999999998E-3</v>
      </c>
      <c r="AU2" s="61">
        <v>12.662585</v>
      </c>
      <c r="AV2" s="61">
        <v>50.44838</v>
      </c>
      <c r="AW2" s="61">
        <v>152.02768</v>
      </c>
      <c r="AX2" s="61">
        <v>1.4776077000000001</v>
      </c>
      <c r="AY2" s="61">
        <v>1.3533698000000001</v>
      </c>
      <c r="AZ2" s="61">
        <v>262.64157</v>
      </c>
      <c r="BA2" s="61">
        <v>48.571345999999998</v>
      </c>
      <c r="BB2" s="61">
        <v>10.374615</v>
      </c>
      <c r="BC2" s="61">
        <v>14.128328</v>
      </c>
      <c r="BD2" s="61">
        <v>24.067888</v>
      </c>
      <c r="BE2" s="61">
        <v>1.1327162</v>
      </c>
      <c r="BF2" s="61">
        <v>7.1302966999999997</v>
      </c>
      <c r="BG2" s="61">
        <v>1.1518281E-3</v>
      </c>
      <c r="BH2" s="61">
        <v>5.6597847E-3</v>
      </c>
      <c r="BI2" s="61">
        <v>4.1862562999999998E-3</v>
      </c>
      <c r="BJ2" s="61">
        <v>4.3741886000000001E-2</v>
      </c>
      <c r="BK2" s="61">
        <v>8.8602166000000004E-5</v>
      </c>
      <c r="BL2" s="61">
        <v>1.4739074999999999</v>
      </c>
      <c r="BM2" s="61">
        <v>17.496555000000001</v>
      </c>
      <c r="BN2" s="61">
        <v>6.2291403000000001</v>
      </c>
      <c r="BO2" s="61">
        <v>253.9941</v>
      </c>
      <c r="BP2" s="61">
        <v>54.402565000000003</v>
      </c>
      <c r="BQ2" s="61">
        <v>85.445949999999996</v>
      </c>
      <c r="BR2" s="61">
        <v>273.60174999999998</v>
      </c>
      <c r="BS2" s="61">
        <v>29.934149999999999</v>
      </c>
      <c r="BT2" s="61">
        <v>77.967039999999997</v>
      </c>
      <c r="BU2" s="61">
        <v>1.1597409999999999E-3</v>
      </c>
      <c r="BV2" s="61">
        <v>2.4809240999999999E-2</v>
      </c>
      <c r="BW2" s="61">
        <v>4.8412050000000004</v>
      </c>
      <c r="BX2" s="61">
        <v>4.1890749999999999</v>
      </c>
      <c r="BY2" s="61">
        <v>5.1183183E-2</v>
      </c>
      <c r="BZ2" s="61">
        <v>2.7900084000000002E-3</v>
      </c>
      <c r="CA2" s="61">
        <v>0.1530736</v>
      </c>
      <c r="CB2" s="61">
        <v>1.4056417999999999E-2</v>
      </c>
      <c r="CC2" s="61">
        <v>4.1061319999999998E-2</v>
      </c>
      <c r="CD2" s="61">
        <v>0.5060192</v>
      </c>
      <c r="CE2" s="61">
        <v>4.2779334000000002E-2</v>
      </c>
      <c r="CF2" s="61">
        <v>8.4996304999999994E-2</v>
      </c>
      <c r="CG2" s="61">
        <v>0</v>
      </c>
      <c r="CH2" s="61">
        <v>6.5532085000000002E-3</v>
      </c>
      <c r="CI2" s="61">
        <v>0</v>
      </c>
      <c r="CJ2" s="61">
        <v>1.0494441999999999</v>
      </c>
      <c r="CK2" s="61">
        <v>1.1657172E-2</v>
      </c>
      <c r="CL2" s="61">
        <v>6.4505989999999999E-2</v>
      </c>
      <c r="CM2" s="61">
        <v>15.936626</v>
      </c>
      <c r="CN2" s="61">
        <v>4714.6670000000004</v>
      </c>
      <c r="CO2" s="61">
        <v>8550.7389999999996</v>
      </c>
      <c r="CP2" s="61">
        <v>6040.02</v>
      </c>
      <c r="CQ2" s="61">
        <v>2268.0803000000001</v>
      </c>
      <c r="CR2" s="61">
        <v>1123.9601</v>
      </c>
      <c r="CS2" s="61">
        <v>458.32816000000003</v>
      </c>
      <c r="CT2" s="61">
        <v>4650.8975</v>
      </c>
      <c r="CU2" s="61">
        <v>3316.0282999999999</v>
      </c>
      <c r="CV2" s="61">
        <v>1500.4706000000001</v>
      </c>
      <c r="CW2" s="61">
        <v>3672.808</v>
      </c>
      <c r="CX2" s="61">
        <v>1193.3994</v>
      </c>
      <c r="CY2" s="61">
        <v>6182.8964999999998</v>
      </c>
      <c r="CZ2" s="61">
        <v>3130.3252000000002</v>
      </c>
      <c r="DA2" s="61">
        <v>7856.6049999999996</v>
      </c>
      <c r="DB2" s="61">
        <v>7192.5889999999999</v>
      </c>
      <c r="DC2" s="61">
        <v>9933.0239999999994</v>
      </c>
      <c r="DD2" s="61">
        <v>15818.634</v>
      </c>
      <c r="DE2" s="61">
        <v>3761.9229</v>
      </c>
      <c r="DF2" s="61">
        <v>6085.1562000000004</v>
      </c>
      <c r="DG2" s="61">
        <v>3519.0410000000002</v>
      </c>
      <c r="DH2" s="61">
        <v>660.00774999999999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48.571345999999998</v>
      </c>
      <c r="B6">
        <f>BB2</f>
        <v>10.374615</v>
      </c>
      <c r="C6">
        <f>BC2</f>
        <v>14.128328</v>
      </c>
      <c r="D6">
        <f>BD2</f>
        <v>24.067888</v>
      </c>
    </row>
    <row r="7" spans="1:113" x14ac:dyDescent="0.3">
      <c r="B7">
        <f>ROUND(B6/MAX($B$6,$C$6,$D$6),1)</f>
        <v>0.4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20163</v>
      </c>
      <c r="C2" s="56">
        <f ca="1">YEAR(TODAY())-YEAR(B2)+IF(TODAY()&gt;=DATE(YEAR(TODAY()),MONTH(B2),DAY(B2)),0,-1)</f>
        <v>67</v>
      </c>
      <c r="E2" s="52">
        <v>160.6</v>
      </c>
      <c r="F2" s="53" t="s">
        <v>39</v>
      </c>
      <c r="G2" s="52">
        <v>64</v>
      </c>
      <c r="H2" s="51" t="s">
        <v>41</v>
      </c>
      <c r="I2" s="72">
        <f>ROUND(G3/E3^2,1)</f>
        <v>24.8</v>
      </c>
    </row>
    <row r="3" spans="1:9" x14ac:dyDescent="0.3">
      <c r="E3" s="51">
        <f>E2/100</f>
        <v>1.6059999999999999</v>
      </c>
      <c r="F3" s="51" t="s">
        <v>40</v>
      </c>
      <c r="G3" s="51">
        <f>G2</f>
        <v>64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김순복, ID : H1700083)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03일 14:26:33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98" zoomScaleNormal="100" zoomScaleSheetLayoutView="98" zoomScalePageLayoutView="10" workbookViewId="0">
      <selection activeCell="Y19" sqref="Y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330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44683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67</v>
      </c>
      <c r="G12" s="94"/>
      <c r="H12" s="94"/>
      <c r="I12" s="94"/>
      <c r="K12" s="123">
        <f>'개인정보 및 신체계측 입력'!E2</f>
        <v>160.6</v>
      </c>
      <c r="L12" s="124"/>
      <c r="M12" s="117">
        <f>'개인정보 및 신체계측 입력'!G2</f>
        <v>64</v>
      </c>
      <c r="N12" s="118"/>
      <c r="O12" s="113" t="s">
        <v>271</v>
      </c>
      <c r="P12" s="107"/>
      <c r="Q12" s="90">
        <f>'개인정보 및 신체계측 입력'!I2</f>
        <v>24.8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김순복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68.564999999999998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10.458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20.977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8.6999999999999993</v>
      </c>
      <c r="L72" s="36" t="s">
        <v>53</v>
      </c>
      <c r="M72" s="36">
        <f>ROUND('DRIs DATA'!K8,1)</f>
        <v>22.9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375.6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602.71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487.5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312.82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349.74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2462.62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567.03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2022-05-03T05:30:25Z</dcterms:modified>
</cp:coreProperties>
</file>