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<sst xmlns="http://schemas.openxmlformats.org/spreadsheetml/2006/main" count="692" uniqueCount="343">
  <si>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</si>
  <si>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</si>
  <si>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</si>
  <si>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</si>
  <si>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</si>
  <si>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</si>
  <si>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</si>
  <si>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</si>
  <si>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</si>
  <si>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</si>
  <si>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</si>
  <si>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</si>
  <si>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</si>
  <si>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</si>
  <si>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</si>
  <si>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</si>
  <si>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</si>
  <si>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</si>
  <si>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</si>
  <si>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</si>
  <si>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</si>
  <si>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</si>
  <si>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</si>
  <si>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</si>
  <si>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</si>
  <si>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</si>
  <si>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</si>
  <si>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</si>
  <si>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</si>
  <si>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</si>
  <si>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</si>
  <si>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</si>
  <si>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</si>
  <si>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</si>
  <si>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</si>
  <si>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</si>
  <si>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</si>
  <si>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</si>
  <si>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</si>
  <si>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</si>
  <si>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</si>
  <si>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</si>
  <si>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</si>
  <si>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</si>
  <si>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</si>
  <si>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</si>
  <si>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</si>
  <si>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</si>
  <si>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</si>
  <si>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</si>
  <si>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</si>
  <si>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</si>
  <si>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</si>
  <si>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</si>
  <si>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</si>
  <si>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</si>
  <si>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</si>
  <si>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</si>
  <si>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</si>
  <si>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</si>
  <si>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</si>
  <si>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</si>
  <si>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</si>
  <si>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</si>
  <si>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</si>
  <si>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</si>
  <si>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</si>
  <si>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</si>
  <si>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</si>
  <si>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</si>
  <si>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</si>
  <si>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</si>
  <si>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</si>
  <si>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</si>
  <si>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</si>
  <si>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</si>
  <si>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</si>
  <si>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</si>
  <si>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</si>
  <si>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</si>
  <si>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</si>
  <si>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</si>
  <si>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</si>
  <si>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</si>
  <si>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</si>
  <si>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</si>
  <si>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</si>
  <si>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</si>
  <si>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</si>
  <si>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</si>
  <si>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</si>
  <si>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</si>
  <si>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</si>
  <si>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</si>
  <si>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</si>
  <si>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</si>
  <si>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</si>
  <si>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</si>
  <si>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</si>
  <si>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</si>
  <si>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</si>
  <si>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</si>
  <si>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</si>
  <si>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</si>
  <si>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</si>
  <si>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</si>
  <si>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</si>
  <si>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</si>
  <si>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</si>
  <si>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</si>
  <si>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</si>
  <si>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</si>
  <si>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</si>
  <si>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</si>
  <si>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</si>
  <si>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</si>
  <si>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</si>
  <si>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</si>
  <si>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</si>
  <si>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</si>
  <si>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</si>
  <si>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</si>
  <si>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</si>
  <si>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</si>
  <si>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</si>
  <si>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</si>
  <si>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</si>
  <si>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</si>
  <si>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</si>
  <si>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</si>
  <si>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</si>
  <si>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</si>
  <si>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</si>
  <si>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</si>
  <si>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</si>
  <si>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</si>
  <si>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</si>
  <si>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</si>
  <si>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</si>
  <si>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</si>
  <si>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</si>
  <si>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</si>
  <si>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</si>
  <si>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</si>
  <si>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</si>
  <si>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</si>
  <si>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</si>
  <si>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</si>
  <si>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</si>
  <si>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</si>
  <si>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</si>
  <si>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</si>
  <si>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</si>
  <si>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</si>
  <si>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</si>
  <si>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</si>
  <si>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</si>
  <si>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</si>
  <si>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</si>
  <si>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</si>
  <si>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</si>
  <si>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</si>
  <si>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</si>
  <si>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</si>
  <si>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</si>
  <si>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</si>
  <si>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</si>
  <si>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</si>
  <si>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</si>
  <si>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</si>
  <si>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</si>
  <si>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</si>
  <si>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</si>
  <si>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</si>
  <si>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</si>
  <si>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</si>
  <si>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</si>
  <si>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</si>
  <si>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</si>
  <si>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</si>
  <si>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</si>
  <si>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</si>
  <si>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</si>
  <si>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</si>
  <si>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</si>
  <si>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</si>
  <si>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</si>
  <si>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</si>
  <si>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</si>
  <si>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</si>
  <si>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</si>
  <si>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</si>
  <si>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</si>
  <si>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</si>
  <si>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</si>
  <si>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</si>
  <si>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</si>
  <si>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</si>
  <si>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</si>
  <si>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</si>
  <si>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</si>
  <si>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</si>
  <si>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</si>
  <si>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</si>
  <si>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</si>
  <si>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</si>
  <si>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</si>
  <si>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</si>
  <si>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</si>
  <si>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</si>
  <si>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</si>
  <si>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</si>
  <si>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</si>
  <si>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</si>
  <si>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</si>
  <si>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</si>
  <si>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</si>
  <si>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</si>
  <si>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</si>
  <si>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</si>
  <si>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</si>
  <si>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</si>
  <si>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</si>
  <si>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</si>
  <si>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</si>
  <si>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</si>
  <si>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</si>
  <si>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</si>
  <si>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</si>
  <si>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</si>
  <si>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</si>
  <si>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</si>
  <si>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</si>
  <si>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</si>
  <si>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</si>
  <si>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</si>
  <si>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</si>
  <si>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</si>
  <si>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</si>
  <si>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</si>
  <si>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</si>
  <si>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</si>
  <si>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</si>
  <si>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</si>
  <si>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</si>
  <si>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</si>
  <si>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</si>
  <si>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</si>
  <si>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</si>
  <si>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</si>
  <si>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</si>
  <si>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</si>
  <si>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</si>
  <si>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</si>
  <si>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</si>
  <si>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</si>
  <si>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</si>
  <si>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</si>
  <si>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</si>
  <si>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</si>
  <si>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</si>
  <si>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</si>
  <si>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</si>
  <si>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</si>
  <si>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</si>
  <si>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</si>
  <si>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</si>
  <si>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</si>
  <si>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</si>
  <si>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</si>
  <si>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</si>
  <si>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</si>
  <si>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</si>
  <si>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</si>
  <si>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</si>
  <si>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</si>
  <si>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</si>
  <si>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</si>
  <si>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</si>
  <si>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</si>
  <si>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</si>
  <si>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</si>
  <si>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</si>
  <si>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</si>
  <si>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</si>
  <si>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</si>
  <si>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</si>
  <si>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</si>
  <si>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</si>
  <si>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</si>
  <si>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</si>
  <si>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</si>
  <si>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</si>
  <si>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</si>
  <si>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</si>
  <si>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</si>
  <si>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</si>
  <si>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</si>
  <si>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</si>
  <si>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</si>
  <si>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</si>
  <si>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</si>
  <si>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</si>
  <si>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</si>
  <si>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</si>
  <si>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</si>
  <si>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</si>
  <si>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</si>
  <si>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</si>
  <si>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</si>
  <si>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수용성 비타민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</si>
  <si>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</si>
  <si>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</si>
  <si>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</si>
  <si>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</si>
  <si>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</si>
  <si>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</si>
  <si>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</si>
  <si>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</si>
  <si>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</si>
  <si>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</si>
  <si>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</si>
  <si>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</si>
  <si>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</si>
  <si>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1일 교환단위수</t>
    <phoneticPr fontId="1" type="noConversion"/>
  </si>
  <si>
    <t>(설문지 : FFQ 95문항 설문지, 사용자 : 한기성, ID : H1700088)</t>
  </si>
  <si>
    <t>2022년 07월 07일 16:11:43</t>
  </si>
  <si>
    <t>비타민B6</t>
    <phoneticPr fontId="1" type="noConversion"/>
  </si>
  <si>
    <t>엽산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</si>
  <si>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</si>
  <si>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</si>
  <si>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</si>
  <si>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</si>
  <si>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</si>
  <si>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</si>
  <si>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</si>
  <si>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</si>
  <si>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</si>
  <si>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</si>
  <si>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구리</t>
    <phoneticPr fontId="1" type="noConversion"/>
  </si>
  <si>
    <t>크롬</t>
    <phoneticPr fontId="1" type="noConversion"/>
  </si>
  <si>
    <t>H1700088</t>
  </si>
  <si>
    <t>한기성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</si>
</sst>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41.671559999999999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5248"/>
        <c:axId val="537973680"/>
      </c:barChart>
      <c:catAx>
        <c:axId val="5379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3680"/>
        <c:crosses val="autoZero"/>
        <c:auto val="1"/>
        <c:lblAlgn val="ctr"/>
        <c:lblOffset val="100"/>
        <c:noMultiLvlLbl val="0"/>
      </c:catAx>
      <c:valAx>
        <c:axId val="53797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1.9454918000000001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1328"/>
        <c:axId val="537969760"/>
      </c:barChart>
      <c:catAx>
        <c:axId val="5379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69760"/>
        <c:crosses val="autoZero"/>
        <c:auto val="1"/>
        <c:lblAlgn val="ctr"/>
        <c:lblOffset val="100"/>
        <c:noMultiLvlLbl val="0"/>
      </c:catAx>
      <c:valAx>
        <c:axId val="5379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1.1528537000000001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00760"/>
        <c:axId val="263501544"/>
      </c:barChart>
      <c:catAx>
        <c:axId val="26350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1544"/>
        <c:crosses val="autoZero"/>
        <c:auto val="1"/>
        <c:lblAlgn val="ctr"/>
        <c:lblOffset val="100"/>
        <c:noMultiLvlLbl val="0"/>
      </c:catAx>
      <c:valAx>
        <c:axId val="26350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0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780.12860000000001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99584"/>
        <c:axId val="263502328"/>
      </c:barChart>
      <c:catAx>
        <c:axId val="263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2328"/>
        <c:crosses val="autoZero"/>
        <c:auto val="1"/>
        <c:lblAlgn val="ctr"/>
        <c:lblOffset val="100"/>
        <c:noMultiLvlLbl val="0"/>
      </c:catAx>
      <c:valAx>
        <c:axId val="26350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1569.9022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99976"/>
        <c:axId val="263501936"/>
      </c:barChart>
      <c:catAx>
        <c:axId val="26349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1936"/>
        <c:crosses val="autoZero"/>
        <c:auto val="1"/>
        <c:lblAlgn val="ctr"/>
        <c:lblOffset val="100"/>
        <c:noMultiLvlLbl val="0"/>
      </c:catAx>
      <c:valAx>
        <c:axId val="263501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9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216.64914999999999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02720"/>
        <c:axId val="554915264"/>
      </c:barChart>
      <c:catAx>
        <c:axId val="2635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5264"/>
        <c:crosses val="autoZero"/>
        <c:auto val="1"/>
        <c:lblAlgn val="ctr"/>
        <c:lblOffset val="100"/>
        <c:noMultiLvlLbl val="0"/>
      </c:catAx>
      <c:valAx>
        <c:axId val="55491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64.26437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09776"/>
        <c:axId val="554913304"/>
      </c:barChart>
      <c:catAx>
        <c:axId val="55490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3304"/>
        <c:crosses val="autoZero"/>
        <c:auto val="1"/>
        <c:lblAlgn val="ctr"/>
        <c:lblOffset val="100"/>
        <c:noMultiLvlLbl val="0"/>
      </c:catAx>
      <c:valAx>
        <c:axId val="5549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0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6.2593765000000001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0952"/>
        <c:axId val="554910560"/>
      </c:barChart>
      <c:catAx>
        <c:axId val="5549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0560"/>
        <c:crosses val="autoZero"/>
        <c:auto val="1"/>
        <c:lblAlgn val="ctr"/>
        <c:lblOffset val="100"/>
        <c:noMultiLvlLbl val="0"/>
      </c:catAx>
      <c:valAx>
        <c:axId val="55491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534.53009999999995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5656"/>
        <c:axId val="554911736"/>
      </c:barChart>
      <c:catAx>
        <c:axId val="55491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1736"/>
        <c:crosses val="autoZero"/>
        <c:auto val="1"/>
        <c:lblAlgn val="ctr"/>
        <c:lblOffset val="100"/>
        <c:noMultiLvlLbl val="0"/>
      </c:catAx>
      <c:valAx>
        <c:axId val="554911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2.3558715000000001E-2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4872"/>
        <c:axId val="554908992"/>
      </c:barChart>
      <c:catAx>
        <c:axId val="55491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08992"/>
        <c:crosses val="autoZero"/>
        <c:auto val="1"/>
        <c:lblAlgn val="ctr"/>
        <c:lblOffset val="100"/>
        <c:noMultiLvlLbl val="0"/>
      </c:catAx>
      <c:valAx>
        <c:axId val="55490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2.1563306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2128"/>
        <c:axId val="554912520"/>
      </c:barChart>
      <c:catAx>
        <c:axId val="5549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2520"/>
        <c:crosses val="autoZero"/>
        <c:auto val="1"/>
        <c:lblAlgn val="ctr"/>
        <c:lblOffset val="100"/>
        <c:noMultiLvlLbl val="0"/>
      </c:catAx>
      <c:valAx>
        <c:axId val="55491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11.282419000000001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4464"/>
        <c:axId val="537974856"/>
      </c:barChart>
      <c:catAx>
        <c:axId val="53797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4856"/>
        <c:crosses val="autoZero"/>
        <c:auto val="1"/>
        <c:lblAlgn val="ctr"/>
        <c:lblOffset val="100"/>
        <c:noMultiLvlLbl val="0"/>
      </c:catAx>
      <c:valAx>
        <c:axId val="537974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104.738495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4088"/>
        <c:axId val="554914480"/>
      </c:barChart>
      <c:catAx>
        <c:axId val="5549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4480"/>
        <c:crosses val="autoZero"/>
        <c:auto val="1"/>
        <c:lblAlgn val="ctr"/>
        <c:lblOffset val="100"/>
        <c:noMultiLvlLbl val="0"/>
      </c:catAx>
      <c:valAx>
        <c:axId val="55491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53.232365000000001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82648"/>
        <c:axId val="592276768"/>
      </c:barChart>
      <c:catAx>
        <c:axId val="59228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6768"/>
        <c:crosses val="autoZero"/>
        <c:auto val="1"/>
        <c:lblAlgn val="ctr"/>
        <c:lblOffset val="100"/>
        <c:noMultiLvlLbl val="0"/>
      </c:catAx>
      <c:valAx>
        <c:axId val="5922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1.52</c:v>
                </c:pt>
                <c:pt idx="1">
                  <c:v>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2280296"/>
        <c:axId val="592275984"/>
      </c:barChart>
      <c:catAx>
        <c:axId val="5922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5984"/>
        <c:crosses val="autoZero"/>
        <c:auto val="1"/>
        <c:lblAlgn val="ctr"/>
        <c:lblOffset val="100"/>
        <c:noMultiLvlLbl val="0"/>
      </c:catAx>
      <c:valAx>
        <c:axId val="5922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7.6330356999999998</c:v>
                </c:pt>
                <c:pt idx="1">
                  <c:v>5.9119650000000004</c:v>
                </c:pt>
                <c:pt idx="2">
                  <c:v>5.0539364999999998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225.54705999999999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81080"/>
        <c:axId val="592275200"/>
      </c:barChart>
      <c:catAx>
        <c:axId val="59228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5200"/>
        <c:crosses val="autoZero"/>
        <c:auto val="1"/>
        <c:lblAlgn val="ctr"/>
        <c:lblOffset val="100"/>
        <c:noMultiLvlLbl val="0"/>
      </c:catAx>
      <c:valAx>
        <c:axId val="5922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8.7478069999999999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5592"/>
        <c:axId val="592281472"/>
      </c:barChart>
      <c:catAx>
        <c:axId val="59227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81472"/>
        <c:crosses val="autoZero"/>
        <c:auto val="1"/>
        <c:lblAlgn val="ctr"/>
        <c:lblOffset val="100"/>
        <c:noMultiLvlLbl val="0"/>
      </c:catAx>
      <c:valAx>
        <c:axId val="59228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76.734999999999999</c:v>
                </c:pt>
                <c:pt idx="1">
                  <c:v>9.2569999999999997</c:v>
                </c:pt>
                <c:pt idx="2">
                  <c:v>14.007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2282256"/>
        <c:axId val="592279120"/>
      </c:barChart>
      <c:catAx>
        <c:axId val="59228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9120"/>
        <c:crosses val="autoZero"/>
        <c:auto val="1"/>
        <c:lblAlgn val="ctr"/>
        <c:lblOffset val="100"/>
        <c:noMultiLvlLbl val="0"/>
      </c:catAx>
      <c:valAx>
        <c:axId val="59227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1366.0941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7160"/>
        <c:axId val="592277944"/>
      </c:barChart>
      <c:catAx>
        <c:axId val="59227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7944"/>
        <c:crosses val="autoZero"/>
        <c:auto val="1"/>
        <c:lblAlgn val="ctr"/>
        <c:lblOffset val="100"/>
        <c:noMultiLvlLbl val="0"/>
      </c:catAx>
      <c:valAx>
        <c:axId val="59227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43.587485999999998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9904"/>
        <c:axId val="669994488"/>
      </c:barChart>
      <c:catAx>
        <c:axId val="59227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4488"/>
        <c:crosses val="autoZero"/>
        <c:auto val="1"/>
        <c:lblAlgn val="ctr"/>
        <c:lblOffset val="100"/>
        <c:noMultiLvlLbl val="0"/>
      </c:catAx>
      <c:valAx>
        <c:axId val="66999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365.44357000000002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3312"/>
        <c:axId val="669991352"/>
      </c:barChart>
      <c:catAx>
        <c:axId val="6699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1352"/>
        <c:crosses val="autoZero"/>
        <c:auto val="1"/>
        <c:lblAlgn val="ctr"/>
        <c:lblOffset val="100"/>
        <c:noMultiLvlLbl val="0"/>
      </c:catAx>
      <c:valAx>
        <c:axId val="66999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3.5708017000000001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0152"/>
        <c:axId val="537970544"/>
      </c:barChart>
      <c:catAx>
        <c:axId val="5379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0544"/>
        <c:crosses val="autoZero"/>
        <c:auto val="1"/>
        <c:lblAlgn val="ctr"/>
        <c:lblOffset val="100"/>
        <c:noMultiLvlLbl val="0"/>
      </c:catAx>
      <c:valAx>
        <c:axId val="53797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1592.4970000000001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4096"/>
        <c:axId val="669990960"/>
      </c:barChart>
      <c:catAx>
        <c:axId val="66999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0960"/>
        <c:crosses val="autoZero"/>
        <c:auto val="1"/>
        <c:lblAlgn val="ctr"/>
        <c:lblOffset val="100"/>
        <c:noMultiLvlLbl val="0"/>
      </c:catAx>
      <c:valAx>
        <c:axId val="66999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6.7453756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2528"/>
        <c:axId val="669992920"/>
      </c:barChart>
      <c:catAx>
        <c:axId val="66999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2920"/>
        <c:crosses val="autoZero"/>
        <c:auto val="1"/>
        <c:lblAlgn val="ctr"/>
        <c:lblOffset val="100"/>
        <c:noMultiLvlLbl val="0"/>
      </c:catAx>
      <c:valAx>
        <c:axId val="66999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0.98827860000000001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829936"/>
        <c:axId val="674831112"/>
      </c:barChart>
      <c:catAx>
        <c:axId val="6748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831112"/>
        <c:crosses val="autoZero"/>
        <c:auto val="1"/>
        <c:lblAlgn val="ctr"/>
        <c:lblOffset val="100"/>
        <c:noMultiLvlLbl val="0"/>
      </c:catAx>
      <c:valAx>
        <c:axId val="67483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8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50.574629999999999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7096"/>
        <c:axId val="264305136"/>
      </c:barChart>
      <c:catAx>
        <c:axId val="26430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5136"/>
        <c:crosses val="autoZero"/>
        <c:auto val="1"/>
        <c:lblAlgn val="ctr"/>
        <c:lblOffset val="100"/>
        <c:noMultiLvlLbl val="0"/>
      </c:catAx>
      <c:valAx>
        <c:axId val="26430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0.98024845000000005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6704"/>
        <c:axId val="541560048"/>
      </c:barChart>
      <c:catAx>
        <c:axId val="26430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560048"/>
        <c:crosses val="autoZero"/>
        <c:auto val="1"/>
        <c:lblAlgn val="ctr"/>
        <c:lblOffset val="100"/>
        <c:noMultiLvlLbl val="0"/>
      </c:catAx>
      <c:valAx>
        <c:axId val="54156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9.3669119999999992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10440"/>
        <c:axId val="263208872"/>
      </c:barChart>
      <c:catAx>
        <c:axId val="26321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8872"/>
        <c:crosses val="autoZero"/>
        <c:auto val="1"/>
        <c:lblAlgn val="ctr"/>
        <c:lblOffset val="100"/>
        <c:noMultiLvlLbl val="0"/>
      </c:catAx>
      <c:valAx>
        <c:axId val="26320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0.98827860000000001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10832"/>
        <c:axId val="263208480"/>
      </c:barChart>
      <c:catAx>
        <c:axId val="26321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8480"/>
        <c:crosses val="autoZero"/>
        <c:auto val="1"/>
        <c:lblAlgn val="ctr"/>
        <c:lblOffset val="100"/>
        <c:noMultiLvlLbl val="0"/>
      </c:catAx>
      <c:valAx>
        <c:axId val="26320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1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235.04758000000001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9656"/>
        <c:axId val="263211224"/>
      </c:barChart>
      <c:catAx>
        <c:axId val="26320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11224"/>
        <c:crosses val="autoZero"/>
        <c:auto val="1"/>
        <c:lblAlgn val="ctr"/>
        <c:lblOffset val="100"/>
        <c:noMultiLvlLbl val="0"/>
      </c:catAx>
      <c:valAx>
        <c:axId val="26321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4.5147003999999997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7696"/>
        <c:axId val="537968584"/>
      </c:barChart>
      <c:catAx>
        <c:axId val="2632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68584"/>
        <c:crosses val="autoZero"/>
        <c:auto val="1"/>
        <c:lblAlgn val="ctr"/>
        <c:lblOffset val="100"/>
        <c:noMultiLvlLbl val="0"/>
      </c:catAx>
      <c:valAx>
        <c:axId val="53796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한기성, ID : H1700088)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07일 16:11:43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1366.0941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41.671559999999999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11.282419000000001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76.734999999999999</v>
      </c>
      <c r="G8" s="60">
        <f>'DRIs DATA 입력'!G8</f>
        <v>9.2569999999999997</v>
      </c>
      <c r="H8" s="60">
        <f>'DRIs DATA 입력'!H8</f>
        <v>14.007</v>
      </c>
      <c r="I8" s="47"/>
      <c r="J8" s="60" t="s">
        <v>217</v>
      </c>
      <c r="K8" s="60">
        <f>'DRIs DATA 입력'!K8</f>
        <v>1.52</v>
      </c>
      <c r="L8" s="60">
        <f>'DRIs DATA 입력'!L8</f>
        <v>5.71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225.54705999999999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8.7478069999999999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3.5708017000000001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50.574629999999999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43.587485999999998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1.023876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0.98024845000000005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9.3669119999999992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0.98827860000000001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235.04758000000001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4.5147003999999997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1.9454918000000001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1.1528537000000001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365.44357000000002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780.12860000000001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1592.4970000000001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1569.9022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216.64914999999999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64.26437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6.7453756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6.2593765000000001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534.53009999999995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2.3558715000000001E-2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2.1563306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104.738495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53.232365000000001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325</v>
      </c>
      <c r="G1" s="63" t="s">
        <v>277</v>
      </c>
      <c r="H1" s="62" t="s">
        <v>326</v>
      </c>
    </row>
    <row r="3" spans="1:27" x14ac:dyDescent="0.3">
      <c r="A3" s="69" t="s">
        <v>278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279</v>
      </c>
      <c r="B4" s="68"/>
      <c r="C4" s="68"/>
      <c r="E4" s="70" t="s">
        <v>280</v>
      </c>
      <c r="F4" s="71"/>
      <c r="G4" s="71"/>
      <c r="H4" s="72"/>
      <c r="J4" s="70" t="s">
        <v>281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282</v>
      </c>
      <c r="V4" s="68"/>
      <c r="W4" s="68"/>
      <c r="X4" s="68"/>
      <c r="Y4" s="68"/>
      <c r="Z4" s="68"/>
    </row>
    <row r="5" spans="1:27" x14ac:dyDescent="0.3">
      <c r="A5" s="66"/>
      <c r="B5" s="66" t="s">
        <v>283</v>
      </c>
      <c r="C5" s="66" t="s">
        <v>284</v>
      </c>
      <c r="E5" s="66"/>
      <c r="F5" s="66" t="s">
        <v>51</v>
      </c>
      <c r="G5" s="66" t="s">
        <v>304</v>
      </c>
      <c r="H5" s="66" t="s">
        <v>47</v>
      </c>
      <c r="J5" s="66"/>
      <c r="K5" s="66" t="s">
        <v>285</v>
      </c>
      <c r="L5" s="66" t="s">
        <v>286</v>
      </c>
      <c r="N5" s="66"/>
      <c r="O5" s="66" t="s">
        <v>287</v>
      </c>
      <c r="P5" s="66" t="s">
        <v>288</v>
      </c>
      <c r="Q5" s="66" t="s">
        <v>295</v>
      </c>
      <c r="R5" s="66" t="s">
        <v>289</v>
      </c>
      <c r="S5" s="66" t="s">
        <v>284</v>
      </c>
      <c r="U5" s="66"/>
      <c r="V5" s="66" t="s">
        <v>287</v>
      </c>
      <c r="W5" s="66" t="s">
        <v>288</v>
      </c>
      <c r="X5" s="66" t="s">
        <v>295</v>
      </c>
      <c r="Y5" s="66" t="s">
        <v>289</v>
      </c>
      <c r="Z5" s="66" t="s">
        <v>284</v>
      </c>
    </row>
    <row r="6" spans="1:27" x14ac:dyDescent="0.3">
      <c r="A6" s="66" t="s">
        <v>279</v>
      </c>
      <c r="B6" s="66">
        <v>2200</v>
      </c>
      <c r="C6" s="66">
        <v>1366.0941</v>
      </c>
      <c r="E6" s="66" t="s">
        <v>290</v>
      </c>
      <c r="F6" s="66">
        <v>55</v>
      </c>
      <c r="G6" s="66">
        <v>15</v>
      </c>
      <c r="H6" s="66">
        <v>7</v>
      </c>
      <c r="J6" s="66" t="s">
        <v>290</v>
      </c>
      <c r="K6" s="66">
        <v>0.1</v>
      </c>
      <c r="L6" s="66">
        <v>4</v>
      </c>
      <c r="N6" s="66" t="s">
        <v>291</v>
      </c>
      <c r="O6" s="66">
        <v>50</v>
      </c>
      <c r="P6" s="66">
        <v>60</v>
      </c>
      <c r="Q6" s="66">
        <v>0</v>
      </c>
      <c r="R6" s="66">
        <v>0</v>
      </c>
      <c r="S6" s="66">
        <v>41.671559999999999</v>
      </c>
      <c r="U6" s="66" t="s">
        <v>305</v>
      </c>
      <c r="V6" s="66">
        <v>0</v>
      </c>
      <c r="W6" s="66">
        <v>0</v>
      </c>
      <c r="X6" s="66">
        <v>25</v>
      </c>
      <c r="Y6" s="66">
        <v>0</v>
      </c>
      <c r="Z6" s="66">
        <v>11.282419000000001</v>
      </c>
    </row>
    <row r="7" spans="1:27" x14ac:dyDescent="0.3">
      <c r="E7" s="66" t="s">
        <v>306</v>
      </c>
      <c r="F7" s="66">
        <v>65</v>
      </c>
      <c r="G7" s="66">
        <v>30</v>
      </c>
      <c r="H7" s="66">
        <v>20</v>
      </c>
      <c r="J7" s="66" t="s">
        <v>306</v>
      </c>
      <c r="K7" s="66">
        <v>1</v>
      </c>
      <c r="L7" s="66">
        <v>10</v>
      </c>
    </row>
    <row r="8" spans="1:27" x14ac:dyDescent="0.3">
      <c r="E8" s="66" t="s">
        <v>307</v>
      </c>
      <c r="F8" s="66">
        <v>76.734999999999999</v>
      </c>
      <c r="G8" s="66">
        <v>9.2569999999999997</v>
      </c>
      <c r="H8" s="66">
        <v>14.007</v>
      </c>
      <c r="J8" s="66" t="s">
        <v>307</v>
      </c>
      <c r="K8" s="66">
        <v>1.52</v>
      </c>
      <c r="L8" s="66">
        <v>5.71</v>
      </c>
    </row>
    <row r="13" spans="1:27" x14ac:dyDescent="0.3">
      <c r="A13" s="67" t="s">
        <v>292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308</v>
      </c>
      <c r="B14" s="68"/>
      <c r="C14" s="68"/>
      <c r="D14" s="68"/>
      <c r="E14" s="68"/>
      <c r="F14" s="68"/>
      <c r="H14" s="68" t="s">
        <v>293</v>
      </c>
      <c r="I14" s="68"/>
      <c r="J14" s="68"/>
      <c r="K14" s="68"/>
      <c r="L14" s="68"/>
      <c r="M14" s="68"/>
      <c r="O14" s="68" t="s">
        <v>309</v>
      </c>
      <c r="P14" s="68"/>
      <c r="Q14" s="68"/>
      <c r="R14" s="68"/>
      <c r="S14" s="68"/>
      <c r="T14" s="68"/>
      <c r="V14" s="68" t="s">
        <v>294</v>
      </c>
      <c r="W14" s="68"/>
      <c r="X14" s="68"/>
      <c r="Y14" s="68"/>
      <c r="Z14" s="68"/>
      <c r="AA14" s="68"/>
    </row>
    <row r="15" spans="1:27" x14ac:dyDescent="0.3">
      <c r="A15" s="66"/>
      <c r="B15" s="66" t="s">
        <v>287</v>
      </c>
      <c r="C15" s="66" t="s">
        <v>288</v>
      </c>
      <c r="D15" s="66" t="s">
        <v>295</v>
      </c>
      <c r="E15" s="66" t="s">
        <v>289</v>
      </c>
      <c r="F15" s="66" t="s">
        <v>284</v>
      </c>
      <c r="H15" s="66"/>
      <c r="I15" s="66" t="s">
        <v>287</v>
      </c>
      <c r="J15" s="66" t="s">
        <v>288</v>
      </c>
      <c r="K15" s="66" t="s">
        <v>295</v>
      </c>
      <c r="L15" s="66" t="s">
        <v>289</v>
      </c>
      <c r="M15" s="66" t="s">
        <v>284</v>
      </c>
      <c r="O15" s="66"/>
      <c r="P15" s="66" t="s">
        <v>287</v>
      </c>
      <c r="Q15" s="66" t="s">
        <v>288</v>
      </c>
      <c r="R15" s="66" t="s">
        <v>295</v>
      </c>
      <c r="S15" s="66" t="s">
        <v>289</v>
      </c>
      <c r="T15" s="66" t="s">
        <v>284</v>
      </c>
      <c r="V15" s="66"/>
      <c r="W15" s="66" t="s">
        <v>287</v>
      </c>
      <c r="X15" s="66" t="s">
        <v>288</v>
      </c>
      <c r="Y15" s="66" t="s">
        <v>295</v>
      </c>
      <c r="Z15" s="66" t="s">
        <v>289</v>
      </c>
      <c r="AA15" s="66" t="s">
        <v>284</v>
      </c>
    </row>
    <row r="16" spans="1:27" x14ac:dyDescent="0.3">
      <c r="A16" s="66" t="s">
        <v>296</v>
      </c>
      <c r="B16" s="66">
        <v>530</v>
      </c>
      <c r="C16" s="66">
        <v>750</v>
      </c>
      <c r="D16" s="66">
        <v>0</v>
      </c>
      <c r="E16" s="66">
        <v>3000</v>
      </c>
      <c r="F16" s="66">
        <v>225.54705999999999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8.7478069999999999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3.5708017000000001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50.574629999999999</v>
      </c>
    </row>
    <row r="23" spans="1:62" x14ac:dyDescent="0.3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297</v>
      </c>
      <c r="B24" s="68"/>
      <c r="C24" s="68"/>
      <c r="D24" s="68"/>
      <c r="E24" s="68"/>
      <c r="F24" s="68"/>
      <c r="H24" s="68" t="s">
        <v>298</v>
      </c>
      <c r="I24" s="68"/>
      <c r="J24" s="68"/>
      <c r="K24" s="68"/>
      <c r="L24" s="68"/>
      <c r="M24" s="68"/>
      <c r="O24" s="68" t="s">
        <v>299</v>
      </c>
      <c r="P24" s="68"/>
      <c r="Q24" s="68"/>
      <c r="R24" s="68"/>
      <c r="S24" s="68"/>
      <c r="T24" s="68"/>
      <c r="V24" s="68" t="s">
        <v>300</v>
      </c>
      <c r="W24" s="68"/>
      <c r="X24" s="68"/>
      <c r="Y24" s="68"/>
      <c r="Z24" s="68"/>
      <c r="AA24" s="68"/>
      <c r="AC24" s="68" t="s">
        <v>327</v>
      </c>
      <c r="AD24" s="68"/>
      <c r="AE24" s="68"/>
      <c r="AF24" s="68"/>
      <c r="AG24" s="68"/>
      <c r="AH24" s="68"/>
      <c r="AJ24" s="68" t="s">
        <v>328</v>
      </c>
      <c r="AK24" s="68"/>
      <c r="AL24" s="68"/>
      <c r="AM24" s="68"/>
      <c r="AN24" s="68"/>
      <c r="AO24" s="68"/>
      <c r="AQ24" s="68" t="s">
        <v>301</v>
      </c>
      <c r="AR24" s="68"/>
      <c r="AS24" s="68"/>
      <c r="AT24" s="68"/>
      <c r="AU24" s="68"/>
      <c r="AV24" s="68"/>
      <c r="AX24" s="68" t="s">
        <v>302</v>
      </c>
      <c r="AY24" s="68"/>
      <c r="AZ24" s="68"/>
      <c r="BA24" s="68"/>
      <c r="BB24" s="68"/>
      <c r="BC24" s="68"/>
      <c r="BE24" s="68" t="s">
        <v>303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329</v>
      </c>
      <c r="C25" s="66" t="s">
        <v>288</v>
      </c>
      <c r="D25" s="66" t="s">
        <v>295</v>
      </c>
      <c r="E25" s="66" t="s">
        <v>289</v>
      </c>
      <c r="F25" s="66" t="s">
        <v>284</v>
      </c>
      <c r="H25" s="66"/>
      <c r="I25" s="66" t="s">
        <v>287</v>
      </c>
      <c r="J25" s="66" t="s">
        <v>288</v>
      </c>
      <c r="K25" s="66" t="s">
        <v>295</v>
      </c>
      <c r="L25" s="66" t="s">
        <v>289</v>
      </c>
      <c r="M25" s="66" t="s">
        <v>284</v>
      </c>
      <c r="O25" s="66"/>
      <c r="P25" s="66" t="s">
        <v>287</v>
      </c>
      <c r="Q25" s="66" t="s">
        <v>330</v>
      </c>
      <c r="R25" s="66" t="s">
        <v>295</v>
      </c>
      <c r="S25" s="66" t="s">
        <v>289</v>
      </c>
      <c r="T25" s="66" t="s">
        <v>284</v>
      </c>
      <c r="V25" s="66"/>
      <c r="W25" s="66" t="s">
        <v>287</v>
      </c>
      <c r="X25" s="66" t="s">
        <v>330</v>
      </c>
      <c r="Y25" s="66" t="s">
        <v>331</v>
      </c>
      <c r="Z25" s="66" t="s">
        <v>289</v>
      </c>
      <c r="AA25" s="66" t="s">
        <v>332</v>
      </c>
      <c r="AC25" s="66"/>
      <c r="AD25" s="66" t="s">
        <v>329</v>
      </c>
      <c r="AE25" s="66" t="s">
        <v>288</v>
      </c>
      <c r="AF25" s="66" t="s">
        <v>295</v>
      </c>
      <c r="AG25" s="66" t="s">
        <v>289</v>
      </c>
      <c r="AH25" s="66" t="s">
        <v>332</v>
      </c>
      <c r="AJ25" s="66"/>
      <c r="AK25" s="66" t="s">
        <v>287</v>
      </c>
      <c r="AL25" s="66" t="s">
        <v>288</v>
      </c>
      <c r="AM25" s="66" t="s">
        <v>295</v>
      </c>
      <c r="AN25" s="66" t="s">
        <v>289</v>
      </c>
      <c r="AO25" s="66" t="s">
        <v>284</v>
      </c>
      <c r="AQ25" s="66"/>
      <c r="AR25" s="66" t="s">
        <v>329</v>
      </c>
      <c r="AS25" s="66" t="s">
        <v>288</v>
      </c>
      <c r="AT25" s="66" t="s">
        <v>295</v>
      </c>
      <c r="AU25" s="66" t="s">
        <v>289</v>
      </c>
      <c r="AV25" s="66" t="s">
        <v>284</v>
      </c>
      <c r="AX25" s="66"/>
      <c r="AY25" s="66" t="s">
        <v>287</v>
      </c>
      <c r="AZ25" s="66" t="s">
        <v>288</v>
      </c>
      <c r="BA25" s="66" t="s">
        <v>295</v>
      </c>
      <c r="BB25" s="66" t="s">
        <v>289</v>
      </c>
      <c r="BC25" s="66" t="s">
        <v>284</v>
      </c>
      <c r="BE25" s="66"/>
      <c r="BF25" s="66" t="s">
        <v>287</v>
      </c>
      <c r="BG25" s="66" t="s">
        <v>288</v>
      </c>
      <c r="BH25" s="66" t="s">
        <v>331</v>
      </c>
      <c r="BI25" s="66" t="s">
        <v>289</v>
      </c>
      <c r="BJ25" s="66" t="s">
        <v>284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43.587485999999998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1.023876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0.98024845000000005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9.3669119999999992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0.98827860000000001</v>
      </c>
      <c r="AJ26" s="66" t="s">
        <v>311</v>
      </c>
      <c r="AK26" s="66">
        <v>320</v>
      </c>
      <c r="AL26" s="66">
        <v>400</v>
      </c>
      <c r="AM26" s="66">
        <v>0</v>
      </c>
      <c r="AN26" s="66">
        <v>1000</v>
      </c>
      <c r="AO26" s="66">
        <v>235.04758000000001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4.5147003999999997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1.9454918000000001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1.1528537000000001</v>
      </c>
    </row>
    <row r="33" spans="1:68" x14ac:dyDescent="0.3">
      <c r="A33" s="67" t="s">
        <v>312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333</v>
      </c>
      <c r="B34" s="68"/>
      <c r="C34" s="68"/>
      <c r="D34" s="68"/>
      <c r="E34" s="68"/>
      <c r="F34" s="68"/>
      <c r="H34" s="68" t="s">
        <v>334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313</v>
      </c>
      <c r="W34" s="68"/>
      <c r="X34" s="68"/>
      <c r="Y34" s="68"/>
      <c r="Z34" s="68"/>
      <c r="AA34" s="68"/>
      <c r="AC34" s="68" t="s">
        <v>335</v>
      </c>
      <c r="AD34" s="68"/>
      <c r="AE34" s="68"/>
      <c r="AF34" s="68"/>
      <c r="AG34" s="68"/>
      <c r="AH34" s="68"/>
      <c r="AJ34" s="68" t="s">
        <v>336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287</v>
      </c>
      <c r="C35" s="66" t="s">
        <v>288</v>
      </c>
      <c r="D35" s="66" t="s">
        <v>295</v>
      </c>
      <c r="E35" s="66" t="s">
        <v>289</v>
      </c>
      <c r="F35" s="66" t="s">
        <v>284</v>
      </c>
      <c r="H35" s="66"/>
      <c r="I35" s="66" t="s">
        <v>287</v>
      </c>
      <c r="J35" s="66" t="s">
        <v>330</v>
      </c>
      <c r="K35" s="66" t="s">
        <v>295</v>
      </c>
      <c r="L35" s="66" t="s">
        <v>289</v>
      </c>
      <c r="M35" s="66" t="s">
        <v>284</v>
      </c>
      <c r="O35" s="66"/>
      <c r="P35" s="66" t="s">
        <v>287</v>
      </c>
      <c r="Q35" s="66" t="s">
        <v>288</v>
      </c>
      <c r="R35" s="66" t="s">
        <v>295</v>
      </c>
      <c r="S35" s="66" t="s">
        <v>337</v>
      </c>
      <c r="T35" s="66" t="s">
        <v>284</v>
      </c>
      <c r="V35" s="66"/>
      <c r="W35" s="66" t="s">
        <v>287</v>
      </c>
      <c r="X35" s="66" t="s">
        <v>288</v>
      </c>
      <c r="Y35" s="66" t="s">
        <v>295</v>
      </c>
      <c r="Z35" s="66" t="s">
        <v>289</v>
      </c>
      <c r="AA35" s="66" t="s">
        <v>284</v>
      </c>
      <c r="AC35" s="66"/>
      <c r="AD35" s="66" t="s">
        <v>287</v>
      </c>
      <c r="AE35" s="66" t="s">
        <v>288</v>
      </c>
      <c r="AF35" s="66" t="s">
        <v>295</v>
      </c>
      <c r="AG35" s="66" t="s">
        <v>289</v>
      </c>
      <c r="AH35" s="66" t="s">
        <v>284</v>
      </c>
      <c r="AJ35" s="66"/>
      <c r="AK35" s="66" t="s">
        <v>329</v>
      </c>
      <c r="AL35" s="66" t="s">
        <v>288</v>
      </c>
      <c r="AM35" s="66" t="s">
        <v>295</v>
      </c>
      <c r="AN35" s="66" t="s">
        <v>289</v>
      </c>
      <c r="AO35" s="66" t="s">
        <v>284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365.44357000000002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780.12860000000001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1592.4970000000001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1569.9022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216.64914999999999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64.26437</v>
      </c>
    </row>
    <row r="43" spans="1:68" x14ac:dyDescent="0.3">
      <c r="A43" s="67" t="s">
        <v>338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314</v>
      </c>
      <c r="B44" s="68"/>
      <c r="C44" s="68"/>
      <c r="D44" s="68"/>
      <c r="E44" s="68"/>
      <c r="F44" s="68"/>
      <c r="H44" s="68" t="s">
        <v>315</v>
      </c>
      <c r="I44" s="68"/>
      <c r="J44" s="68"/>
      <c r="K44" s="68"/>
      <c r="L44" s="68"/>
      <c r="M44" s="68"/>
      <c r="O44" s="68" t="s">
        <v>339</v>
      </c>
      <c r="P44" s="68"/>
      <c r="Q44" s="68"/>
      <c r="R44" s="68"/>
      <c r="S44" s="68"/>
      <c r="T44" s="68"/>
      <c r="V44" s="68" t="s">
        <v>316</v>
      </c>
      <c r="W44" s="68"/>
      <c r="X44" s="68"/>
      <c r="Y44" s="68"/>
      <c r="Z44" s="68"/>
      <c r="AA44" s="68"/>
      <c r="AC44" s="68" t="s">
        <v>317</v>
      </c>
      <c r="AD44" s="68"/>
      <c r="AE44" s="68"/>
      <c r="AF44" s="68"/>
      <c r="AG44" s="68"/>
      <c r="AH44" s="68"/>
      <c r="AJ44" s="68" t="s">
        <v>318</v>
      </c>
      <c r="AK44" s="68"/>
      <c r="AL44" s="68"/>
      <c r="AM44" s="68"/>
      <c r="AN44" s="68"/>
      <c r="AO44" s="68"/>
      <c r="AQ44" s="68" t="s">
        <v>319</v>
      </c>
      <c r="AR44" s="68"/>
      <c r="AS44" s="68"/>
      <c r="AT44" s="68"/>
      <c r="AU44" s="68"/>
      <c r="AV44" s="68"/>
      <c r="AX44" s="68" t="s">
        <v>320</v>
      </c>
      <c r="AY44" s="68"/>
      <c r="AZ44" s="68"/>
      <c r="BA44" s="68"/>
      <c r="BB44" s="68"/>
      <c r="BC44" s="68"/>
      <c r="BE44" s="68" t="s">
        <v>340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287</v>
      </c>
      <c r="C45" s="66" t="s">
        <v>288</v>
      </c>
      <c r="D45" s="66" t="s">
        <v>295</v>
      </c>
      <c r="E45" s="66" t="s">
        <v>289</v>
      </c>
      <c r="F45" s="66" t="s">
        <v>284</v>
      </c>
      <c r="H45" s="66"/>
      <c r="I45" s="66" t="s">
        <v>287</v>
      </c>
      <c r="J45" s="66" t="s">
        <v>288</v>
      </c>
      <c r="K45" s="66" t="s">
        <v>295</v>
      </c>
      <c r="L45" s="66" t="s">
        <v>289</v>
      </c>
      <c r="M45" s="66" t="s">
        <v>284</v>
      </c>
      <c r="O45" s="66"/>
      <c r="P45" s="66" t="s">
        <v>287</v>
      </c>
      <c r="Q45" s="66" t="s">
        <v>330</v>
      </c>
      <c r="R45" s="66" t="s">
        <v>295</v>
      </c>
      <c r="S45" s="66" t="s">
        <v>289</v>
      </c>
      <c r="T45" s="66" t="s">
        <v>284</v>
      </c>
      <c r="V45" s="66"/>
      <c r="W45" s="66" t="s">
        <v>287</v>
      </c>
      <c r="X45" s="66" t="s">
        <v>330</v>
      </c>
      <c r="Y45" s="66" t="s">
        <v>295</v>
      </c>
      <c r="Z45" s="66" t="s">
        <v>289</v>
      </c>
      <c r="AA45" s="66" t="s">
        <v>284</v>
      </c>
      <c r="AC45" s="66"/>
      <c r="AD45" s="66" t="s">
        <v>287</v>
      </c>
      <c r="AE45" s="66" t="s">
        <v>288</v>
      </c>
      <c r="AF45" s="66" t="s">
        <v>331</v>
      </c>
      <c r="AG45" s="66" t="s">
        <v>289</v>
      </c>
      <c r="AH45" s="66" t="s">
        <v>284</v>
      </c>
      <c r="AJ45" s="66"/>
      <c r="AK45" s="66" t="s">
        <v>287</v>
      </c>
      <c r="AL45" s="66" t="s">
        <v>330</v>
      </c>
      <c r="AM45" s="66" t="s">
        <v>295</v>
      </c>
      <c r="AN45" s="66" t="s">
        <v>289</v>
      </c>
      <c r="AO45" s="66" t="s">
        <v>284</v>
      </c>
      <c r="AQ45" s="66"/>
      <c r="AR45" s="66" t="s">
        <v>329</v>
      </c>
      <c r="AS45" s="66" t="s">
        <v>330</v>
      </c>
      <c r="AT45" s="66" t="s">
        <v>295</v>
      </c>
      <c r="AU45" s="66" t="s">
        <v>289</v>
      </c>
      <c r="AV45" s="66" t="s">
        <v>284</v>
      </c>
      <c r="AX45" s="66"/>
      <c r="AY45" s="66" t="s">
        <v>287</v>
      </c>
      <c r="AZ45" s="66" t="s">
        <v>330</v>
      </c>
      <c r="BA45" s="66" t="s">
        <v>295</v>
      </c>
      <c r="BB45" s="66" t="s">
        <v>289</v>
      </c>
      <c r="BC45" s="66" t="s">
        <v>284</v>
      </c>
      <c r="BE45" s="66"/>
      <c r="BF45" s="66" t="s">
        <v>287</v>
      </c>
      <c r="BG45" s="66" t="s">
        <v>288</v>
      </c>
      <c r="BH45" s="66" t="s">
        <v>295</v>
      </c>
      <c r="BI45" s="66" t="s">
        <v>337</v>
      </c>
      <c r="BJ45" s="66" t="s">
        <v>284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6.7453756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6.2593765000000001</v>
      </c>
      <c r="O46" s="66" t="s">
        <v>321</v>
      </c>
      <c r="P46" s="66">
        <v>600</v>
      </c>
      <c r="Q46" s="66">
        <v>800</v>
      </c>
      <c r="R46" s="66">
        <v>0</v>
      </c>
      <c r="S46" s="66">
        <v>10000</v>
      </c>
      <c r="T46" s="66">
        <v>534.53009999999995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2.3558715000000001E-2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2.1563306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104.738495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53.232365000000001</v>
      </c>
      <c r="AX46" s="66" t="s">
        <v>322</v>
      </c>
      <c r="AY46" s="66"/>
      <c r="AZ46" s="66"/>
      <c r="BA46" s="66"/>
      <c r="BB46" s="66"/>
      <c r="BC46" s="66"/>
      <c r="BE46" s="66" t="s">
        <v>323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341</v>
      </c>
      <c r="B2" s="62" t="s">
        <v>342</v>
      </c>
      <c r="C2" s="62" t="s">
        <v>255</v>
      </c>
      <c r="D2" s="62">
        <v>63</v>
      </c>
      <c r="E2" s="62">
        <v>1366.0941</v>
      </c>
      <c r="F2" s="62">
        <v>228.28992</v>
      </c>
      <c r="G2" s="62">
        <v>27.540955</v>
      </c>
      <c r="H2" s="62">
        <v>15.234695</v>
      </c>
      <c r="I2" s="62">
        <v>12.306259000000001</v>
      </c>
      <c r="J2" s="62">
        <v>41.671559999999999</v>
      </c>
      <c r="K2" s="62">
        <v>24.623363000000001</v>
      </c>
      <c r="L2" s="62">
        <v>17.048195</v>
      </c>
      <c r="M2" s="62">
        <v>11.282419000000001</v>
      </c>
      <c r="N2" s="62">
        <v>1.2389749999999999</v>
      </c>
      <c r="O2" s="62">
        <v>4.2223040000000003</v>
      </c>
      <c r="P2" s="62">
        <v>489.58062999999999</v>
      </c>
      <c r="Q2" s="62">
        <v>9.9180360000000007</v>
      </c>
      <c r="R2" s="62">
        <v>225.54705999999999</v>
      </c>
      <c r="S2" s="62">
        <v>128.69456</v>
      </c>
      <c r="T2" s="62">
        <v>1162.2299</v>
      </c>
      <c r="U2" s="62">
        <v>3.5708017000000001</v>
      </c>
      <c r="V2" s="62">
        <v>8.7478069999999999</v>
      </c>
      <c r="W2" s="62">
        <v>50.574629999999999</v>
      </c>
      <c r="X2" s="62">
        <v>43.587485999999998</v>
      </c>
      <c r="Y2" s="62">
        <v>1.023876</v>
      </c>
      <c r="Z2" s="62">
        <v>0.98024845000000005</v>
      </c>
      <c r="AA2" s="62">
        <v>9.3669119999999992</v>
      </c>
      <c r="AB2" s="62">
        <v>0.98827860000000001</v>
      </c>
      <c r="AC2" s="62">
        <v>235.04758000000001</v>
      </c>
      <c r="AD2" s="62">
        <v>4.5147003999999997</v>
      </c>
      <c r="AE2" s="62">
        <v>1.9454918000000001</v>
      </c>
      <c r="AF2" s="62">
        <v>1.1528537000000001</v>
      </c>
      <c r="AG2" s="62">
        <v>365.44357000000002</v>
      </c>
      <c r="AH2" s="62">
        <v>104.855774</v>
      </c>
      <c r="AI2" s="62">
        <v>260.58780000000002</v>
      </c>
      <c r="AJ2" s="62">
        <v>780.12860000000001</v>
      </c>
      <c r="AK2" s="62">
        <v>1592.4970000000001</v>
      </c>
      <c r="AL2" s="62">
        <v>216.64914999999999</v>
      </c>
      <c r="AM2" s="62">
        <v>1569.9022</v>
      </c>
      <c r="AN2" s="62">
        <v>64.26437</v>
      </c>
      <c r="AO2" s="62">
        <v>6.7453756</v>
      </c>
      <c r="AP2" s="62">
        <v>5.3030977000000004</v>
      </c>
      <c r="AQ2" s="62">
        <v>1.4422778999999999</v>
      </c>
      <c r="AR2" s="62">
        <v>6.2593765000000001</v>
      </c>
      <c r="AS2" s="62">
        <v>534.53009999999995</v>
      </c>
      <c r="AT2" s="62">
        <v>2.3558715000000001E-2</v>
      </c>
      <c r="AU2" s="62">
        <v>2.1563306</v>
      </c>
      <c r="AV2" s="62">
        <v>104.738495</v>
      </c>
      <c r="AW2" s="62">
        <v>53.232365000000001</v>
      </c>
      <c r="AX2" s="62">
        <v>4.7733709999999999E-2</v>
      </c>
      <c r="AY2" s="62">
        <v>0.42114308</v>
      </c>
      <c r="AZ2" s="62">
        <v>158.58314999999999</v>
      </c>
      <c r="BA2" s="62">
        <v>18.607426</v>
      </c>
      <c r="BB2" s="62">
        <v>7.6330356999999998</v>
      </c>
      <c r="BC2" s="62">
        <v>5.9119650000000004</v>
      </c>
      <c r="BD2" s="62">
        <v>5.0539364999999998</v>
      </c>
      <c r="BE2" s="62">
        <v>0.40790808000000001</v>
      </c>
      <c r="BF2" s="62">
        <v>1.84602</v>
      </c>
      <c r="BG2" s="62">
        <v>5.7591404999999998E-4</v>
      </c>
      <c r="BH2" s="62">
        <v>5.1751733000000001E-2</v>
      </c>
      <c r="BI2" s="62">
        <v>3.8784508000000002E-2</v>
      </c>
      <c r="BJ2" s="62">
        <v>0.118137375</v>
      </c>
      <c r="BK2" s="62">
        <v>4.4301083000000002E-5</v>
      </c>
      <c r="BL2" s="62">
        <v>0.18377437999999999</v>
      </c>
      <c r="BM2" s="62">
        <v>1.0812600999999999</v>
      </c>
      <c r="BN2" s="62">
        <v>0.17170504</v>
      </c>
      <c r="BO2" s="62">
        <v>13.391538000000001</v>
      </c>
      <c r="BP2" s="62">
        <v>1.6718667</v>
      </c>
      <c r="BQ2" s="62">
        <v>4.9883930000000003</v>
      </c>
      <c r="BR2" s="62">
        <v>18.397327000000001</v>
      </c>
      <c r="BS2" s="62">
        <v>8.0699679999999994</v>
      </c>
      <c r="BT2" s="62">
        <v>1.3059272</v>
      </c>
      <c r="BU2" s="62">
        <v>1.6795045E-3</v>
      </c>
      <c r="BV2" s="62">
        <v>1.2025320000000001E-2</v>
      </c>
      <c r="BW2" s="62">
        <v>0.11599503</v>
      </c>
      <c r="BX2" s="62">
        <v>0.28736479999999998</v>
      </c>
      <c r="BY2" s="62">
        <v>5.8666755000000001E-2</v>
      </c>
      <c r="BZ2" s="62">
        <v>1.4277855000000001E-4</v>
      </c>
      <c r="CA2" s="62">
        <v>0.50024120000000005</v>
      </c>
      <c r="CB2" s="62">
        <v>4.7080619999999998E-3</v>
      </c>
      <c r="CC2" s="62">
        <v>3.8402631999999999E-2</v>
      </c>
      <c r="CD2" s="62">
        <v>0.38367014999999999</v>
      </c>
      <c r="CE2" s="62">
        <v>2.2624893E-2</v>
      </c>
      <c r="CF2" s="62">
        <v>0.10857855499999999</v>
      </c>
      <c r="CG2" s="62">
        <v>0</v>
      </c>
      <c r="CH2" s="62">
        <v>8.8075270000000008E-3</v>
      </c>
      <c r="CI2" s="62">
        <v>0</v>
      </c>
      <c r="CJ2" s="62">
        <v>0.97639334</v>
      </c>
      <c r="CK2" s="62">
        <v>3.9400420000000004E-3</v>
      </c>
      <c r="CL2" s="62">
        <v>0.19978291000000001</v>
      </c>
      <c r="CM2" s="62">
        <v>0.68774842999999997</v>
      </c>
      <c r="CN2" s="62">
        <v>1352.2070000000001</v>
      </c>
      <c r="CO2" s="62">
        <v>2404.3249999999998</v>
      </c>
      <c r="CP2" s="62">
        <v>973.94920000000002</v>
      </c>
      <c r="CQ2" s="62">
        <v>476.46550000000002</v>
      </c>
      <c r="CR2" s="62">
        <v>185.40521000000001</v>
      </c>
      <c r="CS2" s="62">
        <v>403.48336999999998</v>
      </c>
      <c r="CT2" s="62">
        <v>1294.4640999999999</v>
      </c>
      <c r="CU2" s="62">
        <v>754.61090000000002</v>
      </c>
      <c r="CV2" s="62">
        <v>1363.2992999999999</v>
      </c>
      <c r="CW2" s="62">
        <v>776.78045999999995</v>
      </c>
      <c r="CX2" s="62">
        <v>219.05644000000001</v>
      </c>
      <c r="CY2" s="62">
        <v>1801.9576</v>
      </c>
      <c r="CZ2" s="62">
        <v>820.28863999999999</v>
      </c>
      <c r="DA2" s="62">
        <v>1648.5997</v>
      </c>
      <c r="DB2" s="62">
        <v>1796.5942</v>
      </c>
      <c r="DC2" s="62">
        <v>2265.7606999999998</v>
      </c>
      <c r="DD2" s="62">
        <v>3938.5205000000001</v>
      </c>
      <c r="DE2" s="62">
        <v>523.31970000000001</v>
      </c>
      <c r="DF2" s="62">
        <v>2579.7384999999999</v>
      </c>
      <c r="DG2" s="62">
        <v>910.98260000000005</v>
      </c>
      <c r="DH2" s="62">
        <v>31.66141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18.607426</v>
      </c>
      <c r="B6">
        <f>BB2</f>
        <v>7.6330356999999998</v>
      </c>
      <c r="C6">
        <f>BC2</f>
        <v>5.9119650000000004</v>
      </c>
      <c r="D6">
        <f>BD2</f>
        <v>5.0539364999999998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30" sqref="N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258</v>
      </c>
      <c r="C1" s="55" t="s">
        <v>256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257</v>
      </c>
      <c r="B2" s="56">
        <v>21627</v>
      </c>
      <c r="C2" s="57">
        <f ca="1">YEAR(TODAY())-YEAR(B2)+IF(TODAY()&gt;=DATE(YEAR(TODAY()),MONTH(B2),DAY(B2)),0,-1)</f>
        <v>63</v>
      </c>
      <c r="E2" s="53">
        <v>166.6</v>
      </c>
      <c r="F2" s="54" t="s">
        <v>40</v>
      </c>
      <c r="G2" s="53">
        <v>59.3</v>
      </c>
      <c r="H2" s="52" t="s">
        <v>42</v>
      </c>
      <c r="I2" s="73">
        <f>ROUND(G3/E3^2,1)</f>
        <v>21.4</v>
      </c>
    </row>
    <row r="3" spans="1:9" x14ac:dyDescent="0.3">
      <c r="E3" s="52">
        <f>E2/100</f>
        <v>1.6659999999999999</v>
      </c>
      <c r="F3" s="52" t="s">
        <v>41</v>
      </c>
      <c r="G3" s="52">
        <f>G2</f>
        <v>59.3</v>
      </c>
      <c r="H3" s="52" t="s">
        <v>42</v>
      </c>
      <c r="I3" s="73"/>
    </row>
    <row r="4" spans="1:9" x14ac:dyDescent="0.3">
      <c r="A4" t="s">
        <v>275</v>
      </c>
    </row>
    <row r="5" spans="1:9" x14ac:dyDescent="0.3">
      <c r="B5" s="61">
        <v>44749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한기성, ID : H1700088)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07일 16:11:43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44749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63</v>
      </c>
      <c r="G12" s="113"/>
      <c r="H12" s="113"/>
      <c r="I12" s="113"/>
      <c r="K12" s="141">
        <f>'개인정보 및 신체계측 입력'!E2</f>
        <v>166.6</v>
      </c>
      <c r="L12" s="142"/>
      <c r="M12" s="135">
        <f>'개인정보 및 신체계측 입력'!G2</f>
        <v>59.3</v>
      </c>
      <c r="N12" s="136"/>
      <c r="O12" s="131" t="s">
        <v>273</v>
      </c>
      <c r="P12" s="128"/>
      <c r="Q12" s="108">
        <f>'개인정보 및 신체계측 입력'!I2</f>
        <v>21.4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한기성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76.734999999999999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9.2569999999999997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14.007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0.7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5.7</v>
      </c>
      <c r="L72" s="37" t="s">
        <v>54</v>
      </c>
      <c r="M72" s="37">
        <f>ROUND('DRIs DATA'!K8,1)</f>
        <v>1.5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270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30.07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72.900000000000006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272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266</v>
      </c>
      <c r="C120" s="89"/>
      <c r="D120" s="89"/>
      <c r="E120" s="89"/>
      <c r="F120" s="89"/>
      <c r="G120" s="89"/>
      <c r="H120" s="89"/>
      <c r="I120" s="89"/>
      <c r="J120" s="90"/>
      <c r="L120" s="88" t="s">
        <v>267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43.59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65.89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271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264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265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262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263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262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262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268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45.68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106.17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269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67.45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324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2022-07-07T07:16:23Z</dcterms:modified>
</cp:coreProperties>
</file>