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<sst xmlns="http://schemas.openxmlformats.org/spreadsheetml/2006/main" count="692" uniqueCount="341">
  <si>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</si>
  <si>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</si>
  <si>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</si>
  <si>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</si>
  <si>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</si>
  <si>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</si>
  <si>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</si>
  <si>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</si>
  <si>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</si>
  <si>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</si>
  <si>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</si>
  <si>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</si>
  <si>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</si>
  <si>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</si>
  <si>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</si>
  <si>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</si>
  <si>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</si>
  <si>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</si>
  <si>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</si>
  <si>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</si>
  <si>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</si>
  <si>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</si>
  <si>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</si>
  <si>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</si>
  <si>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</si>
  <si>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</si>
  <si>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</si>
  <si>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</si>
  <si>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</si>
  <si>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</si>
  <si>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</si>
  <si>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</si>
  <si>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</si>
  <si>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</si>
  <si>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</si>
  <si>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</si>
  <si>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</si>
  <si>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</si>
  <si>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</si>
  <si>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</si>
  <si>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</si>
  <si>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</si>
  <si>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</si>
  <si>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</si>
  <si>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</si>
  <si>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</si>
  <si>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</si>
  <si>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</si>
  <si>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</si>
  <si>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</si>
  <si>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</si>
  <si>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</si>
  <si>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</si>
  <si>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</si>
  <si>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</si>
  <si>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</si>
  <si>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</si>
  <si>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</si>
  <si>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</si>
  <si>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</si>
  <si>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</si>
  <si>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</si>
  <si>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</si>
  <si>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</si>
  <si>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</si>
  <si>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</si>
  <si>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</si>
  <si>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</si>
  <si>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</si>
  <si>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</si>
  <si>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</si>
  <si>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</si>
  <si>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</si>
  <si>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</si>
  <si>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</si>
  <si>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</si>
  <si>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</si>
  <si>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</si>
  <si>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</si>
  <si>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</si>
  <si>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</si>
  <si>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</si>
  <si>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</si>
  <si>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</si>
  <si>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</si>
  <si>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</si>
  <si>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</si>
  <si>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</si>
  <si>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</si>
  <si>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</si>
  <si>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</si>
  <si>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</si>
  <si>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</si>
  <si>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</si>
  <si>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</si>
  <si>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</si>
  <si>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</si>
  <si>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</si>
  <si>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</si>
  <si>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</si>
  <si>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</si>
  <si>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</si>
  <si>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</si>
  <si>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</si>
  <si>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</si>
  <si>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</si>
  <si>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</si>
  <si>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</si>
  <si>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</si>
  <si>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</si>
  <si>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</si>
  <si>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</si>
  <si>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</si>
  <si>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</si>
  <si>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</si>
  <si>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</si>
  <si>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</si>
  <si>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</si>
  <si>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</si>
  <si>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</si>
  <si>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</si>
  <si>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</si>
  <si>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</si>
  <si>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</si>
  <si>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</si>
  <si>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</si>
  <si>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</si>
  <si>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</si>
  <si>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</si>
  <si>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</si>
  <si>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</si>
  <si>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</si>
  <si>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</si>
  <si>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</si>
  <si>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</si>
  <si>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</si>
  <si>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</si>
  <si>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</si>
  <si>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</si>
  <si>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</si>
  <si>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</si>
  <si>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</si>
  <si>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</si>
  <si>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</si>
  <si>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</si>
  <si>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</si>
  <si>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</si>
  <si>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</si>
  <si>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</si>
  <si>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</si>
  <si>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</si>
  <si>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</si>
  <si>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</si>
  <si>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</si>
  <si>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</si>
  <si>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</si>
  <si>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</si>
  <si>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</si>
  <si>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</si>
  <si>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</si>
  <si>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</si>
  <si>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</si>
  <si>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</si>
  <si>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</si>
  <si>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</si>
  <si>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</si>
  <si>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</si>
  <si>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</si>
  <si>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</si>
  <si>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</si>
  <si>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</si>
  <si>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</si>
  <si>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</si>
  <si>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</si>
  <si>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</si>
  <si>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</si>
  <si>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</si>
  <si>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</si>
  <si>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</si>
  <si>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</si>
  <si>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</si>
  <si>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</si>
  <si>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</si>
  <si>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</si>
  <si>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</si>
  <si>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</si>
  <si>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</si>
  <si>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</si>
  <si>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</si>
  <si>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</si>
  <si>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</si>
  <si>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</si>
  <si>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</si>
  <si>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</si>
  <si>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</si>
  <si>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</si>
  <si>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</si>
  <si>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</si>
  <si>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</si>
  <si>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</si>
  <si>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</si>
  <si>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</si>
  <si>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</si>
  <si>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</si>
  <si>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</si>
  <si>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</si>
  <si>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</si>
  <si>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</si>
  <si>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</si>
  <si>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</si>
  <si>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</si>
  <si>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</si>
  <si>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</si>
  <si>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</si>
  <si>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</si>
  <si>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</si>
  <si>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</si>
  <si>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</si>
  <si>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</si>
  <si>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</si>
  <si>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</si>
  <si>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</si>
  <si>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</si>
  <si>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</si>
  <si>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</si>
  <si>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</si>
  <si>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</si>
  <si>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</si>
  <si>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</si>
  <si>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</si>
  <si>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</si>
  <si>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</si>
  <si>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</si>
  <si>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</si>
  <si>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</si>
  <si>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</si>
  <si>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</si>
  <si>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</si>
  <si>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</si>
  <si>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</si>
  <si>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</si>
  <si>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</si>
  <si>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</si>
  <si>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</si>
  <si>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</si>
  <si>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</si>
  <si>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</si>
  <si>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</si>
  <si>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</si>
  <si>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</si>
  <si>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</si>
  <si>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</si>
  <si>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</si>
  <si>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</si>
  <si>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</si>
  <si>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</si>
  <si>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</si>
  <si>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</si>
  <si>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</si>
  <si>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</si>
  <si>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</si>
  <si>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</si>
  <si>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</si>
  <si>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</si>
  <si>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</si>
  <si>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</si>
  <si>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</si>
  <si>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</si>
  <si>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</si>
  <si>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</si>
  <si>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</si>
  <si>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</si>
  <si>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</si>
  <si>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</si>
  <si>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</si>
  <si>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</si>
  <si>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</si>
  <si>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</si>
  <si>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</si>
  <si>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</si>
  <si>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</si>
  <si>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</si>
  <si>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</si>
  <si>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</si>
  <si>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</si>
  <si>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</si>
  <si>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</si>
  <si>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</si>
  <si>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</si>
  <si>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</si>
  <si>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</si>
  <si>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</si>
  <si>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</si>
  <si>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</si>
  <si>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</si>
  <si>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</si>
  <si>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</si>
  <si>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</si>
  <si>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</si>
  <si>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</si>
  <si>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</si>
  <si>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</si>
  <si>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</si>
  <si>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</si>
  <si>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</si>
  <si>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비타민E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</si>
  <si>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</si>
  <si>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</si>
  <si>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</si>
  <si>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</si>
  <si>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</si>
  <si>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</si>
  <si>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</si>
  <si>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</si>
  <si>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</si>
  <si>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</si>
  <si>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</si>
  <si>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</si>
  <si>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</si>
  <si>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H1700102</t>
  </si>
  <si>
    <t>권혁금</t>
  </si>
  <si>
    <t>(설문지 : FFQ 95문항 설문지, 사용자 : 권혁금, ID : H1700102)</t>
  </si>
  <si>
    <t>2023년 01월 25일 14:03:09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</si>
  <si>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</si>
  <si>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</si>
  <si>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</si>
  <si>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</si>
  <si>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</si>
  <si>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</si>
  <si>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티아민</t>
    <phoneticPr fontId="1" type="noConversion"/>
  </si>
  <si>
    <t>엽산</t>
    <phoneticPr fontId="1" type="noConversion"/>
  </si>
  <si>
    <t>섭취량</t>
    <phoneticPr fontId="1" type="noConversion"/>
  </si>
  <si>
    <t>충분섭취량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</si>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</sst>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49.334899999999998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291600"/>
        <c:axId val="184290816"/>
      </c:barChart>
      <c:catAx>
        <c:axId val="18429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290816"/>
        <c:crosses val="autoZero"/>
        <c:auto val="1"/>
        <c:lblAlgn val="ctr"/>
        <c:lblOffset val="100"/>
        <c:noMultiLvlLbl val="0"/>
      </c:catAx>
      <c:valAx>
        <c:axId val="18429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29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2.2418033999999998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286888"/>
        <c:axId val="772288064"/>
      </c:barChart>
      <c:catAx>
        <c:axId val="7722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288064"/>
        <c:crosses val="autoZero"/>
        <c:auto val="1"/>
        <c:lblAlgn val="ctr"/>
        <c:lblOffset val="100"/>
        <c:noMultiLvlLbl val="0"/>
      </c:catAx>
      <c:valAx>
        <c:axId val="77228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2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8.1692695999999995E-2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285712"/>
        <c:axId val="805061840"/>
      </c:barChart>
      <c:catAx>
        <c:axId val="772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061840"/>
        <c:crosses val="autoZero"/>
        <c:auto val="1"/>
        <c:lblAlgn val="ctr"/>
        <c:lblOffset val="100"/>
        <c:noMultiLvlLbl val="0"/>
      </c:catAx>
      <c:valAx>
        <c:axId val="80506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817.75750000000005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873424"/>
        <c:axId val="775871072"/>
      </c:barChart>
      <c:catAx>
        <c:axId val="77587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871072"/>
        <c:crosses val="autoZero"/>
        <c:auto val="1"/>
        <c:lblAlgn val="ctr"/>
        <c:lblOffset val="100"/>
        <c:noMultiLvlLbl val="0"/>
      </c:catAx>
      <c:valAx>
        <c:axId val="77587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87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1712.7559000000001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872640"/>
        <c:axId val="775872248"/>
      </c:barChart>
      <c:catAx>
        <c:axId val="77587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872248"/>
        <c:crosses val="autoZero"/>
        <c:auto val="1"/>
        <c:lblAlgn val="ctr"/>
        <c:lblOffset val="100"/>
        <c:noMultiLvlLbl val="0"/>
      </c:catAx>
      <c:valAx>
        <c:axId val="775872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8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85.547489999999996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870680"/>
        <c:axId val="775873816"/>
      </c:barChart>
      <c:catAx>
        <c:axId val="77587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873816"/>
        <c:crosses val="autoZero"/>
        <c:auto val="1"/>
        <c:lblAlgn val="ctr"/>
        <c:lblOffset val="100"/>
        <c:noMultiLvlLbl val="0"/>
      </c:catAx>
      <c:valAx>
        <c:axId val="77587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87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85.270970000000005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115904"/>
        <c:axId val="739115512"/>
      </c:barChart>
      <c:catAx>
        <c:axId val="7391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115512"/>
        <c:crosses val="autoZero"/>
        <c:auto val="1"/>
        <c:lblAlgn val="ctr"/>
        <c:lblOffset val="100"/>
        <c:noMultiLvlLbl val="0"/>
      </c:catAx>
      <c:valAx>
        <c:axId val="7391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1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7.6614760000000004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116688"/>
        <c:axId val="739115120"/>
      </c:barChart>
      <c:catAx>
        <c:axId val="7391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115120"/>
        <c:crosses val="autoZero"/>
        <c:auto val="1"/>
        <c:lblAlgn val="ctr"/>
        <c:lblOffset val="100"/>
        <c:noMultiLvlLbl val="0"/>
      </c:catAx>
      <c:valAx>
        <c:axId val="73911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1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541.77800000000002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117472"/>
        <c:axId val="739117864"/>
      </c:barChart>
      <c:catAx>
        <c:axId val="7391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117864"/>
        <c:crosses val="autoZero"/>
        <c:auto val="1"/>
        <c:lblAlgn val="ctr"/>
        <c:lblOffset val="100"/>
        <c:noMultiLvlLbl val="0"/>
      </c:catAx>
      <c:valAx>
        <c:axId val="7391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1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7.1589992999999998E-3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118648"/>
        <c:axId val="540680648"/>
      </c:barChart>
      <c:catAx>
        <c:axId val="7391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680648"/>
        <c:crosses val="autoZero"/>
        <c:auto val="1"/>
        <c:lblAlgn val="ctr"/>
        <c:lblOffset val="100"/>
        <c:noMultiLvlLbl val="0"/>
      </c:catAx>
      <c:valAx>
        <c:axId val="54068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1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2.2428107000000002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683392"/>
        <c:axId val="540680256"/>
      </c:barChart>
      <c:catAx>
        <c:axId val="5406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680256"/>
        <c:crosses val="autoZero"/>
        <c:auto val="1"/>
        <c:lblAlgn val="ctr"/>
        <c:lblOffset val="100"/>
        <c:noMultiLvlLbl val="0"/>
      </c:catAx>
      <c:valAx>
        <c:axId val="54068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6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14.954537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515224"/>
        <c:axId val="722514048"/>
      </c:barChart>
      <c:catAx>
        <c:axId val="7225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514048"/>
        <c:crosses val="autoZero"/>
        <c:auto val="1"/>
        <c:lblAlgn val="ctr"/>
        <c:lblOffset val="100"/>
        <c:noMultiLvlLbl val="0"/>
      </c:catAx>
      <c:valAx>
        <c:axId val="722514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5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129.91186999999999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683000"/>
        <c:axId val="540681040"/>
      </c:barChart>
      <c:catAx>
        <c:axId val="54068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681040"/>
        <c:crosses val="autoZero"/>
        <c:auto val="1"/>
        <c:lblAlgn val="ctr"/>
        <c:lblOffset val="100"/>
        <c:noMultiLvlLbl val="0"/>
      </c:catAx>
      <c:valAx>
        <c:axId val="5406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68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78.411159999999995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682608"/>
        <c:axId val="540683784"/>
      </c:barChart>
      <c:catAx>
        <c:axId val="54068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683784"/>
        <c:crosses val="autoZero"/>
        <c:auto val="1"/>
        <c:lblAlgn val="ctr"/>
        <c:lblOffset val="100"/>
        <c:noMultiLvlLbl val="0"/>
      </c:catAx>
      <c:valAx>
        <c:axId val="54068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68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8.6649999999999991</c:v>
                </c:pt>
                <c:pt idx="1">
                  <c:v>22.228999999999999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868648"/>
        <c:axId val="102869432"/>
      </c:barChart>
      <c:catAx>
        <c:axId val="10286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69432"/>
        <c:crosses val="autoZero"/>
        <c:auto val="1"/>
        <c:lblAlgn val="ctr"/>
        <c:lblOffset val="100"/>
        <c:noMultiLvlLbl val="0"/>
      </c:catAx>
      <c:valAx>
        <c:axId val="10286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6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8.6971340000000001</c:v>
                </c:pt>
                <c:pt idx="1">
                  <c:v>10.852755999999999</c:v>
                </c:pt>
                <c:pt idx="2">
                  <c:v>7.7503859999999998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413.4821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869040"/>
        <c:axId val="102870216"/>
      </c:barChart>
      <c:catAx>
        <c:axId val="10286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70216"/>
        <c:crosses val="autoZero"/>
        <c:auto val="1"/>
        <c:lblAlgn val="ctr"/>
        <c:lblOffset val="100"/>
        <c:noMultiLvlLbl val="0"/>
      </c:catAx>
      <c:valAx>
        <c:axId val="10287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6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13.433982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867472"/>
        <c:axId val="102868256"/>
      </c:barChart>
      <c:catAx>
        <c:axId val="1028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68256"/>
        <c:crosses val="autoZero"/>
        <c:auto val="1"/>
        <c:lblAlgn val="ctr"/>
        <c:lblOffset val="100"/>
        <c:noMultiLvlLbl val="0"/>
      </c:catAx>
      <c:valAx>
        <c:axId val="10286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6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73.186000000000007</c:v>
                </c:pt>
                <c:pt idx="1">
                  <c:v>9.5619999999999994</c:v>
                </c:pt>
                <c:pt idx="2">
                  <c:v>17.251999999999999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7183408"/>
        <c:axId val="777182232"/>
      </c:barChart>
      <c:catAx>
        <c:axId val="77718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182232"/>
        <c:crosses val="autoZero"/>
        <c:auto val="1"/>
        <c:lblAlgn val="ctr"/>
        <c:lblOffset val="100"/>
        <c:noMultiLvlLbl val="0"/>
      </c:catAx>
      <c:valAx>
        <c:axId val="77718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18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1305.3535999999999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183800"/>
        <c:axId val="777181448"/>
      </c:barChart>
      <c:catAx>
        <c:axId val="77718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181448"/>
        <c:crosses val="autoZero"/>
        <c:auto val="1"/>
        <c:lblAlgn val="ctr"/>
        <c:lblOffset val="100"/>
        <c:noMultiLvlLbl val="0"/>
      </c:catAx>
      <c:valAx>
        <c:axId val="777181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18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59.479570000000002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180272"/>
        <c:axId val="777180664"/>
      </c:barChart>
      <c:catAx>
        <c:axId val="77718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180664"/>
        <c:crosses val="autoZero"/>
        <c:auto val="1"/>
        <c:lblAlgn val="ctr"/>
        <c:lblOffset val="100"/>
        <c:noMultiLvlLbl val="0"/>
      </c:catAx>
      <c:valAx>
        <c:axId val="77718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18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309.6875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1216"/>
        <c:axId val="546630040"/>
      </c:barChart>
      <c:catAx>
        <c:axId val="54663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0040"/>
        <c:crosses val="autoZero"/>
        <c:auto val="1"/>
        <c:lblAlgn val="ctr"/>
        <c:lblOffset val="100"/>
        <c:noMultiLvlLbl val="0"/>
      </c:catAx>
      <c:valAx>
        <c:axId val="54663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3.7071486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512872"/>
        <c:axId val="722514832"/>
      </c:barChart>
      <c:catAx>
        <c:axId val="72251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514832"/>
        <c:crosses val="autoZero"/>
        <c:auto val="1"/>
        <c:lblAlgn val="ctr"/>
        <c:lblOffset val="100"/>
        <c:noMultiLvlLbl val="0"/>
      </c:catAx>
      <c:valAx>
        <c:axId val="72251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51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3824.8031999999998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27688"/>
        <c:axId val="546628080"/>
      </c:barChart>
      <c:catAx>
        <c:axId val="54662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28080"/>
        <c:crosses val="autoZero"/>
        <c:auto val="1"/>
        <c:lblAlgn val="ctr"/>
        <c:lblOffset val="100"/>
        <c:noMultiLvlLbl val="0"/>
      </c:catAx>
      <c:valAx>
        <c:axId val="54662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2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9.0770700000000009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28472"/>
        <c:axId val="546629256"/>
      </c:barChart>
      <c:catAx>
        <c:axId val="54662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29256"/>
        <c:crosses val="autoZero"/>
        <c:auto val="1"/>
        <c:lblAlgn val="ctr"/>
        <c:lblOffset val="100"/>
        <c:noMultiLvlLbl val="0"/>
      </c:catAx>
      <c:valAx>
        <c:axId val="54662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2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1.2154589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0824"/>
        <c:axId val="652571704"/>
      </c:barChart>
      <c:catAx>
        <c:axId val="54663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2571704"/>
        <c:crosses val="autoZero"/>
        <c:auto val="1"/>
        <c:lblAlgn val="ctr"/>
        <c:lblOffset val="100"/>
        <c:noMultiLvlLbl val="0"/>
      </c:catAx>
      <c:valAx>
        <c:axId val="65257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204.54686000000001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062232"/>
        <c:axId val="805062624"/>
      </c:barChart>
      <c:catAx>
        <c:axId val="80506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062624"/>
        <c:crosses val="autoZero"/>
        <c:auto val="1"/>
        <c:lblAlgn val="ctr"/>
        <c:lblOffset val="100"/>
        <c:noMultiLvlLbl val="0"/>
      </c:catAx>
      <c:valAx>
        <c:axId val="8050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0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1.3204047999999999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061448"/>
        <c:axId val="805063408"/>
      </c:barChart>
      <c:catAx>
        <c:axId val="80506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063408"/>
        <c:crosses val="autoZero"/>
        <c:auto val="1"/>
        <c:lblAlgn val="ctr"/>
        <c:lblOffset val="100"/>
        <c:noMultiLvlLbl val="0"/>
      </c:catAx>
      <c:valAx>
        <c:axId val="805063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0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9.5487739999999999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063800"/>
        <c:axId val="805060664"/>
      </c:barChart>
      <c:catAx>
        <c:axId val="80506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060664"/>
        <c:crosses val="autoZero"/>
        <c:auto val="1"/>
        <c:lblAlgn val="ctr"/>
        <c:lblOffset val="100"/>
        <c:noMultiLvlLbl val="0"/>
      </c:catAx>
      <c:valAx>
        <c:axId val="80506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06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1.2154589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513656"/>
        <c:axId val="722512480"/>
      </c:barChart>
      <c:catAx>
        <c:axId val="7225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512480"/>
        <c:crosses val="autoZero"/>
        <c:auto val="1"/>
        <c:lblAlgn val="ctr"/>
        <c:lblOffset val="100"/>
        <c:noMultiLvlLbl val="0"/>
      </c:catAx>
      <c:valAx>
        <c:axId val="72251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51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441.41437000000002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286104"/>
        <c:axId val="772285320"/>
      </c:barChart>
      <c:catAx>
        <c:axId val="7722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285320"/>
        <c:crosses val="autoZero"/>
        <c:auto val="1"/>
        <c:lblAlgn val="ctr"/>
        <c:lblOffset val="100"/>
        <c:noMultiLvlLbl val="0"/>
      </c:catAx>
      <c:valAx>
        <c:axId val="772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2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7.2828059999999999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284928"/>
        <c:axId val="772287280"/>
      </c:barChart>
      <c:catAx>
        <c:axId val="7722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287280"/>
        <c:crosses val="autoZero"/>
        <c:auto val="1"/>
        <c:lblAlgn val="ctr"/>
        <c:lblOffset val="100"/>
        <c:noMultiLvlLbl val="0"/>
      </c:catAx>
      <c:valAx>
        <c:axId val="77228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2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권혁금, ID : H1700102)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01월 25일 14:03:09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1305.3535999999999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49.334899999999998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14.954537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73.186000000000007</v>
      </c>
      <c r="G8" s="59">
        <f>'DRIs DATA 입력'!G8</f>
        <v>9.5619999999999994</v>
      </c>
      <c r="H8" s="59">
        <f>'DRIs DATA 입력'!H8</f>
        <v>17.251999999999999</v>
      </c>
      <c r="I8" s="46"/>
      <c r="J8" s="59" t="s">
        <v>216</v>
      </c>
      <c r="K8" s="59">
        <f>'DRIs DATA 입력'!K8</f>
        <v>8.6649999999999991</v>
      </c>
      <c r="L8" s="59">
        <f>'DRIs DATA 입력'!L8</f>
        <v>22.228999999999999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413.4821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13.433982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3.7071486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204.54686000000001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59.479570000000002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1.0950586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1.3204047999999999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9.5487739999999999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1.2154589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441.41437000000002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7.2828059999999999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2.2418033999999998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8.1692695999999995E-2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309.6875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817.75750000000005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3824.8031999999998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1712.7559000000001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85.547489999999996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85.270970000000005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9.0770700000000009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7.6614760000000004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541.77800000000002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7.1589992999999998E-3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2.2428107000000002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129.91186999999999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78.411159999999995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321</v>
      </c>
      <c r="G1" s="62" t="s">
        <v>276</v>
      </c>
      <c r="H1" s="61" t="s">
        <v>322</v>
      </c>
    </row>
    <row r="3" spans="1:27" x14ac:dyDescent="0.3">
      <c r="A3" s="71" t="s">
        <v>290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323</v>
      </c>
      <c r="B4" s="69"/>
      <c r="C4" s="69"/>
      <c r="E4" s="66" t="s">
        <v>324</v>
      </c>
      <c r="F4" s="67"/>
      <c r="G4" s="67"/>
      <c r="H4" s="68"/>
      <c r="J4" s="66" t="s">
        <v>301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3">
      <c r="A5" s="65"/>
      <c r="B5" s="65" t="s">
        <v>325</v>
      </c>
      <c r="C5" s="65" t="s">
        <v>278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291</v>
      </c>
      <c r="L5" s="65" t="s">
        <v>326</v>
      </c>
      <c r="N5" s="65"/>
      <c r="O5" s="65" t="s">
        <v>280</v>
      </c>
      <c r="P5" s="65" t="s">
        <v>302</v>
      </c>
      <c r="Q5" s="65" t="s">
        <v>281</v>
      </c>
      <c r="R5" s="65" t="s">
        <v>303</v>
      </c>
      <c r="S5" s="65" t="s">
        <v>278</v>
      </c>
      <c r="U5" s="65"/>
      <c r="V5" s="65" t="s">
        <v>280</v>
      </c>
      <c r="W5" s="65" t="s">
        <v>302</v>
      </c>
      <c r="X5" s="65" t="s">
        <v>281</v>
      </c>
      <c r="Y5" s="65" t="s">
        <v>303</v>
      </c>
      <c r="Z5" s="65" t="s">
        <v>278</v>
      </c>
    </row>
    <row r="6" spans="1:27" x14ac:dyDescent="0.3">
      <c r="A6" s="65" t="s">
        <v>323</v>
      </c>
      <c r="B6" s="65">
        <v>1600</v>
      </c>
      <c r="C6" s="65">
        <v>1305.3535999999999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292</v>
      </c>
      <c r="O6" s="65">
        <v>40</v>
      </c>
      <c r="P6" s="65">
        <v>45</v>
      </c>
      <c r="Q6" s="65">
        <v>0</v>
      </c>
      <c r="R6" s="65">
        <v>0</v>
      </c>
      <c r="S6" s="65">
        <v>49.334899999999998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14.954537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283</v>
      </c>
      <c r="F8" s="65">
        <v>73.186000000000007</v>
      </c>
      <c r="G8" s="65">
        <v>9.5619999999999994</v>
      </c>
      <c r="H8" s="65">
        <v>17.251999999999999</v>
      </c>
      <c r="J8" s="65" t="s">
        <v>283</v>
      </c>
      <c r="K8" s="65">
        <v>8.6649999999999991</v>
      </c>
      <c r="L8" s="65">
        <v>22.228999999999999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295</v>
      </c>
      <c r="P14" s="69"/>
      <c r="Q14" s="69"/>
      <c r="R14" s="69"/>
      <c r="S14" s="69"/>
      <c r="T14" s="69"/>
      <c r="V14" s="69" t="s">
        <v>285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302</v>
      </c>
      <c r="D15" s="65" t="s">
        <v>281</v>
      </c>
      <c r="E15" s="65" t="s">
        <v>303</v>
      </c>
      <c r="F15" s="65" t="s">
        <v>278</v>
      </c>
      <c r="H15" s="65"/>
      <c r="I15" s="65" t="s">
        <v>327</v>
      </c>
      <c r="J15" s="65" t="s">
        <v>302</v>
      </c>
      <c r="K15" s="65" t="s">
        <v>281</v>
      </c>
      <c r="L15" s="65" t="s">
        <v>328</v>
      </c>
      <c r="M15" s="65" t="s">
        <v>278</v>
      </c>
      <c r="O15" s="65"/>
      <c r="P15" s="65" t="s">
        <v>280</v>
      </c>
      <c r="Q15" s="65" t="s">
        <v>302</v>
      </c>
      <c r="R15" s="65" t="s">
        <v>281</v>
      </c>
      <c r="S15" s="65" t="s">
        <v>303</v>
      </c>
      <c r="T15" s="65" t="s">
        <v>278</v>
      </c>
      <c r="V15" s="65"/>
      <c r="W15" s="65" t="s">
        <v>280</v>
      </c>
      <c r="X15" s="65" t="s">
        <v>302</v>
      </c>
      <c r="Y15" s="65" t="s">
        <v>281</v>
      </c>
      <c r="Z15" s="65" t="s">
        <v>303</v>
      </c>
      <c r="AA15" s="65" t="s">
        <v>278</v>
      </c>
    </row>
    <row r="16" spans="1:27" x14ac:dyDescent="0.3">
      <c r="A16" s="65" t="s">
        <v>286</v>
      </c>
      <c r="B16" s="65">
        <v>410</v>
      </c>
      <c r="C16" s="65">
        <v>550</v>
      </c>
      <c r="D16" s="65">
        <v>0</v>
      </c>
      <c r="E16" s="65">
        <v>3000</v>
      </c>
      <c r="F16" s="65">
        <v>413.4821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13.433982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3.7071486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204.54686000000001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329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287</v>
      </c>
      <c r="AD24" s="69"/>
      <c r="AE24" s="69"/>
      <c r="AF24" s="69"/>
      <c r="AG24" s="69"/>
      <c r="AH24" s="69"/>
      <c r="AJ24" s="69" t="s">
        <v>330</v>
      </c>
      <c r="AK24" s="69"/>
      <c r="AL24" s="69"/>
      <c r="AM24" s="69"/>
      <c r="AN24" s="69"/>
      <c r="AO24" s="69"/>
      <c r="AQ24" s="69" t="s">
        <v>288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302</v>
      </c>
      <c r="D25" s="65" t="s">
        <v>281</v>
      </c>
      <c r="E25" s="65" t="s">
        <v>303</v>
      </c>
      <c r="F25" s="65" t="s">
        <v>278</v>
      </c>
      <c r="H25" s="65"/>
      <c r="I25" s="65" t="s">
        <v>280</v>
      </c>
      <c r="J25" s="65" t="s">
        <v>302</v>
      </c>
      <c r="K25" s="65" t="s">
        <v>281</v>
      </c>
      <c r="L25" s="65" t="s">
        <v>303</v>
      </c>
      <c r="M25" s="65" t="s">
        <v>278</v>
      </c>
      <c r="O25" s="65"/>
      <c r="P25" s="65" t="s">
        <v>280</v>
      </c>
      <c r="Q25" s="65" t="s">
        <v>302</v>
      </c>
      <c r="R25" s="65" t="s">
        <v>281</v>
      </c>
      <c r="S25" s="65" t="s">
        <v>303</v>
      </c>
      <c r="T25" s="65" t="s">
        <v>331</v>
      </c>
      <c r="V25" s="65"/>
      <c r="W25" s="65" t="s">
        <v>280</v>
      </c>
      <c r="X25" s="65" t="s">
        <v>302</v>
      </c>
      <c r="Y25" s="65" t="s">
        <v>281</v>
      </c>
      <c r="Z25" s="65" t="s">
        <v>303</v>
      </c>
      <c r="AA25" s="65" t="s">
        <v>278</v>
      </c>
      <c r="AC25" s="65"/>
      <c r="AD25" s="65" t="s">
        <v>280</v>
      </c>
      <c r="AE25" s="65" t="s">
        <v>302</v>
      </c>
      <c r="AF25" s="65" t="s">
        <v>281</v>
      </c>
      <c r="AG25" s="65" t="s">
        <v>303</v>
      </c>
      <c r="AH25" s="65" t="s">
        <v>278</v>
      </c>
      <c r="AJ25" s="65"/>
      <c r="AK25" s="65" t="s">
        <v>280</v>
      </c>
      <c r="AL25" s="65" t="s">
        <v>302</v>
      </c>
      <c r="AM25" s="65" t="s">
        <v>281</v>
      </c>
      <c r="AN25" s="65" t="s">
        <v>303</v>
      </c>
      <c r="AO25" s="65" t="s">
        <v>278</v>
      </c>
      <c r="AQ25" s="65"/>
      <c r="AR25" s="65" t="s">
        <v>280</v>
      </c>
      <c r="AS25" s="65" t="s">
        <v>302</v>
      </c>
      <c r="AT25" s="65" t="s">
        <v>281</v>
      </c>
      <c r="AU25" s="65" t="s">
        <v>303</v>
      </c>
      <c r="AV25" s="65" t="s">
        <v>278</v>
      </c>
      <c r="AX25" s="65"/>
      <c r="AY25" s="65" t="s">
        <v>280</v>
      </c>
      <c r="AZ25" s="65" t="s">
        <v>302</v>
      </c>
      <c r="BA25" s="65" t="s">
        <v>332</v>
      </c>
      <c r="BB25" s="65" t="s">
        <v>303</v>
      </c>
      <c r="BC25" s="65" t="s">
        <v>278</v>
      </c>
      <c r="BE25" s="65"/>
      <c r="BF25" s="65" t="s">
        <v>280</v>
      </c>
      <c r="BG25" s="65" t="s">
        <v>302</v>
      </c>
      <c r="BH25" s="65" t="s">
        <v>281</v>
      </c>
      <c r="BI25" s="65" t="s">
        <v>303</v>
      </c>
      <c r="BJ25" s="65" t="s">
        <v>331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59.479570000000002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1.0950586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1.3204047999999999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9.5487739999999999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1.2154589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441.41437000000002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7.2828059999999999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2.2418033999999998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8.1692695999999995E-2</v>
      </c>
    </row>
    <row r="33" spans="1:68" x14ac:dyDescent="0.3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312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302</v>
      </c>
      <c r="D35" s="65" t="s">
        <v>281</v>
      </c>
      <c r="E35" s="65" t="s">
        <v>303</v>
      </c>
      <c r="F35" s="65" t="s">
        <v>278</v>
      </c>
      <c r="H35" s="65"/>
      <c r="I35" s="65" t="s">
        <v>280</v>
      </c>
      <c r="J35" s="65" t="s">
        <v>302</v>
      </c>
      <c r="K35" s="65" t="s">
        <v>281</v>
      </c>
      <c r="L35" s="65" t="s">
        <v>303</v>
      </c>
      <c r="M35" s="65" t="s">
        <v>278</v>
      </c>
      <c r="O35" s="65"/>
      <c r="P35" s="65" t="s">
        <v>280</v>
      </c>
      <c r="Q35" s="65" t="s">
        <v>302</v>
      </c>
      <c r="R35" s="65" t="s">
        <v>281</v>
      </c>
      <c r="S35" s="65" t="s">
        <v>303</v>
      </c>
      <c r="T35" s="65" t="s">
        <v>278</v>
      </c>
      <c r="V35" s="65"/>
      <c r="W35" s="65" t="s">
        <v>280</v>
      </c>
      <c r="X35" s="65" t="s">
        <v>302</v>
      </c>
      <c r="Y35" s="65" t="s">
        <v>281</v>
      </c>
      <c r="Z35" s="65" t="s">
        <v>303</v>
      </c>
      <c r="AA35" s="65" t="s">
        <v>278</v>
      </c>
      <c r="AC35" s="65"/>
      <c r="AD35" s="65" t="s">
        <v>280</v>
      </c>
      <c r="AE35" s="65" t="s">
        <v>302</v>
      </c>
      <c r="AF35" s="65" t="s">
        <v>281</v>
      </c>
      <c r="AG35" s="65" t="s">
        <v>303</v>
      </c>
      <c r="AH35" s="65" t="s">
        <v>278</v>
      </c>
      <c r="AJ35" s="65"/>
      <c r="AK35" s="65" t="s">
        <v>280</v>
      </c>
      <c r="AL35" s="65" t="s">
        <v>302</v>
      </c>
      <c r="AM35" s="65" t="s">
        <v>281</v>
      </c>
      <c r="AN35" s="65" t="s">
        <v>303</v>
      </c>
      <c r="AO35" s="65" t="s">
        <v>278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309.6875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817.75750000000005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3824.8031999999998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1712.7559000000001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85.547489999999996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85.270970000000005</v>
      </c>
    </row>
    <row r="43" spans="1:68" x14ac:dyDescent="0.3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302</v>
      </c>
      <c r="D45" s="65" t="s">
        <v>281</v>
      </c>
      <c r="E45" s="65" t="s">
        <v>303</v>
      </c>
      <c r="F45" s="65" t="s">
        <v>278</v>
      </c>
      <c r="H45" s="65"/>
      <c r="I45" s="65" t="s">
        <v>280</v>
      </c>
      <c r="J45" s="65" t="s">
        <v>302</v>
      </c>
      <c r="K45" s="65" t="s">
        <v>281</v>
      </c>
      <c r="L45" s="65" t="s">
        <v>303</v>
      </c>
      <c r="M45" s="65" t="s">
        <v>278</v>
      </c>
      <c r="O45" s="65"/>
      <c r="P45" s="65" t="s">
        <v>280</v>
      </c>
      <c r="Q45" s="65" t="s">
        <v>302</v>
      </c>
      <c r="R45" s="65" t="s">
        <v>281</v>
      </c>
      <c r="S45" s="65" t="s">
        <v>303</v>
      </c>
      <c r="T45" s="65" t="s">
        <v>278</v>
      </c>
      <c r="V45" s="65"/>
      <c r="W45" s="65" t="s">
        <v>280</v>
      </c>
      <c r="X45" s="65" t="s">
        <v>302</v>
      </c>
      <c r="Y45" s="65" t="s">
        <v>281</v>
      </c>
      <c r="Z45" s="65" t="s">
        <v>303</v>
      </c>
      <c r="AA45" s="65" t="s">
        <v>278</v>
      </c>
      <c r="AC45" s="65"/>
      <c r="AD45" s="65" t="s">
        <v>280</v>
      </c>
      <c r="AE45" s="65" t="s">
        <v>302</v>
      </c>
      <c r="AF45" s="65" t="s">
        <v>281</v>
      </c>
      <c r="AG45" s="65" t="s">
        <v>303</v>
      </c>
      <c r="AH45" s="65" t="s">
        <v>278</v>
      </c>
      <c r="AJ45" s="65"/>
      <c r="AK45" s="65" t="s">
        <v>280</v>
      </c>
      <c r="AL45" s="65" t="s">
        <v>302</v>
      </c>
      <c r="AM45" s="65" t="s">
        <v>281</v>
      </c>
      <c r="AN45" s="65" t="s">
        <v>303</v>
      </c>
      <c r="AO45" s="65" t="s">
        <v>278</v>
      </c>
      <c r="AQ45" s="65"/>
      <c r="AR45" s="65" t="s">
        <v>280</v>
      </c>
      <c r="AS45" s="65" t="s">
        <v>302</v>
      </c>
      <c r="AT45" s="65" t="s">
        <v>281</v>
      </c>
      <c r="AU45" s="65" t="s">
        <v>303</v>
      </c>
      <c r="AV45" s="65" t="s">
        <v>278</v>
      </c>
      <c r="AX45" s="65"/>
      <c r="AY45" s="65" t="s">
        <v>280</v>
      </c>
      <c r="AZ45" s="65" t="s">
        <v>302</v>
      </c>
      <c r="BA45" s="65" t="s">
        <v>281</v>
      </c>
      <c r="BB45" s="65" t="s">
        <v>303</v>
      </c>
      <c r="BC45" s="65" t="s">
        <v>278</v>
      </c>
      <c r="BE45" s="65"/>
      <c r="BF45" s="65" t="s">
        <v>280</v>
      </c>
      <c r="BG45" s="65" t="s">
        <v>302</v>
      </c>
      <c r="BH45" s="65" t="s">
        <v>281</v>
      </c>
      <c r="BI45" s="65" t="s">
        <v>303</v>
      </c>
      <c r="BJ45" s="65" t="s">
        <v>278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9.0770700000000009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7.6614760000000004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541.77800000000002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7.1589992999999998E-3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2.2428107000000002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129.91186999999999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78.411159999999995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319</v>
      </c>
      <c r="B2" s="61" t="s">
        <v>320</v>
      </c>
      <c r="C2" s="61" t="s">
        <v>300</v>
      </c>
      <c r="D2" s="61">
        <v>68</v>
      </c>
      <c r="E2" s="61">
        <v>1305.3535999999999</v>
      </c>
      <c r="F2" s="61">
        <v>209.28387000000001</v>
      </c>
      <c r="G2" s="61">
        <v>27.343264000000001</v>
      </c>
      <c r="H2" s="61">
        <v>10.733076000000001</v>
      </c>
      <c r="I2" s="61">
        <v>16.610185999999999</v>
      </c>
      <c r="J2" s="61">
        <v>49.334899999999998</v>
      </c>
      <c r="K2" s="61">
        <v>23.490750999999999</v>
      </c>
      <c r="L2" s="61">
        <v>25.844149000000002</v>
      </c>
      <c r="M2" s="61">
        <v>14.954537</v>
      </c>
      <c r="N2" s="61">
        <v>1.9314034</v>
      </c>
      <c r="O2" s="61">
        <v>7.8419223000000002</v>
      </c>
      <c r="P2" s="61">
        <v>436.40053999999998</v>
      </c>
      <c r="Q2" s="61">
        <v>15.610419</v>
      </c>
      <c r="R2" s="61">
        <v>413.4821</v>
      </c>
      <c r="S2" s="61">
        <v>150.31805</v>
      </c>
      <c r="T2" s="61">
        <v>3157.9692</v>
      </c>
      <c r="U2" s="61">
        <v>3.7071486</v>
      </c>
      <c r="V2" s="61">
        <v>13.433982</v>
      </c>
      <c r="W2" s="61">
        <v>204.54686000000001</v>
      </c>
      <c r="X2" s="61">
        <v>59.479570000000002</v>
      </c>
      <c r="Y2" s="61">
        <v>1.0950586</v>
      </c>
      <c r="Z2" s="61">
        <v>1.3204047999999999</v>
      </c>
      <c r="AA2" s="61">
        <v>9.5487739999999999</v>
      </c>
      <c r="AB2" s="61">
        <v>1.2154589</v>
      </c>
      <c r="AC2" s="61">
        <v>441.41437000000002</v>
      </c>
      <c r="AD2" s="61">
        <v>7.2828059999999999</v>
      </c>
      <c r="AE2" s="61">
        <v>2.2418033999999998</v>
      </c>
      <c r="AF2" s="61">
        <v>8.1692695999999995E-2</v>
      </c>
      <c r="AG2" s="61">
        <v>309.6875</v>
      </c>
      <c r="AH2" s="61">
        <v>136.91785999999999</v>
      </c>
      <c r="AI2" s="61">
        <v>172.76962</v>
      </c>
      <c r="AJ2" s="61">
        <v>817.75750000000005</v>
      </c>
      <c r="AK2" s="61">
        <v>3824.8031999999998</v>
      </c>
      <c r="AL2" s="61">
        <v>85.547489999999996</v>
      </c>
      <c r="AM2" s="61">
        <v>1712.7559000000001</v>
      </c>
      <c r="AN2" s="61">
        <v>85.270970000000005</v>
      </c>
      <c r="AO2" s="61">
        <v>9.0770700000000009</v>
      </c>
      <c r="AP2" s="61">
        <v>5.845262</v>
      </c>
      <c r="AQ2" s="61">
        <v>3.2318083999999998</v>
      </c>
      <c r="AR2" s="61">
        <v>7.6614760000000004</v>
      </c>
      <c r="AS2" s="61">
        <v>541.77800000000002</v>
      </c>
      <c r="AT2" s="61">
        <v>7.1589992999999998E-3</v>
      </c>
      <c r="AU2" s="61">
        <v>2.2428107000000002</v>
      </c>
      <c r="AV2" s="61">
        <v>129.91186999999999</v>
      </c>
      <c r="AW2" s="61">
        <v>78.411159999999995</v>
      </c>
      <c r="AX2" s="61">
        <v>6.2116853999999999E-2</v>
      </c>
      <c r="AY2" s="61">
        <v>0.49675298000000001</v>
      </c>
      <c r="AZ2" s="61">
        <v>475.32711999999998</v>
      </c>
      <c r="BA2" s="61">
        <v>27.315442999999998</v>
      </c>
      <c r="BB2" s="61">
        <v>8.6971340000000001</v>
      </c>
      <c r="BC2" s="61">
        <v>10.852755999999999</v>
      </c>
      <c r="BD2" s="61">
        <v>7.7503859999999998</v>
      </c>
      <c r="BE2" s="61">
        <v>0.20475551</v>
      </c>
      <c r="BF2" s="61">
        <v>1.3903687</v>
      </c>
      <c r="BG2" s="61">
        <v>0</v>
      </c>
      <c r="BH2" s="61">
        <v>1.0343256E-2</v>
      </c>
      <c r="BI2" s="61">
        <v>8.3120875000000007E-3</v>
      </c>
      <c r="BJ2" s="61">
        <v>3.0883236000000001E-2</v>
      </c>
      <c r="BK2" s="61">
        <v>0</v>
      </c>
      <c r="BL2" s="61">
        <v>0.15733548999999999</v>
      </c>
      <c r="BM2" s="61">
        <v>2.6321186999999999</v>
      </c>
      <c r="BN2" s="61">
        <v>0.6352681</v>
      </c>
      <c r="BO2" s="61">
        <v>57.026802000000004</v>
      </c>
      <c r="BP2" s="61">
        <v>8.9521630000000005</v>
      </c>
      <c r="BQ2" s="61">
        <v>18.651371000000001</v>
      </c>
      <c r="BR2" s="61">
        <v>72.307320000000004</v>
      </c>
      <c r="BS2" s="61">
        <v>30.124044000000001</v>
      </c>
      <c r="BT2" s="61">
        <v>7.9394650000000002</v>
      </c>
      <c r="BU2" s="61">
        <v>9.6330600000000006E-3</v>
      </c>
      <c r="BV2" s="61">
        <v>1.4360025E-2</v>
      </c>
      <c r="BW2" s="61">
        <v>0.56741839999999999</v>
      </c>
      <c r="BX2" s="61">
        <v>1.1784209000000001</v>
      </c>
      <c r="BY2" s="61">
        <v>0.13906262999999999</v>
      </c>
      <c r="BZ2" s="61">
        <v>3.2603438E-4</v>
      </c>
      <c r="CA2" s="61">
        <v>1.7470139</v>
      </c>
      <c r="CB2" s="61">
        <v>1.0036431E-2</v>
      </c>
      <c r="CC2" s="61">
        <v>0.23031603</v>
      </c>
      <c r="CD2" s="61">
        <v>1.9539138</v>
      </c>
      <c r="CE2" s="61">
        <v>1.42372E-2</v>
      </c>
      <c r="CF2" s="61">
        <v>0.11547223</v>
      </c>
      <c r="CG2" s="61">
        <v>0</v>
      </c>
      <c r="CH2" s="61">
        <v>2.5692296999999999E-2</v>
      </c>
      <c r="CI2" s="61">
        <v>4.6815999999999998E-7</v>
      </c>
      <c r="CJ2" s="61">
        <v>4.5781226000000004</v>
      </c>
      <c r="CK2" s="61">
        <v>3.0416674000000002E-3</v>
      </c>
      <c r="CL2" s="61">
        <v>0.75394857000000004</v>
      </c>
      <c r="CM2" s="61">
        <v>2.753447</v>
      </c>
      <c r="CN2" s="61">
        <v>1446.7642000000001</v>
      </c>
      <c r="CO2" s="61">
        <v>2527.2664</v>
      </c>
      <c r="CP2" s="61">
        <v>1284.5271</v>
      </c>
      <c r="CQ2" s="61">
        <v>549.03234999999995</v>
      </c>
      <c r="CR2" s="61">
        <v>288.49686000000003</v>
      </c>
      <c r="CS2" s="61">
        <v>306.42340000000002</v>
      </c>
      <c r="CT2" s="61">
        <v>1418.7847999999999</v>
      </c>
      <c r="CU2" s="61">
        <v>786.0829</v>
      </c>
      <c r="CV2" s="61">
        <v>972.77409999999998</v>
      </c>
      <c r="CW2" s="61">
        <v>879.14179999999999</v>
      </c>
      <c r="CX2" s="61">
        <v>241.64462</v>
      </c>
      <c r="CY2" s="61">
        <v>1938.7166999999999</v>
      </c>
      <c r="CZ2" s="61">
        <v>788.39954</v>
      </c>
      <c r="DA2" s="61">
        <v>2003.4114999999999</v>
      </c>
      <c r="DB2" s="61">
        <v>2112.9038</v>
      </c>
      <c r="DC2" s="61">
        <v>2626.4340000000002</v>
      </c>
      <c r="DD2" s="61">
        <v>4353.2695000000003</v>
      </c>
      <c r="DE2" s="61">
        <v>872.71936000000005</v>
      </c>
      <c r="DF2" s="61">
        <v>2588.9434000000001</v>
      </c>
      <c r="DG2" s="61">
        <v>1008.5536</v>
      </c>
      <c r="DH2" s="61">
        <v>87.534310000000005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27.315442999999998</v>
      </c>
      <c r="B6">
        <f>BB2</f>
        <v>8.6971340000000001</v>
      </c>
      <c r="C6">
        <f>BC2</f>
        <v>10.852755999999999</v>
      </c>
      <c r="D6">
        <f>BD2</f>
        <v>7.7503859999999998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10" sqref="O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19978</v>
      </c>
      <c r="C2" s="56">
        <f ca="1">YEAR(TODAY())-YEAR(B2)+IF(TODAY()&gt;=DATE(YEAR(TODAY()),MONTH(B2),DAY(B2)),0,-1)</f>
        <v>68</v>
      </c>
      <c r="E2" s="52">
        <v>156.69999999999999</v>
      </c>
      <c r="F2" s="53" t="s">
        <v>39</v>
      </c>
      <c r="G2" s="52">
        <v>44.2</v>
      </c>
      <c r="H2" s="51" t="s">
        <v>41</v>
      </c>
      <c r="I2" s="72">
        <f>ROUND(G3/E3^2,1)</f>
        <v>18</v>
      </c>
    </row>
    <row r="3" spans="1:9" x14ac:dyDescent="0.3">
      <c r="E3" s="51">
        <f>E2/100</f>
        <v>1.5669999999999999</v>
      </c>
      <c r="F3" s="51" t="s">
        <v>40</v>
      </c>
      <c r="G3" s="51">
        <f>G2</f>
        <v>44.2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17" sqref="R17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권혁금, ID : H1700102)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01월 25일 14:03:09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289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44951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156.69999999999999</v>
      </c>
      <c r="L12" s="129"/>
      <c r="M12" s="122">
        <f>'개인정보 및 신체계측 입력'!G2</f>
        <v>44.2</v>
      </c>
      <c r="N12" s="123"/>
      <c r="O12" s="118" t="s">
        <v>271</v>
      </c>
      <c r="P12" s="112"/>
      <c r="Q12" s="115">
        <f>'개인정보 및 신체계측 입력'!I2</f>
        <v>18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권혁금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73.186000000000007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9.5619999999999994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17.251999999999999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22.2</v>
      </c>
      <c r="L72" s="36" t="s">
        <v>53</v>
      </c>
      <c r="M72" s="36">
        <f>ROUND('DRIs DATA'!K8,1)</f>
        <v>8.6999999999999993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55.13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111.95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59.48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81.03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38.71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254.99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90.77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2023-01-25T05:06:36Z</dcterms:modified>
</cp:coreProperties>
</file>