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5125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<sst xmlns="http://schemas.openxmlformats.org/spreadsheetml/2006/main" count="692" uniqueCount="338">
  <si>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</si>
  <si>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</si>
  <si>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</si>
  <si>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</si>
  <si>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</si>
  <si>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</si>
  <si>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</si>
  <si>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</si>
  <si>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</si>
  <si>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</si>
  <si>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</si>
  <si>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</si>
  <si>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</si>
  <si>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</si>
  <si>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</si>
  <si>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</si>
  <si>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</si>
  <si>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</si>
  <si>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</si>
  <si>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</si>
  <si>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</si>
  <si>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</si>
  <si>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</si>
  <si>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</si>
  <si>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</si>
  <si>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</si>
  <si>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</si>
  <si>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</si>
  <si>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</si>
  <si>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</si>
  <si>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</si>
  <si>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</si>
  <si>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</si>
  <si>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</si>
  <si>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</si>
  <si>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</si>
  <si>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</si>
  <si>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</si>
  <si>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</si>
  <si>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</si>
  <si>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</si>
  <si>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</si>
  <si>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</si>
  <si>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</si>
  <si>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</si>
  <si>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</si>
  <si>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</si>
  <si>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</si>
  <si>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</si>
  <si>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</si>
  <si>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</si>
  <si>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</si>
  <si>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</si>
  <si>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</si>
  <si>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</si>
  <si>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</si>
  <si>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</si>
  <si>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</si>
  <si>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</si>
  <si>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</si>
  <si>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</si>
  <si>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</si>
  <si>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</si>
  <si>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</si>
  <si>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</si>
  <si>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</si>
  <si>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</si>
  <si>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</si>
  <si>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</si>
  <si>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</si>
  <si>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</si>
  <si>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</si>
  <si>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</si>
  <si>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</si>
  <si>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</si>
  <si>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</si>
  <si>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</si>
  <si>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</si>
  <si>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</si>
  <si>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</si>
  <si>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</si>
  <si>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</si>
  <si>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</si>
  <si>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</si>
  <si>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</si>
  <si>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</si>
  <si>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</si>
  <si>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</si>
  <si>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</si>
  <si>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</si>
  <si>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</si>
  <si>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</si>
  <si>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</si>
  <si>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</si>
  <si>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</si>
  <si>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</si>
  <si>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</si>
  <si>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</si>
  <si>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</si>
  <si>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</si>
  <si>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</si>
  <si>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</si>
  <si>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</si>
  <si>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</si>
  <si>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</si>
  <si>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</si>
  <si>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</si>
  <si>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</si>
  <si>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</si>
  <si>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</si>
  <si>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</si>
  <si>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</si>
  <si>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</si>
  <si>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</si>
  <si>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</si>
  <si>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</si>
  <si>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</si>
  <si>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</si>
  <si>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</si>
  <si>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</si>
  <si>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</si>
  <si>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</si>
  <si>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</si>
  <si>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</si>
  <si>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</si>
  <si>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</si>
  <si>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</si>
  <si>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</si>
  <si>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</si>
  <si>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</si>
  <si>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</si>
  <si>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</si>
  <si>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</si>
  <si>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</si>
  <si>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</si>
  <si>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</si>
  <si>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</si>
  <si>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</si>
  <si>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</si>
  <si>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</si>
  <si>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</si>
  <si>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</si>
  <si>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</si>
  <si>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</si>
  <si>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</si>
  <si>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</si>
  <si>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</si>
  <si>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</si>
  <si>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</si>
  <si>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</si>
  <si>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</si>
  <si>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</si>
  <si>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</si>
  <si>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</si>
  <si>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</si>
  <si>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</si>
  <si>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</si>
  <si>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</si>
  <si>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</si>
  <si>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</si>
  <si>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</si>
  <si>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</si>
  <si>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</si>
  <si>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</si>
  <si>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</si>
  <si>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</si>
  <si>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</si>
  <si>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</si>
  <si>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</si>
  <si>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</si>
  <si>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</si>
  <si>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</si>
  <si>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</si>
  <si>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</si>
  <si>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</si>
  <si>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</si>
  <si>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</si>
  <si>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</si>
  <si>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</si>
  <si>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</si>
  <si>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</si>
  <si>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</si>
  <si>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</si>
  <si>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</si>
  <si>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</si>
  <si>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</si>
  <si>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</si>
  <si>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</si>
  <si>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</si>
  <si>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</si>
  <si>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</si>
  <si>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</si>
  <si>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</si>
  <si>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</si>
  <si>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</si>
  <si>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</si>
  <si>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</si>
  <si>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</si>
  <si>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</si>
  <si>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</si>
  <si>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</si>
  <si>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</si>
  <si>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</si>
  <si>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</si>
  <si>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</si>
  <si>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</si>
  <si>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</si>
  <si>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</si>
  <si>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</si>
  <si>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</si>
  <si>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</si>
  <si>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</si>
  <si>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</si>
  <si>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</si>
  <si>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</si>
  <si>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</si>
  <si>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</si>
  <si>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</si>
  <si>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</si>
  <si>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</si>
  <si>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</si>
  <si>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</si>
  <si>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</si>
  <si>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</si>
  <si>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</si>
  <si>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</si>
  <si>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</si>
  <si>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</si>
  <si>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</si>
  <si>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</si>
  <si>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</si>
  <si>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</si>
  <si>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</si>
  <si>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</si>
  <si>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</si>
  <si>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</si>
  <si>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</si>
  <si>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</si>
  <si>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</si>
  <si>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</si>
  <si>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</si>
  <si>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</si>
  <si>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</si>
  <si>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</si>
  <si>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</si>
  <si>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</si>
  <si>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</si>
  <si>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</si>
  <si>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</si>
  <si>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</si>
  <si>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</si>
  <si>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</si>
  <si>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</si>
  <si>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</si>
  <si>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</si>
  <si>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</si>
  <si>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</si>
  <si>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</si>
  <si>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</si>
  <si>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</si>
  <si>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</si>
  <si>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</si>
  <si>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</si>
  <si>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</si>
  <si>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</si>
  <si>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</si>
  <si>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</si>
  <si>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</si>
  <si>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</si>
  <si>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</si>
  <si>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</si>
  <si>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</si>
  <si>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</si>
  <si>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</si>
  <si>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</si>
  <si>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</si>
  <si>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</si>
  <si>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</si>
  <si>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</si>
  <si>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</si>
  <si>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</si>
  <si>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</si>
  <si>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</si>
  <si>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</si>
  <si>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</si>
  <si>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</si>
  <si>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</si>
  <si>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</si>
  <si>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</si>
  <si>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</si>
  <si>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</si>
  <si>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</si>
  <si>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</si>
  <si>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</si>
  <si>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</si>
  <si>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</si>
  <si>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</si>
  <si>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</si>
  <si>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</si>
  <si>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</si>
  <si>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</si>
  <si>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</si>
  <si>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</si>
  <si>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</si>
  <si>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</si>
  <si>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</si>
  <si>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</si>
  <si>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</si>
  <si>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</si>
  <si>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</si>
  <si>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</si>
  <si>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</si>
  <si>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</si>
  <si>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</si>
  <si>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</si>
  <si>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</si>
  <si>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</si>
  <si>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</si>
  <si>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</si>
  <si>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</si>
  <si>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</si>
  <si>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</si>
  <si>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</si>
  <si>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</si>
  <si>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</si>
  <si>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</si>
  <si>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</si>
  <si>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</si>
  <si>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</si>
  <si>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</si>
  <si>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</si>
  <si>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</si>
  <si>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</si>
  <si>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H1700109</t>
  </si>
  <si>
    <t>안주승</t>
  </si>
  <si>
    <t>(설문지 : FFQ 95문항 설문지, 사용자 : 안주승, ID : H1700109)</t>
  </si>
  <si>
    <t>2023년 04월 19일 14:29:33</t>
  </si>
  <si>
    <t>칼슘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</si>
</sst>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112.87482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681208"/>
        <c:axId val="185683952"/>
      </c:barChart>
      <c:catAx>
        <c:axId val="1856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683952"/>
        <c:crosses val="autoZero"/>
        <c:auto val="1"/>
        <c:lblAlgn val="ctr"/>
        <c:lblOffset val="100"/>
        <c:noMultiLvlLbl val="0"/>
      </c:catAx>
      <c:valAx>
        <c:axId val="1856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68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3.5035205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72040"/>
        <c:axId val="493948904"/>
      </c:barChart>
      <c:catAx>
        <c:axId val="49357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48904"/>
        <c:crosses val="autoZero"/>
        <c:auto val="1"/>
        <c:lblAlgn val="ctr"/>
        <c:lblOffset val="100"/>
        <c:noMultiLvlLbl val="0"/>
      </c:catAx>
      <c:valAx>
        <c:axId val="49394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7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2.9330441999999999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51256"/>
        <c:axId val="493952040"/>
      </c:barChart>
      <c:catAx>
        <c:axId val="49395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52040"/>
        <c:crosses val="autoZero"/>
        <c:auto val="1"/>
        <c:lblAlgn val="ctr"/>
        <c:lblOffset val="100"/>
        <c:noMultiLvlLbl val="0"/>
      </c:catAx>
      <c:valAx>
        <c:axId val="49395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5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1778.7574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8120"/>
        <c:axId val="493949296"/>
      </c:barChart>
      <c:catAx>
        <c:axId val="49394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49296"/>
        <c:crosses val="autoZero"/>
        <c:auto val="1"/>
        <c:lblAlgn val="ctr"/>
        <c:lblOffset val="100"/>
        <c:noMultiLvlLbl val="0"/>
      </c:catAx>
      <c:valAx>
        <c:axId val="49394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5421.4462999999996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9688"/>
        <c:axId val="493947728"/>
      </c:barChart>
      <c:catAx>
        <c:axId val="49394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47728"/>
        <c:crosses val="autoZero"/>
        <c:auto val="1"/>
        <c:lblAlgn val="ctr"/>
        <c:lblOffset val="100"/>
        <c:noMultiLvlLbl val="0"/>
      </c:catAx>
      <c:valAx>
        <c:axId val="493947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161.43762000000001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6944"/>
        <c:axId val="493945768"/>
      </c:barChart>
      <c:catAx>
        <c:axId val="4939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45768"/>
        <c:crosses val="autoZero"/>
        <c:auto val="1"/>
        <c:lblAlgn val="ctr"/>
        <c:lblOffset val="100"/>
        <c:noMultiLvlLbl val="0"/>
      </c:catAx>
      <c:valAx>
        <c:axId val="49394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172.85506000000001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5376"/>
        <c:axId val="493948512"/>
      </c:barChart>
      <c:catAx>
        <c:axId val="49394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48512"/>
        <c:crosses val="autoZero"/>
        <c:auto val="1"/>
        <c:lblAlgn val="ctr"/>
        <c:lblOffset val="100"/>
        <c:noMultiLvlLbl val="0"/>
      </c:catAx>
      <c:valAx>
        <c:axId val="49394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17.240084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50864"/>
        <c:axId val="493951648"/>
      </c:barChart>
      <c:catAx>
        <c:axId val="49395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51648"/>
        <c:crosses val="autoZero"/>
        <c:auto val="1"/>
        <c:lblAlgn val="ctr"/>
        <c:lblOffset val="100"/>
        <c:noMultiLvlLbl val="0"/>
      </c:catAx>
      <c:valAx>
        <c:axId val="493951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5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1071.0463999999999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56224"/>
        <c:axId val="494357792"/>
      </c:barChart>
      <c:catAx>
        <c:axId val="4943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57792"/>
        <c:crosses val="autoZero"/>
        <c:auto val="1"/>
        <c:lblAlgn val="ctr"/>
        <c:lblOffset val="100"/>
        <c:noMultiLvlLbl val="0"/>
      </c:catAx>
      <c:valAx>
        <c:axId val="4943577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3.0027054000000001E-2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55048"/>
        <c:axId val="494359360"/>
      </c:barChart>
      <c:catAx>
        <c:axId val="49435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59360"/>
        <c:crosses val="autoZero"/>
        <c:auto val="1"/>
        <c:lblAlgn val="ctr"/>
        <c:lblOffset val="100"/>
        <c:noMultiLvlLbl val="0"/>
      </c:catAx>
      <c:valAx>
        <c:axId val="49435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5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5.1710500000000001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59752"/>
        <c:axId val="494360144"/>
      </c:barChart>
      <c:catAx>
        <c:axId val="49435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60144"/>
        <c:crosses val="autoZero"/>
        <c:auto val="1"/>
        <c:lblAlgn val="ctr"/>
        <c:lblOffset val="100"/>
        <c:noMultiLvlLbl val="0"/>
      </c:catAx>
      <c:valAx>
        <c:axId val="494360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5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41.537419999999997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681992"/>
        <c:axId val="185682776"/>
      </c:barChart>
      <c:catAx>
        <c:axId val="18568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682776"/>
        <c:crosses val="autoZero"/>
        <c:auto val="1"/>
        <c:lblAlgn val="ctr"/>
        <c:lblOffset val="100"/>
        <c:noMultiLvlLbl val="0"/>
      </c:catAx>
      <c:valAx>
        <c:axId val="185682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68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363.38103999999998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58968"/>
        <c:axId val="494360536"/>
      </c:barChart>
      <c:catAx>
        <c:axId val="49435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60536"/>
        <c:crosses val="autoZero"/>
        <c:auto val="1"/>
        <c:lblAlgn val="ctr"/>
        <c:lblOffset val="100"/>
        <c:noMultiLvlLbl val="0"/>
      </c:catAx>
      <c:valAx>
        <c:axId val="49436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5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138.19188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61320"/>
        <c:axId val="494360928"/>
      </c:barChart>
      <c:catAx>
        <c:axId val="49436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60928"/>
        <c:crosses val="autoZero"/>
        <c:auto val="1"/>
        <c:lblAlgn val="ctr"/>
        <c:lblOffset val="100"/>
        <c:noMultiLvlLbl val="0"/>
      </c:catAx>
      <c:valAx>
        <c:axId val="49436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6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10.531000000000001</c:v>
                </c:pt>
                <c:pt idx="1">
                  <c:v>11.212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4354264"/>
        <c:axId val="494354656"/>
      </c:barChart>
      <c:catAx>
        <c:axId val="49435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54656"/>
        <c:crosses val="autoZero"/>
        <c:auto val="1"/>
        <c:lblAlgn val="ctr"/>
        <c:lblOffset val="100"/>
        <c:noMultiLvlLbl val="0"/>
      </c:catAx>
      <c:valAx>
        <c:axId val="49435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5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14.471443000000001</c:v>
                </c:pt>
                <c:pt idx="1">
                  <c:v>18.062819000000001</c:v>
                </c:pt>
                <c:pt idx="2">
                  <c:v>16.322569999999999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933.32042999999999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57400"/>
        <c:axId val="495400400"/>
      </c:barChart>
      <c:catAx>
        <c:axId val="49435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00400"/>
        <c:crosses val="autoZero"/>
        <c:auto val="1"/>
        <c:lblAlgn val="ctr"/>
        <c:lblOffset val="100"/>
        <c:noMultiLvlLbl val="0"/>
      </c:catAx>
      <c:valAx>
        <c:axId val="495400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5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33.493298000000003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02752"/>
        <c:axId val="495399224"/>
      </c:barChart>
      <c:catAx>
        <c:axId val="49540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99224"/>
        <c:crosses val="autoZero"/>
        <c:auto val="1"/>
        <c:lblAlgn val="ctr"/>
        <c:lblOffset val="100"/>
        <c:noMultiLvlLbl val="0"/>
      </c:catAx>
      <c:valAx>
        <c:axId val="495399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0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71.834999999999994</c:v>
                </c:pt>
                <c:pt idx="1">
                  <c:v>11.199</c:v>
                </c:pt>
                <c:pt idx="2">
                  <c:v>16.966000000000001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399616"/>
        <c:axId val="495400792"/>
      </c:barChart>
      <c:catAx>
        <c:axId val="49539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00792"/>
        <c:crosses val="autoZero"/>
        <c:auto val="1"/>
        <c:lblAlgn val="ctr"/>
        <c:lblOffset val="100"/>
        <c:noMultiLvlLbl val="0"/>
      </c:catAx>
      <c:valAx>
        <c:axId val="49540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9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3026.6770000000001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03536"/>
        <c:axId val="495401968"/>
      </c:barChart>
      <c:catAx>
        <c:axId val="49540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01968"/>
        <c:crosses val="autoZero"/>
        <c:auto val="1"/>
        <c:lblAlgn val="ctr"/>
        <c:lblOffset val="100"/>
        <c:noMultiLvlLbl val="0"/>
      </c:catAx>
      <c:valAx>
        <c:axId val="49540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0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167.42316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00008"/>
        <c:axId val="495401184"/>
      </c:barChart>
      <c:catAx>
        <c:axId val="49540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01184"/>
        <c:crosses val="autoZero"/>
        <c:auto val="1"/>
        <c:lblAlgn val="ctr"/>
        <c:lblOffset val="100"/>
        <c:noMultiLvlLbl val="0"/>
      </c:catAx>
      <c:valAx>
        <c:axId val="495401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0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724.27344000000005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03928"/>
        <c:axId val="495397264"/>
      </c:barChart>
      <c:catAx>
        <c:axId val="4954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97264"/>
        <c:crosses val="autoZero"/>
        <c:auto val="1"/>
        <c:lblAlgn val="ctr"/>
        <c:lblOffset val="100"/>
        <c:noMultiLvlLbl val="0"/>
      </c:catAx>
      <c:valAx>
        <c:axId val="49539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3.4048194999999999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684344"/>
        <c:axId val="185684736"/>
      </c:barChart>
      <c:catAx>
        <c:axId val="18568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684736"/>
        <c:crosses val="autoZero"/>
        <c:auto val="1"/>
        <c:lblAlgn val="ctr"/>
        <c:lblOffset val="100"/>
        <c:noMultiLvlLbl val="0"/>
      </c:catAx>
      <c:valAx>
        <c:axId val="18568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68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11524.626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98048"/>
        <c:axId val="495398440"/>
      </c:barChart>
      <c:catAx>
        <c:axId val="49539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98440"/>
        <c:crosses val="autoZero"/>
        <c:auto val="1"/>
        <c:lblAlgn val="ctr"/>
        <c:lblOffset val="100"/>
        <c:noMultiLvlLbl val="0"/>
      </c:catAx>
      <c:valAx>
        <c:axId val="49539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23.835909999999998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11456"/>
        <c:axId val="495710280"/>
      </c:barChart>
      <c:catAx>
        <c:axId val="4957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10280"/>
        <c:crosses val="autoZero"/>
        <c:auto val="1"/>
        <c:lblAlgn val="ctr"/>
        <c:lblOffset val="100"/>
        <c:noMultiLvlLbl val="0"/>
      </c:catAx>
      <c:valAx>
        <c:axId val="49571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2.681368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12632"/>
        <c:axId val="495711848"/>
      </c:barChart>
      <c:catAx>
        <c:axId val="49571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11848"/>
        <c:crosses val="autoZero"/>
        <c:auto val="1"/>
        <c:lblAlgn val="ctr"/>
        <c:lblOffset val="100"/>
        <c:noMultiLvlLbl val="0"/>
      </c:catAx>
      <c:valAx>
        <c:axId val="49571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1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405.69128000000001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72432"/>
        <c:axId val="493572824"/>
      </c:barChart>
      <c:catAx>
        <c:axId val="49357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72824"/>
        <c:crosses val="autoZero"/>
        <c:auto val="1"/>
        <c:lblAlgn val="ctr"/>
        <c:lblOffset val="100"/>
        <c:noMultiLvlLbl val="0"/>
      </c:catAx>
      <c:valAx>
        <c:axId val="49357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7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2.4154377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75176"/>
        <c:axId val="493568904"/>
      </c:barChart>
      <c:catAx>
        <c:axId val="49357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68904"/>
        <c:crosses val="autoZero"/>
        <c:auto val="1"/>
        <c:lblAlgn val="ctr"/>
        <c:lblOffset val="100"/>
        <c:noMultiLvlLbl val="0"/>
      </c:catAx>
      <c:valAx>
        <c:axId val="49356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7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25.017583999999999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70472"/>
        <c:axId val="493574000"/>
      </c:barChart>
      <c:catAx>
        <c:axId val="49357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74000"/>
        <c:crosses val="autoZero"/>
        <c:auto val="1"/>
        <c:lblAlgn val="ctr"/>
        <c:lblOffset val="100"/>
        <c:noMultiLvlLbl val="0"/>
      </c:catAx>
      <c:valAx>
        <c:axId val="49357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7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2.681368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73216"/>
        <c:axId val="493573608"/>
      </c:barChart>
      <c:catAx>
        <c:axId val="49357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73608"/>
        <c:crosses val="autoZero"/>
        <c:auto val="1"/>
        <c:lblAlgn val="ctr"/>
        <c:lblOffset val="100"/>
        <c:noMultiLvlLbl val="0"/>
      </c:catAx>
      <c:valAx>
        <c:axId val="49357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912.78216999999995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68120"/>
        <c:axId val="493571256"/>
      </c:barChart>
      <c:catAx>
        <c:axId val="49356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71256"/>
        <c:crosses val="autoZero"/>
        <c:auto val="1"/>
        <c:lblAlgn val="ctr"/>
        <c:lblOffset val="100"/>
        <c:noMultiLvlLbl val="0"/>
      </c:catAx>
      <c:valAx>
        <c:axId val="49357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6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12.503869999999999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71648"/>
        <c:axId val="493568512"/>
      </c:barChart>
      <c:catAx>
        <c:axId val="49357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68512"/>
        <c:crosses val="autoZero"/>
        <c:auto val="1"/>
        <c:lblAlgn val="ctr"/>
        <c:lblOffset val="100"/>
        <c:noMultiLvlLbl val="0"/>
      </c:catAx>
      <c:valAx>
        <c:axId val="49356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7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안주승, ID : H1700109)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04월 19일 14:29:33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3026.6770000000001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112.87482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41.537419999999997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71.834999999999994</v>
      </c>
      <c r="G8" s="59">
        <f>'DRIs DATA 입력'!G8</f>
        <v>11.199</v>
      </c>
      <c r="H8" s="59">
        <f>'DRIs DATA 입력'!H8</f>
        <v>16.966000000000001</v>
      </c>
      <c r="I8" s="46"/>
      <c r="J8" s="59" t="s">
        <v>216</v>
      </c>
      <c r="K8" s="59">
        <f>'DRIs DATA 입력'!K8</f>
        <v>10.531000000000001</v>
      </c>
      <c r="L8" s="59">
        <f>'DRIs DATA 입력'!L8</f>
        <v>11.212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933.32042999999999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33.493298000000003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3.4048194999999999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405.69128000000001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167.42316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3.3112962000000001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2.4154377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25.017583999999999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2.681368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912.78216999999995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12.503869999999999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3.5035205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2.9330441999999999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724.27344000000005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1778.7574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11524.626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5421.4462999999996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161.43762000000001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172.85506000000001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23.835909999999998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17.240084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1071.0463999999999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3.0027054000000001E-2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5.1710500000000001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363.38103999999998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138.19188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64" sqref="D6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335</v>
      </c>
      <c r="G1" s="62" t="s">
        <v>277</v>
      </c>
      <c r="H1" s="61" t="s">
        <v>336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2400</v>
      </c>
      <c r="C6" s="65">
        <v>3026.6770000000001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50</v>
      </c>
      <c r="P6" s="65">
        <v>60</v>
      </c>
      <c r="Q6" s="65">
        <v>0</v>
      </c>
      <c r="R6" s="65">
        <v>0</v>
      </c>
      <c r="S6" s="65">
        <v>112.87482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41.537419999999997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71.834999999999994</v>
      </c>
      <c r="G8" s="65">
        <v>11.199</v>
      </c>
      <c r="H8" s="65">
        <v>16.966000000000001</v>
      </c>
      <c r="J8" s="65" t="s">
        <v>296</v>
      </c>
      <c r="K8" s="65">
        <v>10.531000000000001</v>
      </c>
      <c r="L8" s="65">
        <v>11.212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550</v>
      </c>
      <c r="C16" s="65">
        <v>750</v>
      </c>
      <c r="D16" s="65">
        <v>0</v>
      </c>
      <c r="E16" s="65">
        <v>3000</v>
      </c>
      <c r="F16" s="65">
        <v>933.32042999999999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33.493298000000003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3.4048194999999999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405.69128000000001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304</v>
      </c>
      <c r="B24" s="67"/>
      <c r="C24" s="67"/>
      <c r="D24" s="67"/>
      <c r="E24" s="67"/>
      <c r="F24" s="67"/>
      <c r="H24" s="67" t="s">
        <v>305</v>
      </c>
      <c r="I24" s="67"/>
      <c r="J24" s="67"/>
      <c r="K24" s="67"/>
      <c r="L24" s="67"/>
      <c r="M24" s="67"/>
      <c r="O24" s="67" t="s">
        <v>306</v>
      </c>
      <c r="P24" s="67"/>
      <c r="Q24" s="67"/>
      <c r="R24" s="67"/>
      <c r="S24" s="67"/>
      <c r="T24" s="67"/>
      <c r="V24" s="67" t="s">
        <v>307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312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167.42316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3.3112962000000001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2.4154377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25.017583999999999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2.681368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912.78216999999995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12.503869999999999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3.5035205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2.9330441999999999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337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317</v>
      </c>
      <c r="AD34" s="67"/>
      <c r="AE34" s="67"/>
      <c r="AF34" s="67"/>
      <c r="AG34" s="67"/>
      <c r="AH34" s="67"/>
      <c r="AJ34" s="67" t="s">
        <v>318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724.27344000000005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1778.7574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11524.626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5421.4462999999996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161.43762000000001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172.85506000000001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320</v>
      </c>
      <c r="B44" s="67"/>
      <c r="C44" s="67"/>
      <c r="D44" s="67"/>
      <c r="E44" s="67"/>
      <c r="F44" s="67"/>
      <c r="H44" s="67" t="s">
        <v>321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323</v>
      </c>
      <c r="W44" s="67"/>
      <c r="X44" s="67"/>
      <c r="Y44" s="67"/>
      <c r="Z44" s="67"/>
      <c r="AA44" s="67"/>
      <c r="AC44" s="67" t="s">
        <v>324</v>
      </c>
      <c r="AD44" s="67"/>
      <c r="AE44" s="67"/>
      <c r="AF44" s="67"/>
      <c r="AG44" s="67"/>
      <c r="AH44" s="67"/>
      <c r="AJ44" s="67" t="s">
        <v>325</v>
      </c>
      <c r="AK44" s="67"/>
      <c r="AL44" s="67"/>
      <c r="AM44" s="67"/>
      <c r="AN44" s="67"/>
      <c r="AO44" s="67"/>
      <c r="AQ44" s="67" t="s">
        <v>326</v>
      </c>
      <c r="AR44" s="67"/>
      <c r="AS44" s="67"/>
      <c r="AT44" s="67"/>
      <c r="AU44" s="67"/>
      <c r="AV44" s="67"/>
      <c r="AX44" s="67" t="s">
        <v>327</v>
      </c>
      <c r="AY44" s="67"/>
      <c r="AZ44" s="67"/>
      <c r="BA44" s="67"/>
      <c r="BB44" s="67"/>
      <c r="BC44" s="67"/>
      <c r="BE44" s="67" t="s">
        <v>328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23.835909999999998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17.240084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1071.0463999999999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3.0027054000000001E-2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5.1710500000000001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363.38103999999998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138.19188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4" sqref="I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332</v>
      </c>
      <c r="D2" s="61">
        <v>41</v>
      </c>
      <c r="E2" s="61">
        <v>3026.6770000000001</v>
      </c>
      <c r="F2" s="61">
        <v>477.91021999999998</v>
      </c>
      <c r="G2" s="61">
        <v>74.50591</v>
      </c>
      <c r="H2" s="61">
        <v>42.98086</v>
      </c>
      <c r="I2" s="61">
        <v>31.52505</v>
      </c>
      <c r="J2" s="61">
        <v>112.87482</v>
      </c>
      <c r="K2" s="61">
        <v>54.822823</v>
      </c>
      <c r="L2" s="61">
        <v>58.051994000000001</v>
      </c>
      <c r="M2" s="61">
        <v>41.537419999999997</v>
      </c>
      <c r="N2" s="61">
        <v>3.2799293999999999</v>
      </c>
      <c r="O2" s="61">
        <v>22.295895000000002</v>
      </c>
      <c r="P2" s="61">
        <v>1448.8406</v>
      </c>
      <c r="Q2" s="61">
        <v>49.595219999999998</v>
      </c>
      <c r="R2" s="61">
        <v>933.32042999999999</v>
      </c>
      <c r="S2" s="61">
        <v>113.626884</v>
      </c>
      <c r="T2" s="61">
        <v>9836.3220000000001</v>
      </c>
      <c r="U2" s="61">
        <v>3.4048194999999999</v>
      </c>
      <c r="V2" s="61">
        <v>33.493298000000003</v>
      </c>
      <c r="W2" s="61">
        <v>405.69128000000001</v>
      </c>
      <c r="X2" s="61">
        <v>167.42316</v>
      </c>
      <c r="Y2" s="61">
        <v>3.3112962000000001</v>
      </c>
      <c r="Z2" s="61">
        <v>2.4154377</v>
      </c>
      <c r="AA2" s="61">
        <v>25.017583999999999</v>
      </c>
      <c r="AB2" s="61">
        <v>2.681368</v>
      </c>
      <c r="AC2" s="61">
        <v>912.78216999999995</v>
      </c>
      <c r="AD2" s="61">
        <v>12.503869999999999</v>
      </c>
      <c r="AE2" s="61">
        <v>3.5035205</v>
      </c>
      <c r="AF2" s="61">
        <v>2.9330441999999999</v>
      </c>
      <c r="AG2" s="61">
        <v>724.27344000000005</v>
      </c>
      <c r="AH2" s="61">
        <v>471.60455000000002</v>
      </c>
      <c r="AI2" s="61">
        <v>252.66884999999999</v>
      </c>
      <c r="AJ2" s="61">
        <v>1778.7574</v>
      </c>
      <c r="AK2" s="61">
        <v>11524.626</v>
      </c>
      <c r="AL2" s="61">
        <v>161.43762000000001</v>
      </c>
      <c r="AM2" s="61">
        <v>5421.4462999999996</v>
      </c>
      <c r="AN2" s="61">
        <v>172.85506000000001</v>
      </c>
      <c r="AO2" s="61">
        <v>23.835909999999998</v>
      </c>
      <c r="AP2" s="61">
        <v>16.865088</v>
      </c>
      <c r="AQ2" s="61">
        <v>6.9708230000000002</v>
      </c>
      <c r="AR2" s="61">
        <v>17.240084</v>
      </c>
      <c r="AS2" s="61">
        <v>1071.0463999999999</v>
      </c>
      <c r="AT2" s="61">
        <v>3.0027054000000001E-2</v>
      </c>
      <c r="AU2" s="61">
        <v>5.1710500000000001</v>
      </c>
      <c r="AV2" s="61">
        <v>363.38103999999998</v>
      </c>
      <c r="AW2" s="61">
        <v>138.19188</v>
      </c>
      <c r="AX2" s="61">
        <v>0.24269537999999999</v>
      </c>
      <c r="AY2" s="61">
        <v>2.8044060000000002</v>
      </c>
      <c r="AZ2" s="61">
        <v>486.16388000000001</v>
      </c>
      <c r="BA2" s="61">
        <v>48.876953</v>
      </c>
      <c r="BB2" s="61">
        <v>14.471443000000001</v>
      </c>
      <c r="BC2" s="61">
        <v>18.062819000000001</v>
      </c>
      <c r="BD2" s="61">
        <v>16.322569999999999</v>
      </c>
      <c r="BE2" s="61">
        <v>0.67678879999999997</v>
      </c>
      <c r="BF2" s="61">
        <v>3.6567954999999999</v>
      </c>
      <c r="BG2" s="61">
        <v>2.7754896000000001E-3</v>
      </c>
      <c r="BH2" s="61">
        <v>5.9565149999999999E-3</v>
      </c>
      <c r="BI2" s="61">
        <v>5.2165809999999996E-3</v>
      </c>
      <c r="BJ2" s="61">
        <v>4.8121075999999999E-2</v>
      </c>
      <c r="BK2" s="61">
        <v>2.1349920000000001E-4</v>
      </c>
      <c r="BL2" s="61">
        <v>0.5958213</v>
      </c>
      <c r="BM2" s="61">
        <v>7.2596936000000003</v>
      </c>
      <c r="BN2" s="61">
        <v>2.5479774000000002</v>
      </c>
      <c r="BO2" s="61">
        <v>118.73191</v>
      </c>
      <c r="BP2" s="61">
        <v>21.80292</v>
      </c>
      <c r="BQ2" s="61">
        <v>38.42933</v>
      </c>
      <c r="BR2" s="61">
        <v>133.28077999999999</v>
      </c>
      <c r="BS2" s="61">
        <v>35.951169999999998</v>
      </c>
      <c r="BT2" s="61">
        <v>27.85501</v>
      </c>
      <c r="BU2" s="61">
        <v>7.2978210000000002E-2</v>
      </c>
      <c r="BV2" s="61">
        <v>3.804416E-2</v>
      </c>
      <c r="BW2" s="61">
        <v>1.8099277</v>
      </c>
      <c r="BX2" s="61">
        <v>2.3722072000000001</v>
      </c>
      <c r="BY2" s="61">
        <v>0.14896701000000001</v>
      </c>
      <c r="BZ2" s="61">
        <v>8.3967500000000001E-4</v>
      </c>
      <c r="CA2" s="61">
        <v>1.2917988</v>
      </c>
      <c r="CB2" s="61">
        <v>2.1871747E-2</v>
      </c>
      <c r="CC2" s="61">
        <v>0.29985654</v>
      </c>
      <c r="CD2" s="61">
        <v>3.1201181</v>
      </c>
      <c r="CE2" s="61">
        <v>6.2427196999999997E-2</v>
      </c>
      <c r="CF2" s="61">
        <v>0.1824432</v>
      </c>
      <c r="CG2" s="61">
        <v>7.4249999999999998E-7</v>
      </c>
      <c r="CH2" s="61">
        <v>5.1266636999999997E-2</v>
      </c>
      <c r="CI2" s="61">
        <v>1.5350373E-2</v>
      </c>
      <c r="CJ2" s="61">
        <v>7.4497666000000002</v>
      </c>
      <c r="CK2" s="61">
        <v>1.3667004999999999E-2</v>
      </c>
      <c r="CL2" s="61">
        <v>1.0303319</v>
      </c>
      <c r="CM2" s="61">
        <v>6.9840198000000004</v>
      </c>
      <c r="CN2" s="61">
        <v>3172.8130000000001</v>
      </c>
      <c r="CO2" s="61">
        <v>5350.1930000000002</v>
      </c>
      <c r="CP2" s="61">
        <v>3032.9218999999998</v>
      </c>
      <c r="CQ2" s="61">
        <v>1236.5640000000001</v>
      </c>
      <c r="CR2" s="61">
        <v>595.89250000000004</v>
      </c>
      <c r="CS2" s="61">
        <v>706.71735000000001</v>
      </c>
      <c r="CT2" s="61">
        <v>3070.2620000000002</v>
      </c>
      <c r="CU2" s="61">
        <v>1778.8187</v>
      </c>
      <c r="CV2" s="61">
        <v>2250.5803000000001</v>
      </c>
      <c r="CW2" s="61">
        <v>2042.2095999999999</v>
      </c>
      <c r="CX2" s="61">
        <v>624.74194</v>
      </c>
      <c r="CY2" s="61">
        <v>4067.8256999999999</v>
      </c>
      <c r="CZ2" s="61">
        <v>1945.0637999999999</v>
      </c>
      <c r="DA2" s="61">
        <v>4603.366</v>
      </c>
      <c r="DB2" s="61">
        <v>4597.7646000000004</v>
      </c>
      <c r="DC2" s="61">
        <v>6148.8676999999998</v>
      </c>
      <c r="DD2" s="61">
        <v>10661.357</v>
      </c>
      <c r="DE2" s="61">
        <v>2142.2224000000001</v>
      </c>
      <c r="DF2" s="61">
        <v>5477.4</v>
      </c>
      <c r="DG2" s="61">
        <v>2297.0158999999999</v>
      </c>
      <c r="DH2" s="61">
        <v>224.64813000000001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48.876953</v>
      </c>
      <c r="B6">
        <f>BB2</f>
        <v>14.471443000000001</v>
      </c>
      <c r="C6">
        <f>BC2</f>
        <v>18.062819000000001</v>
      </c>
      <c r="D6">
        <f>BD2</f>
        <v>16.322569999999999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29858</v>
      </c>
      <c r="C2" s="56">
        <f ca="1">YEAR(TODAY())-YEAR(B2)+IF(TODAY()&gt;=DATE(YEAR(TODAY()),MONTH(B2),DAY(B2)),0,-1)</f>
        <v>41</v>
      </c>
      <c r="E2" s="52">
        <v>179</v>
      </c>
      <c r="F2" s="53" t="s">
        <v>39</v>
      </c>
      <c r="G2" s="52">
        <v>76.5</v>
      </c>
      <c r="H2" s="51" t="s">
        <v>41</v>
      </c>
      <c r="I2" s="72">
        <f>ROUND(G3/E3^2,1)</f>
        <v>23.9</v>
      </c>
    </row>
    <row r="3" spans="1:9" x14ac:dyDescent="0.3">
      <c r="E3" s="51">
        <f>E2/100</f>
        <v>1.79</v>
      </c>
      <c r="F3" s="51" t="s">
        <v>40</v>
      </c>
      <c r="G3" s="51">
        <f>G2</f>
        <v>76.5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안주승, ID : H1700109)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04월 19일 14:29:33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45035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41</v>
      </c>
      <c r="G12" s="94"/>
      <c r="H12" s="94"/>
      <c r="I12" s="94"/>
      <c r="K12" s="123">
        <f>'개인정보 및 신체계측 입력'!E2</f>
        <v>179</v>
      </c>
      <c r="L12" s="124"/>
      <c r="M12" s="117">
        <f>'개인정보 및 신체계측 입력'!G2</f>
        <v>76.5</v>
      </c>
      <c r="N12" s="118"/>
      <c r="O12" s="113" t="s">
        <v>271</v>
      </c>
      <c r="P12" s="107"/>
      <c r="Q12" s="90">
        <f>'개인정보 및 신체계측 입력'!I2</f>
        <v>23.9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안주승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71.834999999999994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11.199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16.966000000000001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11.2</v>
      </c>
      <c r="L72" s="36" t="s">
        <v>53</v>
      </c>
      <c r="M72" s="36">
        <f>ROUND('DRIs DATA'!K8,1)</f>
        <v>10.5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124.44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279.11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167.42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178.76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90.53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768.31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238.36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2023-04-19T05:34:00Z</dcterms:modified>
</cp:coreProperties>
</file>