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<sst xmlns="http://schemas.openxmlformats.org/spreadsheetml/2006/main" count="692" uniqueCount="337">
  <si>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</si>
  <si>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</si>
  <si>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</si>
  <si>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</si>
  <si>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</si>
  <si>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</si>
  <si>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</si>
  <si>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</si>
  <si>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</si>
  <si>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</si>
  <si>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</si>
  <si>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</si>
  <si>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</si>
  <si>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</si>
  <si>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</si>
  <si>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</si>
  <si>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</si>
  <si>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</si>
  <si>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</si>
  <si>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</si>
  <si>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</si>
  <si>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</si>
  <si>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</si>
  <si>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</si>
  <si>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</si>
  <si>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</si>
  <si>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</si>
  <si>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</si>
  <si>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</si>
  <si>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</si>
  <si>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</si>
  <si>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</si>
  <si>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</si>
  <si>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</si>
  <si>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</si>
  <si>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</si>
  <si>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</si>
  <si>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</si>
  <si>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</si>
  <si>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</si>
  <si>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</si>
  <si>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</si>
  <si>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</si>
  <si>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</si>
  <si>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</si>
  <si>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</si>
  <si>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</si>
  <si>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</si>
  <si>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</si>
  <si>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</si>
  <si>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</si>
  <si>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</si>
  <si>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</si>
  <si>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</si>
  <si>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</si>
  <si>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</si>
  <si>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</si>
  <si>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</si>
  <si>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</si>
  <si>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</si>
  <si>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</si>
  <si>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</si>
  <si>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</si>
  <si>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</si>
  <si>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</si>
  <si>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</si>
  <si>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</si>
  <si>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</si>
  <si>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</si>
  <si>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</si>
  <si>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</si>
  <si>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</si>
  <si>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</si>
  <si>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</si>
  <si>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</si>
  <si>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</si>
  <si>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</si>
  <si>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</si>
  <si>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</si>
  <si>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</si>
  <si>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</si>
  <si>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</si>
  <si>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</si>
  <si>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</si>
  <si>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</si>
  <si>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</si>
  <si>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</si>
  <si>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</si>
  <si>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</si>
  <si>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</si>
  <si>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</si>
  <si>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</si>
  <si>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</si>
  <si>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</si>
  <si>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</si>
  <si>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</si>
  <si>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</si>
  <si>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</si>
  <si>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</si>
  <si>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</si>
  <si>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</si>
  <si>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</si>
  <si>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</si>
  <si>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</si>
  <si>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</si>
  <si>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</si>
  <si>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</si>
  <si>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</si>
  <si>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</si>
  <si>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</si>
  <si>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</si>
  <si>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</si>
  <si>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</si>
  <si>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</si>
  <si>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</si>
  <si>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</si>
  <si>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</si>
  <si>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</si>
  <si>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</si>
  <si>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</si>
  <si>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</si>
  <si>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</si>
  <si>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</si>
  <si>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</si>
  <si>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</si>
  <si>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</si>
  <si>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</si>
  <si>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</si>
  <si>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</si>
  <si>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</si>
  <si>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</si>
  <si>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</si>
  <si>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</si>
  <si>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</si>
  <si>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</si>
  <si>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</si>
  <si>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</si>
  <si>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</si>
  <si>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</si>
  <si>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</si>
  <si>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</si>
  <si>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</si>
  <si>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</si>
  <si>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</si>
  <si>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</si>
  <si>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</si>
  <si>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</si>
  <si>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</si>
  <si>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</si>
  <si>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</si>
  <si>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</si>
  <si>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</si>
  <si>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</si>
  <si>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</si>
  <si>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</si>
  <si>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</si>
  <si>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</si>
  <si>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</si>
  <si>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</si>
  <si>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</si>
  <si>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</si>
  <si>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</si>
  <si>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</si>
  <si>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</si>
  <si>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</si>
  <si>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</si>
  <si>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</si>
  <si>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</si>
  <si>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</si>
  <si>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</si>
  <si>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</si>
  <si>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</si>
  <si>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</si>
  <si>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</si>
  <si>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</si>
  <si>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</si>
  <si>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</si>
  <si>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</si>
  <si>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</si>
  <si>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</si>
  <si>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</si>
  <si>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</si>
  <si>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</si>
  <si>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</si>
  <si>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</si>
  <si>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</si>
  <si>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</si>
  <si>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</si>
  <si>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</si>
  <si>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</si>
  <si>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</si>
  <si>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</si>
  <si>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</si>
  <si>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</si>
  <si>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</si>
  <si>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</si>
  <si>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</si>
  <si>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</si>
  <si>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</si>
  <si>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</si>
  <si>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</si>
  <si>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</si>
  <si>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</si>
  <si>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</si>
  <si>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</si>
  <si>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</si>
  <si>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</si>
  <si>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</si>
  <si>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</si>
  <si>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</si>
  <si>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</si>
  <si>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</si>
  <si>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</si>
  <si>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</si>
  <si>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</si>
  <si>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</si>
  <si>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</si>
  <si>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</si>
  <si>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</si>
  <si>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</si>
  <si>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</si>
  <si>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</si>
  <si>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</si>
  <si>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</si>
  <si>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</si>
  <si>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</si>
  <si>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</si>
  <si>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</si>
  <si>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</si>
  <si>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</si>
  <si>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</si>
  <si>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</si>
  <si>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</si>
  <si>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</si>
  <si>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</si>
  <si>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</si>
  <si>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</si>
  <si>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</si>
  <si>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</si>
  <si>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</si>
  <si>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</si>
  <si>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</si>
  <si>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</si>
  <si>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</si>
  <si>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</si>
  <si>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</si>
  <si>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</si>
  <si>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</si>
  <si>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</si>
  <si>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</si>
  <si>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</si>
  <si>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</si>
  <si>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</si>
  <si>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</si>
  <si>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</si>
  <si>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</si>
  <si>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</si>
  <si>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</si>
  <si>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</si>
  <si>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</si>
  <si>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</si>
  <si>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</si>
  <si>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</si>
  <si>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</si>
  <si>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</si>
  <si>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</si>
  <si>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</si>
  <si>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</si>
  <si>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</si>
  <si>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</si>
  <si>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</si>
  <si>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</si>
  <si>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</si>
  <si>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</si>
  <si>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</si>
  <si>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</si>
  <si>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</si>
  <si>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</si>
  <si>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</si>
  <si>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</si>
  <si>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</si>
  <si>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</si>
  <si>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</si>
  <si>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</si>
  <si>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</si>
  <si>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</si>
  <si>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</si>
  <si>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</si>
  <si>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</si>
  <si>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</si>
  <si>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</si>
  <si>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</si>
  <si>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</si>
  <si>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</si>
  <si>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</si>
  <si>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</si>
  <si>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</si>
  <si>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</si>
  <si>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</si>
  <si>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</si>
  <si>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</si>
  <si>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</si>
  <si>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</si>
  <si>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</si>
  <si>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</si>
  <si>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</si>
  <si>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</si>
  <si>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</si>
  <si>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</si>
  <si>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</si>
  <si>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</si>
  <si>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</si>
  <si>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</si>
  <si>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</si>
  <si>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</si>
  <si>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</si>
  <si>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</si>
  <si>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</si>
  <si>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</si>
  <si>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</si>
  <si>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</si>
  <si>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</si>
  <si>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</si>
  <si>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</si>
  <si>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</si>
  <si>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</si>
  <si>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</si>
  <si>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</si>
  <si>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</si>
  <si>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</si>
  <si>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</si>
  <si>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</si>
  <si>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</si>
  <si>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H1700112</t>
  </si>
  <si>
    <t>김순실</t>
  </si>
  <si>
    <t>(설문지 : FFQ 95문항 설문지, 사용자 : 김순실, ID : H1700112)</t>
  </si>
  <si>
    <t>2023년 08월 02일 14:33:31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</si>
</sst>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51.703963999999999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2497576"/>
        <c:axId val="392501496"/>
      </c:barChart>
      <c:catAx>
        <c:axId val="392497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2501496"/>
        <c:crosses val="autoZero"/>
        <c:auto val="1"/>
        <c:lblAlgn val="ctr"/>
        <c:lblOffset val="100"/>
        <c:noMultiLvlLbl val="0"/>
      </c:catAx>
      <c:valAx>
        <c:axId val="392501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249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1.5115346999999999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73608"/>
        <c:axId val="548171256"/>
      </c:barChart>
      <c:catAx>
        <c:axId val="54817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71256"/>
        <c:crosses val="autoZero"/>
        <c:auto val="1"/>
        <c:lblAlgn val="ctr"/>
        <c:lblOffset val="100"/>
        <c:noMultiLvlLbl val="0"/>
      </c:catAx>
      <c:valAx>
        <c:axId val="54817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7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0.47664772999999999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69688"/>
        <c:axId val="548171648"/>
      </c:barChart>
      <c:catAx>
        <c:axId val="54816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71648"/>
        <c:crosses val="autoZero"/>
        <c:auto val="1"/>
        <c:lblAlgn val="ctr"/>
        <c:lblOffset val="100"/>
        <c:noMultiLvlLbl val="0"/>
      </c:catAx>
      <c:valAx>
        <c:axId val="54817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1011.6598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209456"/>
        <c:axId val="395207104"/>
      </c:barChart>
      <c:catAx>
        <c:axId val="39520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207104"/>
        <c:crosses val="autoZero"/>
        <c:auto val="1"/>
        <c:lblAlgn val="ctr"/>
        <c:lblOffset val="100"/>
        <c:noMultiLvlLbl val="0"/>
      </c:catAx>
      <c:valAx>
        <c:axId val="39520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20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2421.8429999999998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208672"/>
        <c:axId val="395604728"/>
      </c:barChart>
      <c:catAx>
        <c:axId val="39520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604728"/>
        <c:crosses val="autoZero"/>
        <c:auto val="1"/>
        <c:lblAlgn val="ctr"/>
        <c:lblOffset val="100"/>
        <c:noMultiLvlLbl val="0"/>
      </c:catAx>
      <c:valAx>
        <c:axId val="395604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20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76.905299999999997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394784"/>
        <c:axId val="104389688"/>
      </c:barChart>
      <c:catAx>
        <c:axId val="10439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389688"/>
        <c:crosses val="autoZero"/>
        <c:auto val="1"/>
        <c:lblAlgn val="ctr"/>
        <c:lblOffset val="100"/>
        <c:noMultiLvlLbl val="0"/>
      </c:catAx>
      <c:valAx>
        <c:axId val="104389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39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109.14637999999999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390472"/>
        <c:axId val="104395176"/>
      </c:barChart>
      <c:catAx>
        <c:axId val="104390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395176"/>
        <c:crosses val="autoZero"/>
        <c:auto val="1"/>
        <c:lblAlgn val="ctr"/>
        <c:lblOffset val="100"/>
        <c:noMultiLvlLbl val="0"/>
      </c:catAx>
      <c:valAx>
        <c:axId val="104395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39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9.353923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395568"/>
        <c:axId val="104391256"/>
      </c:barChart>
      <c:catAx>
        <c:axId val="10439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391256"/>
        <c:crosses val="autoZero"/>
        <c:auto val="1"/>
        <c:lblAlgn val="ctr"/>
        <c:lblOffset val="100"/>
        <c:noMultiLvlLbl val="0"/>
      </c:catAx>
      <c:valAx>
        <c:axId val="104391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39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1059.0800999999999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391648"/>
        <c:axId val="104394000"/>
      </c:barChart>
      <c:catAx>
        <c:axId val="10439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394000"/>
        <c:crosses val="autoZero"/>
        <c:auto val="1"/>
        <c:lblAlgn val="ctr"/>
        <c:lblOffset val="100"/>
        <c:noMultiLvlLbl val="0"/>
      </c:catAx>
      <c:valAx>
        <c:axId val="10439400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39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9.4845410000000005E-2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393216"/>
        <c:axId val="104396744"/>
      </c:barChart>
      <c:catAx>
        <c:axId val="10439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396744"/>
        <c:crosses val="autoZero"/>
        <c:auto val="1"/>
        <c:lblAlgn val="ctr"/>
        <c:lblOffset val="100"/>
        <c:noMultiLvlLbl val="0"/>
      </c:catAx>
      <c:valAx>
        <c:axId val="10439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39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4.1556553999999997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4397136"/>
        <c:axId val="104392040"/>
      </c:barChart>
      <c:catAx>
        <c:axId val="10439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392040"/>
        <c:crosses val="autoZero"/>
        <c:auto val="1"/>
        <c:lblAlgn val="ctr"/>
        <c:lblOffset val="100"/>
        <c:noMultiLvlLbl val="0"/>
      </c:catAx>
      <c:valAx>
        <c:axId val="104392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439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19.280258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2502280"/>
        <c:axId val="392495616"/>
      </c:barChart>
      <c:catAx>
        <c:axId val="392502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2495616"/>
        <c:crosses val="autoZero"/>
        <c:auto val="1"/>
        <c:lblAlgn val="ctr"/>
        <c:lblOffset val="100"/>
        <c:noMultiLvlLbl val="0"/>
      </c:catAx>
      <c:valAx>
        <c:axId val="392495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2502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76.186260000000004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5232608"/>
        <c:axId val="755231432"/>
      </c:barChart>
      <c:catAx>
        <c:axId val="75523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5231432"/>
        <c:crosses val="autoZero"/>
        <c:auto val="1"/>
        <c:lblAlgn val="ctr"/>
        <c:lblOffset val="100"/>
        <c:noMultiLvlLbl val="0"/>
      </c:catAx>
      <c:valAx>
        <c:axId val="755231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52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68.614220000000003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5229472"/>
        <c:axId val="755227512"/>
      </c:barChart>
      <c:catAx>
        <c:axId val="75522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5227512"/>
        <c:crosses val="autoZero"/>
        <c:auto val="1"/>
        <c:lblAlgn val="ctr"/>
        <c:lblOffset val="100"/>
        <c:noMultiLvlLbl val="0"/>
      </c:catAx>
      <c:valAx>
        <c:axId val="755227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522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7.5540000000000003</c:v>
                </c:pt>
                <c:pt idx="1">
                  <c:v>7.9960000000000004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55228296"/>
        <c:axId val="755233784"/>
      </c:barChart>
      <c:catAx>
        <c:axId val="75522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5233784"/>
        <c:crosses val="autoZero"/>
        <c:auto val="1"/>
        <c:lblAlgn val="ctr"/>
        <c:lblOffset val="100"/>
        <c:noMultiLvlLbl val="0"/>
      </c:catAx>
      <c:valAx>
        <c:axId val="755233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522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4.9561260000000003</c:v>
                </c:pt>
                <c:pt idx="1">
                  <c:v>5.8534090000000001</c:v>
                </c:pt>
                <c:pt idx="2">
                  <c:v>7.6378535999999997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347.60703000000001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5229864"/>
        <c:axId val="755234176"/>
      </c:barChart>
      <c:catAx>
        <c:axId val="75522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5234176"/>
        <c:crosses val="autoZero"/>
        <c:auto val="1"/>
        <c:lblAlgn val="ctr"/>
        <c:lblOffset val="100"/>
        <c:noMultiLvlLbl val="0"/>
      </c:catAx>
      <c:valAx>
        <c:axId val="755234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522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12.549761999999999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5230256"/>
        <c:axId val="755234568"/>
      </c:barChart>
      <c:catAx>
        <c:axId val="75523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5234568"/>
        <c:crosses val="autoZero"/>
        <c:auto val="1"/>
        <c:lblAlgn val="ctr"/>
        <c:lblOffset val="100"/>
        <c:noMultiLvlLbl val="0"/>
      </c:catAx>
      <c:valAx>
        <c:axId val="755234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5230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81.849000000000004</c:v>
                </c:pt>
                <c:pt idx="1">
                  <c:v>5.4930000000000003</c:v>
                </c:pt>
                <c:pt idx="2">
                  <c:v>12.657999999999999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55234960"/>
        <c:axId val="755230648"/>
      </c:barChart>
      <c:catAx>
        <c:axId val="75523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55230648"/>
        <c:crosses val="autoZero"/>
        <c:auto val="1"/>
        <c:lblAlgn val="ctr"/>
        <c:lblOffset val="100"/>
        <c:noMultiLvlLbl val="0"/>
      </c:catAx>
      <c:valAx>
        <c:axId val="755230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5234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1766.5944999999999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55233392"/>
        <c:axId val="104393608"/>
      </c:barChart>
      <c:catAx>
        <c:axId val="75523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393608"/>
        <c:crosses val="autoZero"/>
        <c:auto val="1"/>
        <c:lblAlgn val="ctr"/>
        <c:lblOffset val="100"/>
        <c:noMultiLvlLbl val="0"/>
      </c:catAx>
      <c:valAx>
        <c:axId val="104393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5523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61.991700000000002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590200"/>
        <c:axId val="664584712"/>
      </c:barChart>
      <c:catAx>
        <c:axId val="664590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584712"/>
        <c:crosses val="autoZero"/>
        <c:auto val="1"/>
        <c:lblAlgn val="ctr"/>
        <c:lblOffset val="100"/>
        <c:noMultiLvlLbl val="0"/>
      </c:catAx>
      <c:valAx>
        <c:axId val="6645847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590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323.41937000000001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587848"/>
        <c:axId val="664585888"/>
      </c:barChart>
      <c:catAx>
        <c:axId val="66458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585888"/>
        <c:crosses val="autoZero"/>
        <c:auto val="1"/>
        <c:lblAlgn val="ctr"/>
        <c:lblOffset val="100"/>
        <c:noMultiLvlLbl val="0"/>
      </c:catAx>
      <c:valAx>
        <c:axId val="664585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587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1.5096130000000001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2495224"/>
        <c:axId val="392497968"/>
      </c:barChart>
      <c:catAx>
        <c:axId val="392495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2497968"/>
        <c:crosses val="autoZero"/>
        <c:auto val="1"/>
        <c:lblAlgn val="ctr"/>
        <c:lblOffset val="100"/>
        <c:noMultiLvlLbl val="0"/>
      </c:catAx>
      <c:valAx>
        <c:axId val="392497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249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4058.268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590592"/>
        <c:axId val="664588632"/>
      </c:barChart>
      <c:catAx>
        <c:axId val="66459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588632"/>
        <c:crosses val="autoZero"/>
        <c:auto val="1"/>
        <c:lblAlgn val="ctr"/>
        <c:lblOffset val="100"/>
        <c:noMultiLvlLbl val="0"/>
      </c:catAx>
      <c:valAx>
        <c:axId val="66458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59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10.1510315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586280"/>
        <c:axId val="664592160"/>
      </c:barChart>
      <c:catAx>
        <c:axId val="66458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592160"/>
        <c:crosses val="autoZero"/>
        <c:auto val="1"/>
        <c:lblAlgn val="ctr"/>
        <c:lblOffset val="100"/>
        <c:noMultiLvlLbl val="0"/>
      </c:catAx>
      <c:valAx>
        <c:axId val="66459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586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1.2870767000000001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64590984"/>
        <c:axId val="664585496"/>
      </c:barChart>
      <c:catAx>
        <c:axId val="66459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4585496"/>
        <c:crosses val="autoZero"/>
        <c:auto val="1"/>
        <c:lblAlgn val="ctr"/>
        <c:lblOffset val="100"/>
        <c:noMultiLvlLbl val="0"/>
      </c:catAx>
      <c:valAx>
        <c:axId val="66458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64590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170.94901999999999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2498752"/>
        <c:axId val="392499144"/>
      </c:barChart>
      <c:catAx>
        <c:axId val="39249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2499144"/>
        <c:crosses val="autoZero"/>
        <c:auto val="1"/>
        <c:lblAlgn val="ctr"/>
        <c:lblOffset val="100"/>
        <c:noMultiLvlLbl val="0"/>
      </c:catAx>
      <c:valAx>
        <c:axId val="392499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249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0.84144925999999998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602768"/>
        <c:axId val="395606296"/>
      </c:barChart>
      <c:catAx>
        <c:axId val="395602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606296"/>
        <c:crosses val="autoZero"/>
        <c:auto val="1"/>
        <c:lblAlgn val="ctr"/>
        <c:lblOffset val="100"/>
        <c:noMultiLvlLbl val="0"/>
      </c:catAx>
      <c:valAx>
        <c:axId val="395606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60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13.457233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606688"/>
        <c:axId val="395605512"/>
      </c:barChart>
      <c:catAx>
        <c:axId val="39560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605512"/>
        <c:crosses val="autoZero"/>
        <c:auto val="1"/>
        <c:lblAlgn val="ctr"/>
        <c:lblOffset val="100"/>
        <c:noMultiLvlLbl val="0"/>
      </c:catAx>
      <c:valAx>
        <c:axId val="395605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606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1.2870767000000001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601592"/>
        <c:axId val="395607080"/>
      </c:barChart>
      <c:catAx>
        <c:axId val="395601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5607080"/>
        <c:crosses val="autoZero"/>
        <c:auto val="1"/>
        <c:lblAlgn val="ctr"/>
        <c:lblOffset val="100"/>
        <c:noMultiLvlLbl val="0"/>
      </c:catAx>
      <c:valAx>
        <c:axId val="39560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601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434.92795000000001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5601984"/>
        <c:axId val="548175176"/>
      </c:barChart>
      <c:catAx>
        <c:axId val="395601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75176"/>
        <c:crosses val="autoZero"/>
        <c:auto val="1"/>
        <c:lblAlgn val="ctr"/>
        <c:lblOffset val="100"/>
        <c:noMultiLvlLbl val="0"/>
      </c:catAx>
      <c:valAx>
        <c:axId val="548175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560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4.0664749999999996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8170080"/>
        <c:axId val="548167728"/>
      </c:barChart>
      <c:catAx>
        <c:axId val="54817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8167728"/>
        <c:crosses val="autoZero"/>
        <c:auto val="1"/>
        <c:lblAlgn val="ctr"/>
        <c:lblOffset val="100"/>
        <c:noMultiLvlLbl val="0"/>
      </c:catAx>
      <c:valAx>
        <c:axId val="54816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81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김순실, ID : H1700112)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08월 02일 14:33:31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1766.5944999999999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51.703963999999999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19.280258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81.849000000000004</v>
      </c>
      <c r="G8" s="59">
        <f>'DRIs DATA 입력'!G8</f>
        <v>5.4930000000000003</v>
      </c>
      <c r="H8" s="59">
        <f>'DRIs DATA 입력'!H8</f>
        <v>12.657999999999999</v>
      </c>
      <c r="I8" s="46"/>
      <c r="J8" s="59" t="s">
        <v>216</v>
      </c>
      <c r="K8" s="59">
        <f>'DRIs DATA 입력'!K8</f>
        <v>7.5540000000000003</v>
      </c>
      <c r="L8" s="59">
        <f>'DRIs DATA 입력'!L8</f>
        <v>7.9960000000000004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347.60703000000001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12.549761999999999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1.5096130000000001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170.94901999999999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61.991700000000002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1.2486634000000001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0.84144925999999998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13.457233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1.2870767000000001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434.92795000000001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4.0664749999999996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1.5115346999999999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0.47664772999999999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323.41937000000001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1011.6598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4058.268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2421.8429999999998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76.905299999999997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109.14637999999999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10.1510315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9.353923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1059.0800999999999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9.4845410000000005E-2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4.1556553999999997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76.186260000000004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68.614220000000003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6" sqref="H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275</v>
      </c>
      <c r="B1" s="61" t="s">
        <v>335</v>
      </c>
      <c r="G1" s="62" t="s">
        <v>276</v>
      </c>
      <c r="H1" s="61" t="s">
        <v>336</v>
      </c>
    </row>
    <row r="3" spans="1:27" x14ac:dyDescent="0.3">
      <c r="A3" s="68" t="s">
        <v>277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279</v>
      </c>
      <c r="F4" s="70"/>
      <c r="G4" s="70"/>
      <c r="H4" s="71"/>
      <c r="J4" s="69" t="s">
        <v>280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281</v>
      </c>
      <c r="V4" s="67"/>
      <c r="W4" s="67"/>
      <c r="X4" s="67"/>
      <c r="Y4" s="67"/>
      <c r="Z4" s="67"/>
    </row>
    <row r="5" spans="1:27" x14ac:dyDescent="0.3">
      <c r="A5" s="65"/>
      <c r="B5" s="65" t="s">
        <v>282</v>
      </c>
      <c r="C5" s="65" t="s">
        <v>283</v>
      </c>
      <c r="E5" s="65"/>
      <c r="F5" s="65" t="s">
        <v>50</v>
      </c>
      <c r="G5" s="65" t="s">
        <v>284</v>
      </c>
      <c r="H5" s="65" t="s">
        <v>46</v>
      </c>
      <c r="J5" s="65"/>
      <c r="K5" s="65" t="s">
        <v>285</v>
      </c>
      <c r="L5" s="65" t="s">
        <v>286</v>
      </c>
      <c r="N5" s="65"/>
      <c r="O5" s="65" t="s">
        <v>287</v>
      </c>
      <c r="P5" s="65" t="s">
        <v>288</v>
      </c>
      <c r="Q5" s="65" t="s">
        <v>289</v>
      </c>
      <c r="R5" s="65" t="s">
        <v>290</v>
      </c>
      <c r="S5" s="65" t="s">
        <v>283</v>
      </c>
      <c r="U5" s="65"/>
      <c r="V5" s="65" t="s">
        <v>287</v>
      </c>
      <c r="W5" s="65" t="s">
        <v>288</v>
      </c>
      <c r="X5" s="65" t="s">
        <v>289</v>
      </c>
      <c r="Y5" s="65" t="s">
        <v>290</v>
      </c>
      <c r="Z5" s="65" t="s">
        <v>283</v>
      </c>
    </row>
    <row r="6" spans="1:27" x14ac:dyDescent="0.3">
      <c r="A6" s="65" t="s">
        <v>278</v>
      </c>
      <c r="B6" s="65">
        <v>1800</v>
      </c>
      <c r="C6" s="65">
        <v>1766.5944999999999</v>
      </c>
      <c r="E6" s="65" t="s">
        <v>291</v>
      </c>
      <c r="F6" s="65">
        <v>55</v>
      </c>
      <c r="G6" s="65">
        <v>15</v>
      </c>
      <c r="H6" s="65">
        <v>7</v>
      </c>
      <c r="J6" s="65" t="s">
        <v>291</v>
      </c>
      <c r="K6" s="65">
        <v>0.1</v>
      </c>
      <c r="L6" s="65">
        <v>4</v>
      </c>
      <c r="N6" s="65" t="s">
        <v>292</v>
      </c>
      <c r="O6" s="65">
        <v>40</v>
      </c>
      <c r="P6" s="65">
        <v>50</v>
      </c>
      <c r="Q6" s="65">
        <v>0</v>
      </c>
      <c r="R6" s="65">
        <v>0</v>
      </c>
      <c r="S6" s="65">
        <v>51.703963999999999</v>
      </c>
      <c r="U6" s="65" t="s">
        <v>293</v>
      </c>
      <c r="V6" s="65">
        <v>0</v>
      </c>
      <c r="W6" s="65">
        <v>0</v>
      </c>
      <c r="X6" s="65">
        <v>20</v>
      </c>
      <c r="Y6" s="65">
        <v>0</v>
      </c>
      <c r="Z6" s="65">
        <v>19.280258</v>
      </c>
    </row>
    <row r="7" spans="1:27" x14ac:dyDescent="0.3">
      <c r="E7" s="65" t="s">
        <v>294</v>
      </c>
      <c r="F7" s="65">
        <v>65</v>
      </c>
      <c r="G7" s="65">
        <v>30</v>
      </c>
      <c r="H7" s="65">
        <v>20</v>
      </c>
      <c r="J7" s="65" t="s">
        <v>294</v>
      </c>
      <c r="K7" s="65">
        <v>1</v>
      </c>
      <c r="L7" s="65">
        <v>10</v>
      </c>
    </row>
    <row r="8" spans="1:27" x14ac:dyDescent="0.3">
      <c r="E8" s="65" t="s">
        <v>295</v>
      </c>
      <c r="F8" s="65">
        <v>81.849000000000004</v>
      </c>
      <c r="G8" s="65">
        <v>5.4930000000000003</v>
      </c>
      <c r="H8" s="65">
        <v>12.657999999999999</v>
      </c>
      <c r="J8" s="65" t="s">
        <v>295</v>
      </c>
      <c r="K8" s="65">
        <v>7.5540000000000003</v>
      </c>
      <c r="L8" s="65">
        <v>7.9960000000000004</v>
      </c>
    </row>
    <row r="13" spans="1:27" x14ac:dyDescent="0.3">
      <c r="A13" s="66" t="s">
        <v>296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297</v>
      </c>
      <c r="B14" s="67"/>
      <c r="C14" s="67"/>
      <c r="D14" s="67"/>
      <c r="E14" s="67"/>
      <c r="F14" s="67"/>
      <c r="H14" s="67" t="s">
        <v>298</v>
      </c>
      <c r="I14" s="67"/>
      <c r="J14" s="67"/>
      <c r="K14" s="67"/>
      <c r="L14" s="67"/>
      <c r="M14" s="67"/>
      <c r="O14" s="67" t="s">
        <v>299</v>
      </c>
      <c r="P14" s="67"/>
      <c r="Q14" s="67"/>
      <c r="R14" s="67"/>
      <c r="S14" s="67"/>
      <c r="T14" s="67"/>
      <c r="V14" s="67" t="s">
        <v>300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287</v>
      </c>
      <c r="C15" s="65" t="s">
        <v>288</v>
      </c>
      <c r="D15" s="65" t="s">
        <v>289</v>
      </c>
      <c r="E15" s="65" t="s">
        <v>290</v>
      </c>
      <c r="F15" s="65" t="s">
        <v>283</v>
      </c>
      <c r="H15" s="65"/>
      <c r="I15" s="65" t="s">
        <v>287</v>
      </c>
      <c r="J15" s="65" t="s">
        <v>288</v>
      </c>
      <c r="K15" s="65" t="s">
        <v>289</v>
      </c>
      <c r="L15" s="65" t="s">
        <v>290</v>
      </c>
      <c r="M15" s="65" t="s">
        <v>283</v>
      </c>
      <c r="O15" s="65"/>
      <c r="P15" s="65" t="s">
        <v>287</v>
      </c>
      <c r="Q15" s="65" t="s">
        <v>288</v>
      </c>
      <c r="R15" s="65" t="s">
        <v>289</v>
      </c>
      <c r="S15" s="65" t="s">
        <v>290</v>
      </c>
      <c r="T15" s="65" t="s">
        <v>283</v>
      </c>
      <c r="V15" s="65"/>
      <c r="W15" s="65" t="s">
        <v>287</v>
      </c>
      <c r="X15" s="65" t="s">
        <v>288</v>
      </c>
      <c r="Y15" s="65" t="s">
        <v>289</v>
      </c>
      <c r="Z15" s="65" t="s">
        <v>290</v>
      </c>
      <c r="AA15" s="65" t="s">
        <v>283</v>
      </c>
    </row>
    <row r="16" spans="1:27" x14ac:dyDescent="0.3">
      <c r="A16" s="65" t="s">
        <v>301</v>
      </c>
      <c r="B16" s="65">
        <v>430</v>
      </c>
      <c r="C16" s="65">
        <v>600</v>
      </c>
      <c r="D16" s="65">
        <v>0</v>
      </c>
      <c r="E16" s="65">
        <v>3000</v>
      </c>
      <c r="F16" s="65">
        <v>347.60703000000001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12.549761999999999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1.5096130000000001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170.94901999999999</v>
      </c>
    </row>
    <row r="23" spans="1:62" x14ac:dyDescent="0.3">
      <c r="A23" s="66" t="s">
        <v>302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303</v>
      </c>
      <c r="B24" s="67"/>
      <c r="C24" s="67"/>
      <c r="D24" s="67"/>
      <c r="E24" s="67"/>
      <c r="F24" s="67"/>
      <c r="H24" s="67" t="s">
        <v>304</v>
      </c>
      <c r="I24" s="67"/>
      <c r="J24" s="67"/>
      <c r="K24" s="67"/>
      <c r="L24" s="67"/>
      <c r="M24" s="67"/>
      <c r="O24" s="67" t="s">
        <v>305</v>
      </c>
      <c r="P24" s="67"/>
      <c r="Q24" s="67"/>
      <c r="R24" s="67"/>
      <c r="S24" s="67"/>
      <c r="T24" s="67"/>
      <c r="V24" s="67" t="s">
        <v>306</v>
      </c>
      <c r="W24" s="67"/>
      <c r="X24" s="67"/>
      <c r="Y24" s="67"/>
      <c r="Z24" s="67"/>
      <c r="AA24" s="67"/>
      <c r="AC24" s="67" t="s">
        <v>307</v>
      </c>
      <c r="AD24" s="67"/>
      <c r="AE24" s="67"/>
      <c r="AF24" s="67"/>
      <c r="AG24" s="67"/>
      <c r="AH24" s="67"/>
      <c r="AJ24" s="67" t="s">
        <v>308</v>
      </c>
      <c r="AK24" s="67"/>
      <c r="AL24" s="67"/>
      <c r="AM24" s="67"/>
      <c r="AN24" s="67"/>
      <c r="AO24" s="67"/>
      <c r="AQ24" s="67" t="s">
        <v>309</v>
      </c>
      <c r="AR24" s="67"/>
      <c r="AS24" s="67"/>
      <c r="AT24" s="67"/>
      <c r="AU24" s="67"/>
      <c r="AV24" s="67"/>
      <c r="AX24" s="67" t="s">
        <v>310</v>
      </c>
      <c r="AY24" s="67"/>
      <c r="AZ24" s="67"/>
      <c r="BA24" s="67"/>
      <c r="BB24" s="67"/>
      <c r="BC24" s="67"/>
      <c r="BE24" s="67" t="s">
        <v>311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287</v>
      </c>
      <c r="C25" s="65" t="s">
        <v>288</v>
      </c>
      <c r="D25" s="65" t="s">
        <v>289</v>
      </c>
      <c r="E25" s="65" t="s">
        <v>290</v>
      </c>
      <c r="F25" s="65" t="s">
        <v>283</v>
      </c>
      <c r="H25" s="65"/>
      <c r="I25" s="65" t="s">
        <v>287</v>
      </c>
      <c r="J25" s="65" t="s">
        <v>288</v>
      </c>
      <c r="K25" s="65" t="s">
        <v>289</v>
      </c>
      <c r="L25" s="65" t="s">
        <v>290</v>
      </c>
      <c r="M25" s="65" t="s">
        <v>283</v>
      </c>
      <c r="O25" s="65"/>
      <c r="P25" s="65" t="s">
        <v>287</v>
      </c>
      <c r="Q25" s="65" t="s">
        <v>288</v>
      </c>
      <c r="R25" s="65" t="s">
        <v>289</v>
      </c>
      <c r="S25" s="65" t="s">
        <v>290</v>
      </c>
      <c r="T25" s="65" t="s">
        <v>283</v>
      </c>
      <c r="V25" s="65"/>
      <c r="W25" s="65" t="s">
        <v>287</v>
      </c>
      <c r="X25" s="65" t="s">
        <v>288</v>
      </c>
      <c r="Y25" s="65" t="s">
        <v>289</v>
      </c>
      <c r="Z25" s="65" t="s">
        <v>290</v>
      </c>
      <c r="AA25" s="65" t="s">
        <v>283</v>
      </c>
      <c r="AC25" s="65"/>
      <c r="AD25" s="65" t="s">
        <v>287</v>
      </c>
      <c r="AE25" s="65" t="s">
        <v>288</v>
      </c>
      <c r="AF25" s="65" t="s">
        <v>289</v>
      </c>
      <c r="AG25" s="65" t="s">
        <v>290</v>
      </c>
      <c r="AH25" s="65" t="s">
        <v>283</v>
      </c>
      <c r="AJ25" s="65"/>
      <c r="AK25" s="65" t="s">
        <v>287</v>
      </c>
      <c r="AL25" s="65" t="s">
        <v>288</v>
      </c>
      <c r="AM25" s="65" t="s">
        <v>289</v>
      </c>
      <c r="AN25" s="65" t="s">
        <v>290</v>
      </c>
      <c r="AO25" s="65" t="s">
        <v>283</v>
      </c>
      <c r="AQ25" s="65"/>
      <c r="AR25" s="65" t="s">
        <v>287</v>
      </c>
      <c r="AS25" s="65" t="s">
        <v>288</v>
      </c>
      <c r="AT25" s="65" t="s">
        <v>289</v>
      </c>
      <c r="AU25" s="65" t="s">
        <v>290</v>
      </c>
      <c r="AV25" s="65" t="s">
        <v>283</v>
      </c>
      <c r="AX25" s="65"/>
      <c r="AY25" s="65" t="s">
        <v>287</v>
      </c>
      <c r="AZ25" s="65" t="s">
        <v>288</v>
      </c>
      <c r="BA25" s="65" t="s">
        <v>289</v>
      </c>
      <c r="BB25" s="65" t="s">
        <v>290</v>
      </c>
      <c r="BC25" s="65" t="s">
        <v>283</v>
      </c>
      <c r="BE25" s="65"/>
      <c r="BF25" s="65" t="s">
        <v>287</v>
      </c>
      <c r="BG25" s="65" t="s">
        <v>288</v>
      </c>
      <c r="BH25" s="65" t="s">
        <v>289</v>
      </c>
      <c r="BI25" s="65" t="s">
        <v>290</v>
      </c>
      <c r="BJ25" s="65" t="s">
        <v>283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61.991700000000002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1.2486634000000001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0.84144925999999998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13.457233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1.2870767000000001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434.92795000000001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4.0664749999999996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1.5115346999999999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0.47664772999999999</v>
      </c>
    </row>
    <row r="33" spans="1:68" x14ac:dyDescent="0.3">
      <c r="A33" s="66" t="s">
        <v>313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314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315</v>
      </c>
      <c r="W34" s="67"/>
      <c r="X34" s="67"/>
      <c r="Y34" s="67"/>
      <c r="Z34" s="67"/>
      <c r="AA34" s="67"/>
      <c r="AC34" s="67" t="s">
        <v>316</v>
      </c>
      <c r="AD34" s="67"/>
      <c r="AE34" s="67"/>
      <c r="AF34" s="67"/>
      <c r="AG34" s="67"/>
      <c r="AH34" s="67"/>
      <c r="AJ34" s="67" t="s">
        <v>317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287</v>
      </c>
      <c r="C35" s="65" t="s">
        <v>288</v>
      </c>
      <c r="D35" s="65" t="s">
        <v>289</v>
      </c>
      <c r="E35" s="65" t="s">
        <v>290</v>
      </c>
      <c r="F35" s="65" t="s">
        <v>283</v>
      </c>
      <c r="H35" s="65"/>
      <c r="I35" s="65" t="s">
        <v>287</v>
      </c>
      <c r="J35" s="65" t="s">
        <v>288</v>
      </c>
      <c r="K35" s="65" t="s">
        <v>289</v>
      </c>
      <c r="L35" s="65" t="s">
        <v>290</v>
      </c>
      <c r="M35" s="65" t="s">
        <v>283</v>
      </c>
      <c r="O35" s="65"/>
      <c r="P35" s="65" t="s">
        <v>287</v>
      </c>
      <c r="Q35" s="65" t="s">
        <v>288</v>
      </c>
      <c r="R35" s="65" t="s">
        <v>289</v>
      </c>
      <c r="S35" s="65" t="s">
        <v>290</v>
      </c>
      <c r="T35" s="65" t="s">
        <v>283</v>
      </c>
      <c r="V35" s="65"/>
      <c r="W35" s="65" t="s">
        <v>287</v>
      </c>
      <c r="X35" s="65" t="s">
        <v>288</v>
      </c>
      <c r="Y35" s="65" t="s">
        <v>289</v>
      </c>
      <c r="Z35" s="65" t="s">
        <v>290</v>
      </c>
      <c r="AA35" s="65" t="s">
        <v>283</v>
      </c>
      <c r="AC35" s="65"/>
      <c r="AD35" s="65" t="s">
        <v>287</v>
      </c>
      <c r="AE35" s="65" t="s">
        <v>288</v>
      </c>
      <c r="AF35" s="65" t="s">
        <v>289</v>
      </c>
      <c r="AG35" s="65" t="s">
        <v>290</v>
      </c>
      <c r="AH35" s="65" t="s">
        <v>283</v>
      </c>
      <c r="AJ35" s="65"/>
      <c r="AK35" s="65" t="s">
        <v>287</v>
      </c>
      <c r="AL35" s="65" t="s">
        <v>288</v>
      </c>
      <c r="AM35" s="65" t="s">
        <v>289</v>
      </c>
      <c r="AN35" s="65" t="s">
        <v>290</v>
      </c>
      <c r="AO35" s="65" t="s">
        <v>283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323.41937000000001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1011.6598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4058.268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2421.8429999999998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76.905299999999997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109.14637999999999</v>
      </c>
    </row>
    <row r="43" spans="1:68" x14ac:dyDescent="0.3">
      <c r="A43" s="66" t="s">
        <v>318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319</v>
      </c>
      <c r="B44" s="67"/>
      <c r="C44" s="67"/>
      <c r="D44" s="67"/>
      <c r="E44" s="67"/>
      <c r="F44" s="67"/>
      <c r="H44" s="67" t="s">
        <v>320</v>
      </c>
      <c r="I44" s="67"/>
      <c r="J44" s="67"/>
      <c r="K44" s="67"/>
      <c r="L44" s="67"/>
      <c r="M44" s="67"/>
      <c r="O44" s="67" t="s">
        <v>321</v>
      </c>
      <c r="P44" s="67"/>
      <c r="Q44" s="67"/>
      <c r="R44" s="67"/>
      <c r="S44" s="67"/>
      <c r="T44" s="67"/>
      <c r="V44" s="67" t="s">
        <v>322</v>
      </c>
      <c r="W44" s="67"/>
      <c r="X44" s="67"/>
      <c r="Y44" s="67"/>
      <c r="Z44" s="67"/>
      <c r="AA44" s="67"/>
      <c r="AC44" s="67" t="s">
        <v>323</v>
      </c>
      <c r="AD44" s="67"/>
      <c r="AE44" s="67"/>
      <c r="AF44" s="67"/>
      <c r="AG44" s="67"/>
      <c r="AH44" s="67"/>
      <c r="AJ44" s="67" t="s">
        <v>324</v>
      </c>
      <c r="AK44" s="67"/>
      <c r="AL44" s="67"/>
      <c r="AM44" s="67"/>
      <c r="AN44" s="67"/>
      <c r="AO44" s="67"/>
      <c r="AQ44" s="67" t="s">
        <v>325</v>
      </c>
      <c r="AR44" s="67"/>
      <c r="AS44" s="67"/>
      <c r="AT44" s="67"/>
      <c r="AU44" s="67"/>
      <c r="AV44" s="67"/>
      <c r="AX44" s="67" t="s">
        <v>326</v>
      </c>
      <c r="AY44" s="67"/>
      <c r="AZ44" s="67"/>
      <c r="BA44" s="67"/>
      <c r="BB44" s="67"/>
      <c r="BC44" s="67"/>
      <c r="BE44" s="67" t="s">
        <v>327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287</v>
      </c>
      <c r="C45" s="65" t="s">
        <v>288</v>
      </c>
      <c r="D45" s="65" t="s">
        <v>289</v>
      </c>
      <c r="E45" s="65" t="s">
        <v>290</v>
      </c>
      <c r="F45" s="65" t="s">
        <v>283</v>
      </c>
      <c r="H45" s="65"/>
      <c r="I45" s="65" t="s">
        <v>287</v>
      </c>
      <c r="J45" s="65" t="s">
        <v>288</v>
      </c>
      <c r="K45" s="65" t="s">
        <v>289</v>
      </c>
      <c r="L45" s="65" t="s">
        <v>290</v>
      </c>
      <c r="M45" s="65" t="s">
        <v>283</v>
      </c>
      <c r="O45" s="65"/>
      <c r="P45" s="65" t="s">
        <v>287</v>
      </c>
      <c r="Q45" s="65" t="s">
        <v>288</v>
      </c>
      <c r="R45" s="65" t="s">
        <v>289</v>
      </c>
      <c r="S45" s="65" t="s">
        <v>290</v>
      </c>
      <c r="T45" s="65" t="s">
        <v>283</v>
      </c>
      <c r="V45" s="65"/>
      <c r="W45" s="65" t="s">
        <v>287</v>
      </c>
      <c r="X45" s="65" t="s">
        <v>288</v>
      </c>
      <c r="Y45" s="65" t="s">
        <v>289</v>
      </c>
      <c r="Z45" s="65" t="s">
        <v>290</v>
      </c>
      <c r="AA45" s="65" t="s">
        <v>283</v>
      </c>
      <c r="AC45" s="65"/>
      <c r="AD45" s="65" t="s">
        <v>287</v>
      </c>
      <c r="AE45" s="65" t="s">
        <v>288</v>
      </c>
      <c r="AF45" s="65" t="s">
        <v>289</v>
      </c>
      <c r="AG45" s="65" t="s">
        <v>290</v>
      </c>
      <c r="AH45" s="65" t="s">
        <v>283</v>
      </c>
      <c r="AJ45" s="65"/>
      <c r="AK45" s="65" t="s">
        <v>287</v>
      </c>
      <c r="AL45" s="65" t="s">
        <v>288</v>
      </c>
      <c r="AM45" s="65" t="s">
        <v>289</v>
      </c>
      <c r="AN45" s="65" t="s">
        <v>290</v>
      </c>
      <c r="AO45" s="65" t="s">
        <v>283</v>
      </c>
      <c r="AQ45" s="65"/>
      <c r="AR45" s="65" t="s">
        <v>287</v>
      </c>
      <c r="AS45" s="65" t="s">
        <v>288</v>
      </c>
      <c r="AT45" s="65" t="s">
        <v>289</v>
      </c>
      <c r="AU45" s="65" t="s">
        <v>290</v>
      </c>
      <c r="AV45" s="65" t="s">
        <v>283</v>
      </c>
      <c r="AX45" s="65"/>
      <c r="AY45" s="65" t="s">
        <v>287</v>
      </c>
      <c r="AZ45" s="65" t="s">
        <v>288</v>
      </c>
      <c r="BA45" s="65" t="s">
        <v>289</v>
      </c>
      <c r="BB45" s="65" t="s">
        <v>290</v>
      </c>
      <c r="BC45" s="65" t="s">
        <v>283</v>
      </c>
      <c r="BE45" s="65"/>
      <c r="BF45" s="65" t="s">
        <v>287</v>
      </c>
      <c r="BG45" s="65" t="s">
        <v>288</v>
      </c>
      <c r="BH45" s="65" t="s">
        <v>289</v>
      </c>
      <c r="BI45" s="65" t="s">
        <v>290</v>
      </c>
      <c r="BJ45" s="65" t="s">
        <v>283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10.1510315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9.353923</v>
      </c>
      <c r="O46" s="65" t="s">
        <v>328</v>
      </c>
      <c r="P46" s="65">
        <v>600</v>
      </c>
      <c r="Q46" s="65">
        <v>800</v>
      </c>
      <c r="R46" s="65">
        <v>0</v>
      </c>
      <c r="S46" s="65">
        <v>10000</v>
      </c>
      <c r="T46" s="65">
        <v>1059.0800999999999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9.4845410000000005E-2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4.1556553999999997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76.186260000000004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68.614220000000003</v>
      </c>
      <c r="AX46" s="65" t="s">
        <v>329</v>
      </c>
      <c r="AY46" s="65"/>
      <c r="AZ46" s="65"/>
      <c r="BA46" s="65"/>
      <c r="BB46" s="65"/>
      <c r="BC46" s="65"/>
      <c r="BE46" s="65" t="s">
        <v>330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8" sqref="F2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333</v>
      </c>
      <c r="B2" s="61" t="s">
        <v>334</v>
      </c>
      <c r="C2" s="61" t="s">
        <v>332</v>
      </c>
      <c r="D2" s="61">
        <v>51</v>
      </c>
      <c r="E2" s="61">
        <v>1766.5944999999999</v>
      </c>
      <c r="F2" s="61">
        <v>334.32089999999999</v>
      </c>
      <c r="G2" s="61">
        <v>22.438013000000002</v>
      </c>
      <c r="H2" s="61">
        <v>14.618392</v>
      </c>
      <c r="I2" s="61">
        <v>7.8196199999999996</v>
      </c>
      <c r="J2" s="61">
        <v>51.703963999999999</v>
      </c>
      <c r="K2" s="61">
        <v>36.501204999999999</v>
      </c>
      <c r="L2" s="61">
        <v>15.20276</v>
      </c>
      <c r="M2" s="61">
        <v>19.280258</v>
      </c>
      <c r="N2" s="61">
        <v>2.1519783000000001</v>
      </c>
      <c r="O2" s="61">
        <v>9.7237950000000009</v>
      </c>
      <c r="P2" s="61">
        <v>532.00160000000005</v>
      </c>
      <c r="Q2" s="61">
        <v>18.557252999999999</v>
      </c>
      <c r="R2" s="61">
        <v>347.60703000000001</v>
      </c>
      <c r="S2" s="61">
        <v>42.431426999999999</v>
      </c>
      <c r="T2" s="61">
        <v>3662.1073999999999</v>
      </c>
      <c r="U2" s="61">
        <v>1.5096130000000001</v>
      </c>
      <c r="V2" s="61">
        <v>12.549761999999999</v>
      </c>
      <c r="W2" s="61">
        <v>170.94901999999999</v>
      </c>
      <c r="X2" s="61">
        <v>61.991700000000002</v>
      </c>
      <c r="Y2" s="61">
        <v>1.2486634000000001</v>
      </c>
      <c r="Z2" s="61">
        <v>0.84144925999999998</v>
      </c>
      <c r="AA2" s="61">
        <v>13.457233</v>
      </c>
      <c r="AB2" s="61">
        <v>1.2870767000000001</v>
      </c>
      <c r="AC2" s="61">
        <v>434.92795000000001</v>
      </c>
      <c r="AD2" s="61">
        <v>4.0664749999999996</v>
      </c>
      <c r="AE2" s="61">
        <v>1.5115346999999999</v>
      </c>
      <c r="AF2" s="61">
        <v>0.47664772999999999</v>
      </c>
      <c r="AG2" s="61">
        <v>323.41937000000001</v>
      </c>
      <c r="AH2" s="61">
        <v>204.28827999999999</v>
      </c>
      <c r="AI2" s="61">
        <v>119.13108</v>
      </c>
      <c r="AJ2" s="61">
        <v>1011.6598</v>
      </c>
      <c r="AK2" s="61">
        <v>4058.268</v>
      </c>
      <c r="AL2" s="61">
        <v>76.905299999999997</v>
      </c>
      <c r="AM2" s="61">
        <v>2421.8429999999998</v>
      </c>
      <c r="AN2" s="61">
        <v>109.14637999999999</v>
      </c>
      <c r="AO2" s="61">
        <v>10.1510315</v>
      </c>
      <c r="AP2" s="61">
        <v>8.4015000000000004</v>
      </c>
      <c r="AQ2" s="61">
        <v>1.7495319</v>
      </c>
      <c r="AR2" s="61">
        <v>9.353923</v>
      </c>
      <c r="AS2" s="61">
        <v>1059.0800999999999</v>
      </c>
      <c r="AT2" s="61">
        <v>9.4845410000000005E-2</v>
      </c>
      <c r="AU2" s="61">
        <v>4.1556553999999997</v>
      </c>
      <c r="AV2" s="61">
        <v>76.186260000000004</v>
      </c>
      <c r="AW2" s="61">
        <v>68.614220000000003</v>
      </c>
      <c r="AX2" s="61">
        <v>6.4290866000000002E-2</v>
      </c>
      <c r="AY2" s="61">
        <v>0.63473279999999999</v>
      </c>
      <c r="AZ2" s="61">
        <v>134.50572</v>
      </c>
      <c r="BA2" s="61">
        <v>18.45092</v>
      </c>
      <c r="BB2" s="61">
        <v>4.9561260000000003</v>
      </c>
      <c r="BC2" s="61">
        <v>5.8534090000000001</v>
      </c>
      <c r="BD2" s="61">
        <v>7.6378535999999997</v>
      </c>
      <c r="BE2" s="61">
        <v>0.50632805000000003</v>
      </c>
      <c r="BF2" s="61">
        <v>3.2943440000000002</v>
      </c>
      <c r="BG2" s="61">
        <v>1.1518281E-3</v>
      </c>
      <c r="BH2" s="61">
        <v>5.6709433E-3</v>
      </c>
      <c r="BI2" s="61">
        <v>4.4611720000000002E-3</v>
      </c>
      <c r="BJ2" s="61">
        <v>2.7839550000000001E-2</v>
      </c>
      <c r="BK2" s="61">
        <v>8.8602166000000004E-5</v>
      </c>
      <c r="BL2" s="61">
        <v>0.27844637999999999</v>
      </c>
      <c r="BM2" s="61">
        <v>3.3229519999999999</v>
      </c>
      <c r="BN2" s="61">
        <v>1.1556784</v>
      </c>
      <c r="BO2" s="61">
        <v>52.164185000000003</v>
      </c>
      <c r="BP2" s="61">
        <v>10.168644</v>
      </c>
      <c r="BQ2" s="61">
        <v>16.982303999999999</v>
      </c>
      <c r="BR2" s="61">
        <v>57.88252</v>
      </c>
      <c r="BS2" s="61">
        <v>15.204772999999999</v>
      </c>
      <c r="BT2" s="61">
        <v>13.683790999999999</v>
      </c>
      <c r="BU2" s="61">
        <v>1.4916192E-2</v>
      </c>
      <c r="BV2" s="61">
        <v>1.6567076E-2</v>
      </c>
      <c r="BW2" s="61">
        <v>0.86483460000000001</v>
      </c>
      <c r="BX2" s="61">
        <v>0.91451864999999999</v>
      </c>
      <c r="BY2" s="61">
        <v>4.3135244000000003E-2</v>
      </c>
      <c r="BZ2" s="61">
        <v>3.2351580000000002E-4</v>
      </c>
      <c r="CA2" s="61">
        <v>0.38652920000000002</v>
      </c>
      <c r="CB2" s="61">
        <v>7.819431E-3</v>
      </c>
      <c r="CC2" s="61">
        <v>5.8497738000000001E-2</v>
      </c>
      <c r="CD2" s="61">
        <v>0.48636496000000001</v>
      </c>
      <c r="CE2" s="61">
        <v>3.2395735000000002E-2</v>
      </c>
      <c r="CF2" s="61">
        <v>5.5627942E-2</v>
      </c>
      <c r="CG2" s="61">
        <v>2.4750000000000001E-7</v>
      </c>
      <c r="CH2" s="61">
        <v>7.8927470000000003E-3</v>
      </c>
      <c r="CI2" s="61">
        <v>3.1852833999999998E-3</v>
      </c>
      <c r="CJ2" s="61">
        <v>1.1116587</v>
      </c>
      <c r="CK2" s="61">
        <v>8.4299444999999997E-3</v>
      </c>
      <c r="CL2" s="61">
        <v>0.26159727999999999</v>
      </c>
      <c r="CM2" s="61">
        <v>3.0377893</v>
      </c>
      <c r="CN2" s="61">
        <v>1877.9038</v>
      </c>
      <c r="CO2" s="61">
        <v>3291.5250000000001</v>
      </c>
      <c r="CP2" s="61">
        <v>1343.6130000000001</v>
      </c>
      <c r="CQ2" s="61">
        <v>632.28423999999995</v>
      </c>
      <c r="CR2" s="61">
        <v>356.16512999999998</v>
      </c>
      <c r="CS2" s="61">
        <v>455.33105</v>
      </c>
      <c r="CT2" s="61">
        <v>1864.5596</v>
      </c>
      <c r="CU2" s="61">
        <v>952.36850000000004</v>
      </c>
      <c r="CV2" s="61">
        <v>1481.6610000000001</v>
      </c>
      <c r="CW2" s="61">
        <v>988.28369999999995</v>
      </c>
      <c r="CX2" s="61">
        <v>310.69702000000001</v>
      </c>
      <c r="CY2" s="61">
        <v>2629.8366999999998</v>
      </c>
      <c r="CZ2" s="61">
        <v>1004.2126</v>
      </c>
      <c r="DA2" s="61">
        <v>2681.7202000000002</v>
      </c>
      <c r="DB2" s="61">
        <v>2882.884</v>
      </c>
      <c r="DC2" s="61">
        <v>3520.078</v>
      </c>
      <c r="DD2" s="61">
        <v>5367.5155999999997</v>
      </c>
      <c r="DE2" s="61">
        <v>931.95489999999995</v>
      </c>
      <c r="DF2" s="61">
        <v>3372.9018999999998</v>
      </c>
      <c r="DG2" s="61">
        <v>1235.3081</v>
      </c>
      <c r="DH2" s="61">
        <v>50.912460000000003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18.45092</v>
      </c>
      <c r="B6">
        <f>BB2</f>
        <v>4.9561260000000003</v>
      </c>
      <c r="C6">
        <f>BC2</f>
        <v>5.8534090000000001</v>
      </c>
      <c r="D6">
        <f>BD2</f>
        <v>7.6378535999999997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20" sqref="G20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26454</v>
      </c>
      <c r="C2" s="56">
        <f ca="1">YEAR(TODAY())-YEAR(B2)+IF(TODAY()&gt;=DATE(YEAR(TODAY()),MONTH(B2),DAY(B2)),0,-1)</f>
        <v>51</v>
      </c>
      <c r="E2" s="52">
        <v>159.6</v>
      </c>
      <c r="F2" s="53" t="s">
        <v>39</v>
      </c>
      <c r="G2" s="52">
        <v>59.3</v>
      </c>
      <c r="H2" s="51" t="s">
        <v>41</v>
      </c>
      <c r="I2" s="72">
        <f>ROUND(G3/E3^2,1)</f>
        <v>23.3</v>
      </c>
    </row>
    <row r="3" spans="1:9" x14ac:dyDescent="0.3">
      <c r="E3" s="51">
        <f>E2/100</f>
        <v>1.5959999999999999</v>
      </c>
      <c r="F3" s="51" t="s">
        <v>40</v>
      </c>
      <c r="G3" s="51">
        <f>G2</f>
        <v>59.3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45140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김순실, ID : H1700112)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08월 02일 14:33:31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331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45140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51</v>
      </c>
      <c r="G12" s="94"/>
      <c r="H12" s="94"/>
      <c r="I12" s="94"/>
      <c r="K12" s="123">
        <f>'개인정보 및 신체계측 입력'!E2</f>
        <v>159.6</v>
      </c>
      <c r="L12" s="124"/>
      <c r="M12" s="117">
        <f>'개인정보 및 신체계측 입력'!G2</f>
        <v>59.3</v>
      </c>
      <c r="N12" s="118"/>
      <c r="O12" s="113" t="s">
        <v>271</v>
      </c>
      <c r="P12" s="107"/>
      <c r="Q12" s="90">
        <f>'개인정보 및 신체계측 입력'!I2</f>
        <v>23.3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김순실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81.849000000000004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5.4930000000000003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12.657999999999999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8</v>
      </c>
      <c r="L72" s="36" t="s">
        <v>53</v>
      </c>
      <c r="M72" s="36">
        <f>ROUND('DRIs DATA'!K8,1)</f>
        <v>7.6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46.35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104.58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61.99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85.81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40.43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270.55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101.51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2023-08-02T05:36:44Z</dcterms:modified>
</cp:coreProperties>
</file>