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<sst xmlns="http://schemas.openxmlformats.org/spreadsheetml/2006/main" count="692" uniqueCount="337">
  <si>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</si>
  <si>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</si>
  <si>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</si>
  <si>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</si>
  <si>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</si>
  <si>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</si>
  <si>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</si>
  <si>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</si>
  <si>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</si>
  <si>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</si>
  <si>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</si>
  <si>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</si>
  <si>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</si>
  <si>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</si>
  <si>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</si>
  <si>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</si>
  <si>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</si>
  <si>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</si>
  <si>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</si>
  <si>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</si>
  <si>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</si>
  <si>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</si>
  <si>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</si>
  <si>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</si>
  <si>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</si>
  <si>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</si>
  <si>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</si>
  <si>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</si>
  <si>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</si>
  <si>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</si>
  <si>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</si>
  <si>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</si>
  <si>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</si>
  <si>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</si>
  <si>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</si>
  <si>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</si>
  <si>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</si>
  <si>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</si>
  <si>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</si>
  <si>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</si>
  <si>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</si>
  <si>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</si>
  <si>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</si>
  <si>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</si>
  <si>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</si>
  <si>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</si>
  <si>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</si>
  <si>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</si>
  <si>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</si>
  <si>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</si>
  <si>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</si>
  <si>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</si>
  <si>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</si>
  <si>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</si>
  <si>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</si>
  <si>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</si>
  <si>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</si>
  <si>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</si>
  <si>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</si>
  <si>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</si>
  <si>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</si>
  <si>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</si>
  <si>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</si>
  <si>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</si>
  <si>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</si>
  <si>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</si>
  <si>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</si>
  <si>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</si>
  <si>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</si>
  <si>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</si>
  <si>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</si>
  <si>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</si>
  <si>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</si>
  <si>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</si>
  <si>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</si>
  <si>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</si>
  <si>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</si>
  <si>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</si>
  <si>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</si>
  <si>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</si>
  <si>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</si>
  <si>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</si>
  <si>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</si>
  <si>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</si>
  <si>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</si>
  <si>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</si>
  <si>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</si>
  <si>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</si>
  <si>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</si>
  <si>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</si>
  <si>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</si>
  <si>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</si>
  <si>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</si>
  <si>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</si>
  <si>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</si>
  <si>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</si>
  <si>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</si>
  <si>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</si>
  <si>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</si>
  <si>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</si>
  <si>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</si>
  <si>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</si>
  <si>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</si>
  <si>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</si>
  <si>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</si>
  <si>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</si>
  <si>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</si>
  <si>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</si>
  <si>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</si>
  <si>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</si>
  <si>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</si>
  <si>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</si>
  <si>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</si>
  <si>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</si>
  <si>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</si>
  <si>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</si>
  <si>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</si>
  <si>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</si>
  <si>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</si>
  <si>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</si>
  <si>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</si>
  <si>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</si>
  <si>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</si>
  <si>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</si>
  <si>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</si>
  <si>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</si>
  <si>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</si>
  <si>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</si>
  <si>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</si>
  <si>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</si>
  <si>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</si>
  <si>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</si>
  <si>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</si>
  <si>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</si>
  <si>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</si>
  <si>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</si>
  <si>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</si>
  <si>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</si>
  <si>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</si>
  <si>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</si>
  <si>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</si>
  <si>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</si>
  <si>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</si>
  <si>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</si>
  <si>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</si>
  <si>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</si>
  <si>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</si>
  <si>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</si>
  <si>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</si>
  <si>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</si>
  <si>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</si>
  <si>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</si>
  <si>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</si>
  <si>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</si>
  <si>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</si>
  <si>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</si>
  <si>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</si>
  <si>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</si>
  <si>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</si>
  <si>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</si>
  <si>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</si>
  <si>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</si>
  <si>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</si>
  <si>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</si>
  <si>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</si>
  <si>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</si>
  <si>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</si>
  <si>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</si>
  <si>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</si>
  <si>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</si>
  <si>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</si>
  <si>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</si>
  <si>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</si>
  <si>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</si>
  <si>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</si>
  <si>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</si>
  <si>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</si>
  <si>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</si>
  <si>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</si>
  <si>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</si>
  <si>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</si>
  <si>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</si>
  <si>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</si>
  <si>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</si>
  <si>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</si>
  <si>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</si>
  <si>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</si>
  <si>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</si>
  <si>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</si>
  <si>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</si>
  <si>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</si>
  <si>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</si>
  <si>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</si>
  <si>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</si>
  <si>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</si>
  <si>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</si>
  <si>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</si>
  <si>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</si>
  <si>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</si>
  <si>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</si>
  <si>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</si>
  <si>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</si>
  <si>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</si>
  <si>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</si>
  <si>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</si>
  <si>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</si>
  <si>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</si>
  <si>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</si>
  <si>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</si>
  <si>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</si>
  <si>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</si>
  <si>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</si>
  <si>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</si>
  <si>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</si>
  <si>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</si>
  <si>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</si>
  <si>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</si>
  <si>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</si>
  <si>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</si>
  <si>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</si>
  <si>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</si>
  <si>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</si>
  <si>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</si>
  <si>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</si>
  <si>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</si>
  <si>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</si>
  <si>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</si>
  <si>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</si>
  <si>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</si>
  <si>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</si>
  <si>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</si>
  <si>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</si>
  <si>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</si>
  <si>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</si>
  <si>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</si>
  <si>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</si>
  <si>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</si>
  <si>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</si>
  <si>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</si>
  <si>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</si>
  <si>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</si>
  <si>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</si>
  <si>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</si>
  <si>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</si>
  <si>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</si>
  <si>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</si>
  <si>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</si>
  <si>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</si>
  <si>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</si>
  <si>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</si>
  <si>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</si>
  <si>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</si>
  <si>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</si>
  <si>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</si>
  <si>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</si>
  <si>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</si>
  <si>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</si>
  <si>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</si>
  <si>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</si>
  <si>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</si>
  <si>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</si>
  <si>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</si>
  <si>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</si>
  <si>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</si>
  <si>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</si>
  <si>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</si>
  <si>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</si>
  <si>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</si>
  <si>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</si>
  <si>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</si>
  <si>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</si>
  <si>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</si>
  <si>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</si>
  <si>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</si>
  <si>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</si>
  <si>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</si>
  <si>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H1700114</t>
  </si>
  <si>
    <t>이경복</t>
  </si>
  <si>
    <t>F</t>
  </si>
  <si>
    <t>정보</t>
    <phoneticPr fontId="1" type="noConversion"/>
  </si>
  <si>
    <t>(설문지 : FFQ 95문항 설문지, 사용자 : 이경복, ID : H1700114)</t>
  </si>
  <si>
    <t>출력시각</t>
    <phoneticPr fontId="1" type="noConversion"/>
  </si>
  <si>
    <t>2023년 08월 29일 12:41:12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</si>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</sst>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50.830269999999999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1644760"/>
        <c:axId val="221643584"/>
      </c:barChart>
      <c:catAx>
        <c:axId val="22164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1643584"/>
        <c:crosses val="autoZero"/>
        <c:auto val="1"/>
        <c:lblAlgn val="ctr"/>
        <c:lblOffset val="100"/>
        <c:noMultiLvlLbl val="0"/>
      </c:catAx>
      <c:valAx>
        <c:axId val="22164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164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2.8415775000000001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66280"/>
        <c:axId val="781666672"/>
      </c:barChart>
      <c:catAx>
        <c:axId val="78166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66672"/>
        <c:crosses val="autoZero"/>
        <c:auto val="1"/>
        <c:lblAlgn val="ctr"/>
        <c:lblOffset val="100"/>
        <c:noMultiLvlLbl val="0"/>
      </c:catAx>
      <c:valAx>
        <c:axId val="78166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6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1.1679862000000001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65104"/>
        <c:axId val="781669024"/>
      </c:barChart>
      <c:catAx>
        <c:axId val="78166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69024"/>
        <c:crosses val="autoZero"/>
        <c:auto val="1"/>
        <c:lblAlgn val="ctr"/>
        <c:lblOffset val="100"/>
        <c:noMultiLvlLbl val="0"/>
      </c:catAx>
      <c:valAx>
        <c:axId val="78166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6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882.92364999999995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68632"/>
        <c:axId val="781669416"/>
      </c:barChart>
      <c:catAx>
        <c:axId val="78166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69416"/>
        <c:crosses val="autoZero"/>
        <c:auto val="1"/>
        <c:lblAlgn val="ctr"/>
        <c:lblOffset val="100"/>
        <c:noMultiLvlLbl val="0"/>
      </c:catAx>
      <c:valAx>
        <c:axId val="78166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6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2622.3499000000002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68240"/>
        <c:axId val="781670592"/>
      </c:barChart>
      <c:catAx>
        <c:axId val="7816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70592"/>
        <c:crosses val="autoZero"/>
        <c:auto val="1"/>
        <c:lblAlgn val="ctr"/>
        <c:lblOffset val="100"/>
        <c:noMultiLvlLbl val="0"/>
      </c:catAx>
      <c:valAx>
        <c:axId val="781670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6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194.14711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65888"/>
        <c:axId val="781671376"/>
      </c:barChart>
      <c:catAx>
        <c:axId val="7816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71376"/>
        <c:crosses val="autoZero"/>
        <c:auto val="1"/>
        <c:lblAlgn val="ctr"/>
        <c:lblOffset val="100"/>
        <c:noMultiLvlLbl val="0"/>
      </c:catAx>
      <c:valAx>
        <c:axId val="78167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108.435844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64712"/>
        <c:axId val="192874776"/>
      </c:barChart>
      <c:catAx>
        <c:axId val="78166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74776"/>
        <c:crosses val="autoZero"/>
        <c:auto val="1"/>
        <c:lblAlgn val="ctr"/>
        <c:lblOffset val="100"/>
        <c:noMultiLvlLbl val="0"/>
      </c:catAx>
      <c:valAx>
        <c:axId val="19287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6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7.2350089999999998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875952"/>
        <c:axId val="192872816"/>
      </c:barChart>
      <c:catAx>
        <c:axId val="19287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72816"/>
        <c:crosses val="autoZero"/>
        <c:auto val="1"/>
        <c:lblAlgn val="ctr"/>
        <c:lblOffset val="100"/>
        <c:noMultiLvlLbl val="0"/>
      </c:catAx>
      <c:valAx>
        <c:axId val="192872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87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1778.4738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872424"/>
        <c:axId val="192877128"/>
      </c:barChart>
      <c:catAx>
        <c:axId val="19287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77128"/>
        <c:crosses val="autoZero"/>
        <c:auto val="1"/>
        <c:lblAlgn val="ctr"/>
        <c:lblOffset val="100"/>
        <c:noMultiLvlLbl val="0"/>
      </c:catAx>
      <c:valAx>
        <c:axId val="1928771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87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0.19174037999999999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871248"/>
        <c:axId val="192873208"/>
      </c:barChart>
      <c:catAx>
        <c:axId val="19287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73208"/>
        <c:crosses val="autoZero"/>
        <c:auto val="1"/>
        <c:lblAlgn val="ctr"/>
        <c:lblOffset val="100"/>
        <c:noMultiLvlLbl val="0"/>
      </c:catAx>
      <c:valAx>
        <c:axId val="19287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87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2.1319704000000002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873992"/>
        <c:axId val="192876344"/>
      </c:barChart>
      <c:catAx>
        <c:axId val="19287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76344"/>
        <c:crosses val="autoZero"/>
        <c:auto val="1"/>
        <c:lblAlgn val="ctr"/>
        <c:lblOffset val="100"/>
        <c:noMultiLvlLbl val="0"/>
      </c:catAx>
      <c:valAx>
        <c:axId val="192876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87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22.041162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1649464"/>
        <c:axId val="221649072"/>
      </c:barChart>
      <c:catAx>
        <c:axId val="22164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1649072"/>
        <c:crosses val="autoZero"/>
        <c:auto val="1"/>
        <c:lblAlgn val="ctr"/>
        <c:lblOffset val="100"/>
        <c:noMultiLvlLbl val="0"/>
      </c:catAx>
      <c:valAx>
        <c:axId val="22164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164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131.10434000000001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875560"/>
        <c:axId val="192876736"/>
      </c:barChart>
      <c:catAx>
        <c:axId val="1928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76736"/>
        <c:crosses val="autoZero"/>
        <c:auto val="1"/>
        <c:lblAlgn val="ctr"/>
        <c:lblOffset val="100"/>
        <c:noMultiLvlLbl val="0"/>
      </c:catAx>
      <c:valAx>
        <c:axId val="19287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8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54.413024999999998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874384"/>
        <c:axId val="192877912"/>
      </c:barChart>
      <c:catAx>
        <c:axId val="19287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77912"/>
        <c:crosses val="autoZero"/>
        <c:auto val="1"/>
        <c:lblAlgn val="ctr"/>
        <c:lblOffset val="100"/>
        <c:noMultiLvlLbl val="0"/>
      </c:catAx>
      <c:valAx>
        <c:axId val="19287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87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8.9760000000000009</c:v>
                </c:pt>
                <c:pt idx="1">
                  <c:v>17.917000000000002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348312"/>
        <c:axId val="44346352"/>
      </c:barChart>
      <c:catAx>
        <c:axId val="4434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6352"/>
        <c:crosses val="autoZero"/>
        <c:auto val="1"/>
        <c:lblAlgn val="ctr"/>
        <c:lblOffset val="100"/>
        <c:noMultiLvlLbl val="0"/>
      </c:catAx>
      <c:valAx>
        <c:axId val="4434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9.2117815000000007</c:v>
                </c:pt>
                <c:pt idx="1">
                  <c:v>10.31978</c:v>
                </c:pt>
                <c:pt idx="2">
                  <c:v>9.5186989999999998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552.27319999999997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7528"/>
        <c:axId val="44347136"/>
      </c:barChart>
      <c:catAx>
        <c:axId val="4434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7136"/>
        <c:crosses val="autoZero"/>
        <c:auto val="1"/>
        <c:lblAlgn val="ctr"/>
        <c:lblOffset val="100"/>
        <c:noMultiLvlLbl val="0"/>
      </c:catAx>
      <c:valAx>
        <c:axId val="44347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17.591695999999999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3216"/>
        <c:axId val="44344784"/>
      </c:barChart>
      <c:catAx>
        <c:axId val="4434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4784"/>
        <c:crosses val="autoZero"/>
        <c:auto val="1"/>
        <c:lblAlgn val="ctr"/>
        <c:lblOffset val="100"/>
        <c:noMultiLvlLbl val="0"/>
      </c:catAx>
      <c:valAx>
        <c:axId val="4434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66.12</c:v>
                </c:pt>
                <c:pt idx="1">
                  <c:v>13.968999999999999</c:v>
                </c:pt>
                <c:pt idx="2">
                  <c:v>19.911000000000001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343608"/>
        <c:axId val="44345176"/>
      </c:barChart>
      <c:catAx>
        <c:axId val="4434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5176"/>
        <c:crosses val="autoZero"/>
        <c:auto val="1"/>
        <c:lblAlgn val="ctr"/>
        <c:lblOffset val="100"/>
        <c:noMultiLvlLbl val="0"/>
      </c:catAx>
      <c:valAx>
        <c:axId val="4434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1200.7065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7920"/>
        <c:axId val="44344392"/>
      </c:barChart>
      <c:catAx>
        <c:axId val="4434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4392"/>
        <c:crosses val="autoZero"/>
        <c:auto val="1"/>
        <c:lblAlgn val="ctr"/>
        <c:lblOffset val="100"/>
        <c:noMultiLvlLbl val="0"/>
      </c:catAx>
      <c:valAx>
        <c:axId val="44344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101.00569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2432"/>
        <c:axId val="44341256"/>
      </c:barChart>
      <c:catAx>
        <c:axId val="4434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1256"/>
        <c:crosses val="autoZero"/>
        <c:auto val="1"/>
        <c:lblAlgn val="ctr"/>
        <c:lblOffset val="100"/>
        <c:noMultiLvlLbl val="0"/>
      </c:catAx>
      <c:valAx>
        <c:axId val="44341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547.94835999999998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5960"/>
        <c:axId val="556199792"/>
      </c:barChart>
      <c:catAx>
        <c:axId val="4434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99792"/>
        <c:crosses val="autoZero"/>
        <c:auto val="1"/>
        <c:lblAlgn val="ctr"/>
        <c:lblOffset val="100"/>
        <c:noMultiLvlLbl val="0"/>
      </c:catAx>
      <c:valAx>
        <c:axId val="55619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3.4468529999999999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1646328"/>
        <c:axId val="559125144"/>
      </c:barChart>
      <c:catAx>
        <c:axId val="22164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25144"/>
        <c:crosses val="autoZero"/>
        <c:auto val="1"/>
        <c:lblAlgn val="ctr"/>
        <c:lblOffset val="100"/>
        <c:noMultiLvlLbl val="0"/>
      </c:catAx>
      <c:valAx>
        <c:axId val="55912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164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5577.4497000000001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00184"/>
        <c:axId val="556201360"/>
      </c:barChart>
      <c:catAx>
        <c:axId val="55620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01360"/>
        <c:crosses val="autoZero"/>
        <c:auto val="1"/>
        <c:lblAlgn val="ctr"/>
        <c:lblOffset val="100"/>
        <c:noMultiLvlLbl val="0"/>
      </c:catAx>
      <c:valAx>
        <c:axId val="556201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0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12.973050000000001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01752"/>
        <c:axId val="556202144"/>
      </c:barChart>
      <c:catAx>
        <c:axId val="55620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02144"/>
        <c:crosses val="autoZero"/>
        <c:auto val="1"/>
        <c:lblAlgn val="ctr"/>
        <c:lblOffset val="100"/>
        <c:noMultiLvlLbl val="0"/>
      </c:catAx>
      <c:valAx>
        <c:axId val="55620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0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1.7067597000000001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02536"/>
        <c:axId val="556202928"/>
      </c:barChart>
      <c:catAx>
        <c:axId val="55620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02928"/>
        <c:crosses val="autoZero"/>
        <c:auto val="1"/>
        <c:lblAlgn val="ctr"/>
        <c:lblOffset val="100"/>
        <c:noMultiLvlLbl val="0"/>
      </c:catAx>
      <c:valAx>
        <c:axId val="55620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0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244.2218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26712"/>
        <c:axId val="559127104"/>
      </c:barChart>
      <c:catAx>
        <c:axId val="55912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27104"/>
        <c:crosses val="autoZero"/>
        <c:auto val="1"/>
        <c:lblAlgn val="ctr"/>
        <c:lblOffset val="100"/>
        <c:noMultiLvlLbl val="0"/>
      </c:catAx>
      <c:valAx>
        <c:axId val="55912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2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1.4308879000000001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27888"/>
        <c:axId val="559120832"/>
      </c:barChart>
      <c:catAx>
        <c:axId val="55912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20832"/>
        <c:crosses val="autoZero"/>
        <c:auto val="1"/>
        <c:lblAlgn val="ctr"/>
        <c:lblOffset val="100"/>
        <c:noMultiLvlLbl val="0"/>
      </c:catAx>
      <c:valAx>
        <c:axId val="55912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2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11.89303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3606056"/>
        <c:axId val="403603312"/>
      </c:barChart>
      <c:catAx>
        <c:axId val="40360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3603312"/>
        <c:crosses val="autoZero"/>
        <c:auto val="1"/>
        <c:lblAlgn val="ctr"/>
        <c:lblOffset val="100"/>
        <c:noMultiLvlLbl val="0"/>
      </c:catAx>
      <c:valAx>
        <c:axId val="40360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360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1.7067597000000001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3604096"/>
        <c:axId val="559125928"/>
      </c:barChart>
      <c:catAx>
        <c:axId val="40360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25928"/>
        <c:crosses val="autoZero"/>
        <c:auto val="1"/>
        <c:lblAlgn val="ctr"/>
        <c:lblOffset val="100"/>
        <c:noMultiLvlLbl val="0"/>
      </c:catAx>
      <c:valAx>
        <c:axId val="55912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360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451.85120000000001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22008"/>
        <c:axId val="559120440"/>
      </c:barChart>
      <c:catAx>
        <c:axId val="55912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20440"/>
        <c:crosses val="autoZero"/>
        <c:auto val="1"/>
        <c:lblAlgn val="ctr"/>
        <c:lblOffset val="100"/>
        <c:noMultiLvlLbl val="0"/>
      </c:catAx>
      <c:valAx>
        <c:axId val="55912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2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7.4338927000000004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71768"/>
        <c:axId val="781667456"/>
      </c:barChart>
      <c:catAx>
        <c:axId val="78167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67456"/>
        <c:crosses val="autoZero"/>
        <c:auto val="1"/>
        <c:lblAlgn val="ctr"/>
        <c:lblOffset val="100"/>
        <c:noMultiLvlLbl val="0"/>
      </c:catAx>
      <c:valAx>
        <c:axId val="78166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7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이경복, ID : H1700114)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29일 12:41:12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1200.7065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50.830269999999999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22.041162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66.12</v>
      </c>
      <c r="G8" s="59">
        <f>'DRIs DATA 입력'!G8</f>
        <v>13.968999999999999</v>
      </c>
      <c r="H8" s="59">
        <f>'DRIs DATA 입력'!H8</f>
        <v>19.911000000000001</v>
      </c>
      <c r="I8" s="46"/>
      <c r="J8" s="59" t="s">
        <v>216</v>
      </c>
      <c r="K8" s="59">
        <f>'DRIs DATA 입력'!K8</f>
        <v>8.9760000000000009</v>
      </c>
      <c r="L8" s="59">
        <f>'DRIs DATA 입력'!L8</f>
        <v>17.917000000000002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552.27319999999997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17.591695999999999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3.4468529999999999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244.2218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101.00569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1.3423411000000001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1.4308879000000001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11.89303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1.7067597000000001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451.85120000000001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7.4338927000000004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2.8415775000000001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1.1679862000000001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547.94835999999998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882.92364999999995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5577.4497000000001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2622.3499000000002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194.14711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108.435844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12.973050000000001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7.2350089999999998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1778.4738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0.19174037999999999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2.1319704000000002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131.10434000000001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54.413024999999998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1600</v>
      </c>
      <c r="C6" s="65">
        <v>1200.7065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45</v>
      </c>
      <c r="Q6" s="65">
        <v>0</v>
      </c>
      <c r="R6" s="65">
        <v>0</v>
      </c>
      <c r="S6" s="65">
        <v>50.830269999999999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22.041162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66.12</v>
      </c>
      <c r="G8" s="65">
        <v>13.968999999999999</v>
      </c>
      <c r="H8" s="65">
        <v>19.911000000000001</v>
      </c>
      <c r="J8" s="65" t="s">
        <v>301</v>
      </c>
      <c r="K8" s="65">
        <v>8.9760000000000009</v>
      </c>
      <c r="L8" s="65">
        <v>17.917000000000002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307</v>
      </c>
      <c r="B16" s="65">
        <v>410</v>
      </c>
      <c r="C16" s="65">
        <v>550</v>
      </c>
      <c r="D16" s="65">
        <v>0</v>
      </c>
      <c r="E16" s="65">
        <v>3000</v>
      </c>
      <c r="F16" s="65">
        <v>552.27319999999997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17.591695999999999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3.4468529999999999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244.2218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101.00569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1.3423411000000001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1.4308879000000001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11.89303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1.7067597000000001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451.85120000000001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7.4338927000000004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2.8415775000000001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1.1679862000000001</v>
      </c>
    </row>
    <row r="33" spans="1:68" x14ac:dyDescent="0.3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321</v>
      </c>
      <c r="W34" s="69"/>
      <c r="X34" s="69"/>
      <c r="Y34" s="69"/>
      <c r="Z34" s="69"/>
      <c r="AA34" s="69"/>
      <c r="AC34" s="69" t="s">
        <v>322</v>
      </c>
      <c r="AD34" s="69"/>
      <c r="AE34" s="69"/>
      <c r="AF34" s="69"/>
      <c r="AG34" s="69"/>
      <c r="AH34" s="69"/>
      <c r="AJ34" s="69" t="s">
        <v>323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547.94835999999998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882.92364999999995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5577.4497000000001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2622.3499000000002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194.14711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108.435844</v>
      </c>
    </row>
    <row r="43" spans="1:68" x14ac:dyDescent="0.3">
      <c r="A43" s="70" t="s">
        <v>324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325</v>
      </c>
      <c r="B44" s="69"/>
      <c r="C44" s="69"/>
      <c r="D44" s="69"/>
      <c r="E44" s="69"/>
      <c r="F44" s="69"/>
      <c r="H44" s="69" t="s">
        <v>326</v>
      </c>
      <c r="I44" s="69"/>
      <c r="J44" s="69"/>
      <c r="K44" s="69"/>
      <c r="L44" s="69"/>
      <c r="M44" s="69"/>
      <c r="O44" s="69" t="s">
        <v>327</v>
      </c>
      <c r="P44" s="69"/>
      <c r="Q44" s="69"/>
      <c r="R44" s="69"/>
      <c r="S44" s="69"/>
      <c r="T44" s="69"/>
      <c r="V44" s="69" t="s">
        <v>328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12.973050000000001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7.2350089999999998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1778.4738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0.19174037999999999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2.1319704000000002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131.10434000000001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54.413024999999998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70</v>
      </c>
      <c r="E2" s="61">
        <v>1200.7065</v>
      </c>
      <c r="F2" s="61">
        <v>168.79846000000001</v>
      </c>
      <c r="G2" s="61">
        <v>35.660919999999997</v>
      </c>
      <c r="H2" s="61">
        <v>20.637594</v>
      </c>
      <c r="I2" s="61">
        <v>15.023327</v>
      </c>
      <c r="J2" s="61">
        <v>50.830269999999999</v>
      </c>
      <c r="K2" s="61">
        <v>24.977938000000002</v>
      </c>
      <c r="L2" s="61">
        <v>25.852331</v>
      </c>
      <c r="M2" s="61">
        <v>22.041162</v>
      </c>
      <c r="N2" s="61">
        <v>2.3160769999999999</v>
      </c>
      <c r="O2" s="61">
        <v>13.027027</v>
      </c>
      <c r="P2" s="61">
        <v>965.66814999999997</v>
      </c>
      <c r="Q2" s="61">
        <v>23.26295</v>
      </c>
      <c r="R2" s="61">
        <v>552.27319999999997</v>
      </c>
      <c r="S2" s="61">
        <v>127.37142</v>
      </c>
      <c r="T2" s="61">
        <v>5098.8209999999999</v>
      </c>
      <c r="U2" s="61">
        <v>3.4468529999999999</v>
      </c>
      <c r="V2" s="61">
        <v>17.591695999999999</v>
      </c>
      <c r="W2" s="61">
        <v>244.2218</v>
      </c>
      <c r="X2" s="61">
        <v>101.00569</v>
      </c>
      <c r="Y2" s="61">
        <v>1.3423411000000001</v>
      </c>
      <c r="Z2" s="61">
        <v>1.4308879000000001</v>
      </c>
      <c r="AA2" s="61">
        <v>11.89303</v>
      </c>
      <c r="AB2" s="61">
        <v>1.7067597000000001</v>
      </c>
      <c r="AC2" s="61">
        <v>451.85120000000001</v>
      </c>
      <c r="AD2" s="61">
        <v>7.4338927000000004</v>
      </c>
      <c r="AE2" s="61">
        <v>2.8415775000000001</v>
      </c>
      <c r="AF2" s="61">
        <v>1.1679862000000001</v>
      </c>
      <c r="AG2" s="61">
        <v>547.94835999999998</v>
      </c>
      <c r="AH2" s="61">
        <v>305.00319999999999</v>
      </c>
      <c r="AI2" s="61">
        <v>242.94514000000001</v>
      </c>
      <c r="AJ2" s="61">
        <v>882.92364999999995</v>
      </c>
      <c r="AK2" s="61">
        <v>5577.4497000000001</v>
      </c>
      <c r="AL2" s="61">
        <v>194.14711</v>
      </c>
      <c r="AM2" s="61">
        <v>2622.3499000000002</v>
      </c>
      <c r="AN2" s="61">
        <v>108.435844</v>
      </c>
      <c r="AO2" s="61">
        <v>12.973050000000001</v>
      </c>
      <c r="AP2" s="61">
        <v>9.8645929999999993</v>
      </c>
      <c r="AQ2" s="61">
        <v>3.1084583000000001</v>
      </c>
      <c r="AR2" s="61">
        <v>7.2350089999999998</v>
      </c>
      <c r="AS2" s="61">
        <v>1778.4738</v>
      </c>
      <c r="AT2" s="61">
        <v>0.19174037999999999</v>
      </c>
      <c r="AU2" s="61">
        <v>2.1319704000000002</v>
      </c>
      <c r="AV2" s="61">
        <v>131.10434000000001</v>
      </c>
      <c r="AW2" s="61">
        <v>54.413024999999998</v>
      </c>
      <c r="AX2" s="61">
        <v>0.21753944</v>
      </c>
      <c r="AY2" s="61">
        <v>0.66146742999999997</v>
      </c>
      <c r="AZ2" s="61">
        <v>329.61565999999999</v>
      </c>
      <c r="BA2" s="61">
        <v>29.059564999999999</v>
      </c>
      <c r="BB2" s="61">
        <v>9.2117815000000007</v>
      </c>
      <c r="BC2" s="61">
        <v>10.31978</v>
      </c>
      <c r="BD2" s="61">
        <v>9.5186989999999998</v>
      </c>
      <c r="BE2" s="61">
        <v>0.4205121</v>
      </c>
      <c r="BF2" s="61">
        <v>2.3707910000000001</v>
      </c>
      <c r="BG2" s="61">
        <v>6.9387240000000003E-3</v>
      </c>
      <c r="BH2" s="61">
        <v>3.4117403999999997E-2</v>
      </c>
      <c r="BI2" s="61">
        <v>2.5620054E-2</v>
      </c>
      <c r="BJ2" s="61">
        <v>8.4643490000000002E-2</v>
      </c>
      <c r="BK2" s="61">
        <v>5.3374800000000001E-4</v>
      </c>
      <c r="BL2" s="61">
        <v>0.26311928000000001</v>
      </c>
      <c r="BM2" s="61">
        <v>2.9166584000000002</v>
      </c>
      <c r="BN2" s="61">
        <v>0.76927809999999996</v>
      </c>
      <c r="BO2" s="61">
        <v>47.303303</v>
      </c>
      <c r="BP2" s="61">
        <v>8.0741890000000005</v>
      </c>
      <c r="BQ2" s="61">
        <v>15.430016999999999</v>
      </c>
      <c r="BR2" s="61">
        <v>57.785834999999999</v>
      </c>
      <c r="BS2" s="61">
        <v>22.355991</v>
      </c>
      <c r="BT2" s="61">
        <v>8.0680080000000007</v>
      </c>
      <c r="BU2" s="61">
        <v>0.1353009</v>
      </c>
      <c r="BV2" s="61">
        <v>8.5581384999999996E-2</v>
      </c>
      <c r="BW2" s="61">
        <v>0.57180076999999996</v>
      </c>
      <c r="BX2" s="61">
        <v>1.0160682999999999</v>
      </c>
      <c r="BY2" s="61">
        <v>0.1333008</v>
      </c>
      <c r="BZ2" s="61">
        <v>7.0711185000000003E-4</v>
      </c>
      <c r="CA2" s="61">
        <v>1.1285132</v>
      </c>
      <c r="CB2" s="61">
        <v>4.3466307000000003E-2</v>
      </c>
      <c r="CC2" s="61">
        <v>0.2780881</v>
      </c>
      <c r="CD2" s="61">
        <v>1.8286188999999999</v>
      </c>
      <c r="CE2" s="61">
        <v>3.5203445999999999E-2</v>
      </c>
      <c r="CF2" s="61">
        <v>0.12879550000000001</v>
      </c>
      <c r="CG2" s="61">
        <v>4.9500000000000003E-7</v>
      </c>
      <c r="CH2" s="61">
        <v>4.5477631999999997E-2</v>
      </c>
      <c r="CI2" s="61">
        <v>7.6752453999999999E-3</v>
      </c>
      <c r="CJ2" s="61">
        <v>3.7329376000000001</v>
      </c>
      <c r="CK2" s="61">
        <v>6.587206E-3</v>
      </c>
      <c r="CL2" s="61">
        <v>1.451954</v>
      </c>
      <c r="CM2" s="61">
        <v>2.7168635999999999</v>
      </c>
      <c r="CN2" s="61">
        <v>1037.5885000000001</v>
      </c>
      <c r="CO2" s="61">
        <v>1856.7493999999999</v>
      </c>
      <c r="CP2" s="61">
        <v>1300.4000000000001</v>
      </c>
      <c r="CQ2" s="61">
        <v>485.83197000000001</v>
      </c>
      <c r="CR2" s="61">
        <v>215.00228999999999</v>
      </c>
      <c r="CS2" s="61">
        <v>213.20006000000001</v>
      </c>
      <c r="CT2" s="61">
        <v>1034.1757</v>
      </c>
      <c r="CU2" s="61">
        <v>735.78796</v>
      </c>
      <c r="CV2" s="61">
        <v>632.88385000000005</v>
      </c>
      <c r="CW2" s="61">
        <v>855.21454000000006</v>
      </c>
      <c r="CX2" s="61">
        <v>251.52352999999999</v>
      </c>
      <c r="CY2" s="61">
        <v>1228.9058</v>
      </c>
      <c r="CZ2" s="61">
        <v>765.69542999999999</v>
      </c>
      <c r="DA2" s="61">
        <v>1447.1020000000001</v>
      </c>
      <c r="DB2" s="61">
        <v>1337.5803000000001</v>
      </c>
      <c r="DC2" s="61">
        <v>2156.1662999999999</v>
      </c>
      <c r="DD2" s="61">
        <v>4143.4507000000003</v>
      </c>
      <c r="DE2" s="61">
        <v>836.60266000000001</v>
      </c>
      <c r="DF2" s="61">
        <v>1683.5056</v>
      </c>
      <c r="DG2" s="61">
        <v>911.27250000000004</v>
      </c>
      <c r="DH2" s="61">
        <v>73.875780000000006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29.059564999999999</v>
      </c>
      <c r="B6">
        <f>BB2</f>
        <v>9.2117815000000007</v>
      </c>
      <c r="C6">
        <f>BC2</f>
        <v>10.31978</v>
      </c>
      <c r="D6">
        <f>BD2</f>
        <v>9.5186989999999998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19288</v>
      </c>
      <c r="C2" s="56">
        <f ca="1">YEAR(TODAY())-YEAR(B2)+IF(TODAY()&gt;=DATE(YEAR(TODAY()),MONTH(B2),DAY(B2)),0,-1)</f>
        <v>70</v>
      </c>
      <c r="E2" s="52">
        <v>157</v>
      </c>
      <c r="F2" s="53" t="s">
        <v>39</v>
      </c>
      <c r="G2" s="52">
        <v>57.7</v>
      </c>
      <c r="H2" s="51" t="s">
        <v>41</v>
      </c>
      <c r="I2" s="72">
        <f>ROUND(G3/E3^2,1)</f>
        <v>23.4</v>
      </c>
    </row>
    <row r="3" spans="1:9" x14ac:dyDescent="0.3">
      <c r="E3" s="51">
        <f>E2/100</f>
        <v>1.57</v>
      </c>
      <c r="F3" s="51" t="s">
        <v>40</v>
      </c>
      <c r="G3" s="51">
        <f>G2</f>
        <v>57.7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이경복, ID : H1700114)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29일 12:41:12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45166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70</v>
      </c>
      <c r="G12" s="137"/>
      <c r="H12" s="137"/>
      <c r="I12" s="137"/>
      <c r="K12" s="128">
        <f>'개인정보 및 신체계측 입력'!E2</f>
        <v>157</v>
      </c>
      <c r="L12" s="129"/>
      <c r="M12" s="122">
        <f>'개인정보 및 신체계측 입력'!G2</f>
        <v>57.7</v>
      </c>
      <c r="N12" s="123"/>
      <c r="O12" s="118" t="s">
        <v>271</v>
      </c>
      <c r="P12" s="112"/>
      <c r="Q12" s="115">
        <f>'개인정보 및 신체계측 입력'!I2</f>
        <v>23.4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이경복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66.12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13.968999999999999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19.911000000000001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17.899999999999999</v>
      </c>
      <c r="L72" s="36" t="s">
        <v>53</v>
      </c>
      <c r="M72" s="36">
        <f>ROUND('DRIs DATA'!K8,1)</f>
        <v>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73.64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146.6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101.01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113.78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68.489999999999995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371.83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129.72999999999999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2023-08-29T03:43:46Z</dcterms:modified>
</cp:coreProperties>
</file>