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70" windowWidth="17820" windowHeight="1227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<sst xmlns="http://schemas.openxmlformats.org/spreadsheetml/2006/main" count="692" uniqueCount="346">
  <si>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</si>
  <si>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</si>
  <si>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</si>
  <si>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</si>
  <si>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</si>
  <si>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</si>
  <si>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</si>
  <si>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</si>
  <si>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</si>
  <si>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</si>
  <si>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</si>
  <si>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</si>
  <si>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</si>
  <si>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</si>
  <si>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</si>
  <si>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</si>
  <si>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</si>
  <si>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</si>
  <si>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</si>
  <si>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</si>
  <si>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</si>
  <si>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</si>
  <si>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</si>
  <si>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</si>
  <si>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</si>
  <si>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</si>
  <si>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</si>
  <si>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</si>
  <si>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</si>
  <si>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</si>
  <si>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</si>
  <si>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</si>
  <si>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</si>
  <si>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</si>
  <si>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</si>
  <si>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</si>
  <si>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</si>
  <si>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</si>
  <si>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</si>
  <si>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</si>
  <si>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</si>
  <si>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</si>
  <si>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</si>
  <si>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</si>
  <si>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</si>
  <si>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</si>
  <si>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</si>
  <si>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</si>
  <si>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</si>
  <si>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</si>
  <si>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</si>
  <si>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</si>
  <si>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</si>
  <si>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</si>
  <si>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</si>
  <si>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</si>
  <si>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</si>
  <si>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</si>
  <si>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</si>
  <si>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</si>
  <si>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</si>
  <si>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</si>
  <si>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</si>
  <si>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</si>
  <si>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</si>
  <si>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</si>
  <si>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</si>
  <si>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</si>
  <si>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</si>
  <si>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</si>
  <si>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</si>
  <si>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</si>
  <si>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</si>
  <si>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</si>
  <si>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</si>
  <si>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</si>
  <si>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</si>
  <si>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</si>
  <si>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</si>
  <si>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</si>
  <si>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</si>
  <si>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</si>
  <si>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</si>
  <si>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</si>
  <si>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</si>
  <si>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</si>
  <si>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</si>
  <si>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</si>
  <si>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</si>
  <si>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</si>
  <si>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</si>
  <si>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</si>
  <si>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</si>
  <si>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</si>
  <si>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</si>
  <si>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</si>
  <si>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</si>
  <si>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</si>
  <si>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</si>
  <si>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</si>
  <si>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</si>
  <si>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</si>
  <si>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</si>
  <si>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</si>
  <si>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</si>
  <si>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</si>
  <si>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</si>
  <si>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</si>
  <si>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</si>
  <si>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</si>
  <si>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</si>
  <si>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</si>
  <si>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</si>
  <si>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</si>
  <si>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</si>
  <si>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</si>
  <si>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</si>
  <si>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</si>
  <si>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</si>
  <si>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</si>
  <si>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</si>
  <si>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</si>
  <si>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</si>
  <si>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</si>
  <si>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</si>
  <si>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</si>
  <si>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</si>
  <si>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</si>
  <si>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</si>
  <si>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</si>
  <si>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</si>
  <si>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</si>
  <si>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</si>
  <si>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</si>
  <si>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</si>
  <si>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</si>
  <si>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</si>
  <si>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</si>
  <si>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</si>
  <si>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</si>
  <si>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</si>
  <si>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</si>
  <si>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</si>
  <si>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</si>
  <si>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</si>
  <si>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</si>
  <si>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</si>
  <si>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</si>
  <si>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</si>
  <si>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</si>
  <si>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</si>
  <si>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</si>
  <si>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</si>
  <si>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</si>
  <si>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</si>
  <si>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</si>
  <si>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</si>
  <si>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</si>
  <si>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</si>
  <si>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</si>
  <si>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</si>
  <si>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</si>
  <si>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</si>
  <si>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</si>
  <si>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</si>
  <si>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</si>
  <si>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</si>
  <si>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</si>
  <si>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</si>
  <si>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</si>
  <si>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</si>
  <si>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</si>
  <si>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</si>
  <si>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</si>
  <si>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</si>
  <si>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</si>
  <si>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</si>
  <si>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</si>
  <si>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</si>
  <si>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</si>
  <si>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</si>
  <si>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</si>
  <si>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</si>
  <si>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</si>
  <si>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</si>
  <si>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</si>
  <si>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</si>
  <si>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</si>
  <si>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</si>
  <si>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</si>
  <si>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</si>
  <si>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</si>
  <si>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</si>
  <si>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</si>
  <si>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</si>
  <si>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</si>
  <si>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</si>
  <si>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</si>
  <si>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</si>
  <si>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</si>
  <si>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</si>
  <si>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</si>
  <si>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</si>
  <si>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</si>
  <si>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</si>
  <si>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</si>
  <si>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</si>
  <si>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</si>
  <si>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</si>
  <si>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</si>
  <si>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</si>
  <si>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</si>
  <si>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</si>
  <si>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</si>
  <si>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</si>
  <si>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</si>
  <si>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</si>
  <si>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</si>
  <si>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</si>
  <si>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</si>
  <si>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</si>
  <si>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</si>
  <si>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</si>
  <si>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</si>
  <si>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</si>
  <si>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</si>
  <si>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</si>
  <si>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</si>
  <si>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</si>
  <si>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</si>
  <si>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</si>
  <si>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</si>
  <si>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</si>
  <si>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</si>
  <si>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</si>
  <si>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</si>
  <si>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</si>
  <si>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</si>
  <si>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</si>
  <si>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</si>
  <si>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</si>
  <si>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</si>
  <si>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</si>
  <si>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</si>
  <si>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</si>
  <si>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</si>
  <si>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</si>
  <si>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</si>
  <si>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</si>
  <si>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</si>
  <si>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</si>
  <si>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</si>
  <si>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</si>
  <si>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</si>
  <si>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</si>
  <si>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</si>
  <si>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</si>
  <si>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</si>
  <si>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</si>
  <si>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</si>
  <si>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</si>
  <si>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</si>
  <si>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</si>
  <si>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</si>
  <si>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</si>
  <si>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</si>
  <si>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</si>
  <si>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</si>
  <si>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</si>
  <si>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</si>
  <si>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</si>
  <si>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</si>
  <si>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</si>
  <si>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</si>
  <si>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</si>
  <si>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</si>
  <si>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</si>
  <si>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</si>
  <si>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</si>
  <si>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</si>
  <si>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</si>
  <si>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</si>
  <si>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</si>
  <si>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</si>
  <si>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</si>
  <si>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</si>
  <si>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</si>
  <si>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</si>
  <si>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</si>
  <si>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</si>
  <si>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</si>
  <si>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</si>
  <si>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</si>
  <si>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</si>
  <si>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</si>
  <si>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</si>
  <si>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</si>
  <si>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</si>
  <si>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</si>
  <si>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</si>
  <si>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</si>
  <si>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</si>
  <si>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</si>
  <si>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</si>
  <si>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</si>
  <si>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</si>
  <si>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</si>
  <si>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</si>
  <si>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</si>
  <si>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</si>
  <si>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</si>
  <si>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M</t>
  </si>
  <si>
    <t>(설문지 : FFQ 95문항 설문지, 사용자 : 차병국, ID : H1800002)</t>
  </si>
  <si>
    <t>2020년 01월 31일 10:32:33</t>
  </si>
  <si>
    <t>단백질</t>
    <phoneticPr fontId="1" type="noConversion"/>
  </si>
  <si>
    <t>탄수화물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</si>
  <si>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</si>
  <si>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</si>
  <si>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</si>
  <si>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</si>
  <si>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</si>
  <si>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</si>
  <si>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</si>
  <si>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</si>
  <si>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</si>
  <si>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</si>
  <si>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</si>
  <si>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</si>
  <si>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</si>
  <si>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</si>
  <si>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</si>
  <si>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</si>
  <si>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</si>
  <si>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</si>
  <si>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</si>
  <si>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</si>
  <si>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</si>
  <si>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</si>
  <si>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</si>
  <si>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</si>
  <si>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</si>
  <si>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</si>
  <si>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</si>
  <si>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</si>
  <si>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H1800002</t>
  </si>
  <si>
    <t>차병국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</si>
</sst>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67.930430000000001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30560"/>
        <c:axId val="191336448"/>
      </c:barChart>
      <c:catAx>
        <c:axId val="1913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36448"/>
        <c:crosses val="autoZero"/>
        <c:auto val="1"/>
        <c:lblAlgn val="ctr"/>
        <c:lblOffset val="100"/>
        <c:noMultiLvlLbl val="0"/>
      </c:catAx>
      <c:valAx>
        <c:axId val="19133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1.1196056999999999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93856"/>
        <c:axId val="217207936"/>
      </c:barChart>
      <c:catAx>
        <c:axId val="21719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07936"/>
        <c:crosses val="autoZero"/>
        <c:auto val="1"/>
        <c:lblAlgn val="ctr"/>
        <c:lblOffset val="100"/>
        <c:noMultiLvlLbl val="0"/>
      </c:catAx>
      <c:valAx>
        <c:axId val="21720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0.13159025999999999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25472"/>
        <c:axId val="217247744"/>
      </c:barChart>
      <c:catAx>
        <c:axId val="21722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47744"/>
        <c:crosses val="autoZero"/>
        <c:auto val="1"/>
        <c:lblAlgn val="ctr"/>
        <c:lblOffset val="100"/>
        <c:noMultiLvlLbl val="0"/>
      </c:catAx>
      <c:valAx>
        <c:axId val="21724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2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1166.3924999999999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81664"/>
        <c:axId val="217283200"/>
      </c:barChart>
      <c:catAx>
        <c:axId val="21728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83200"/>
        <c:crosses val="autoZero"/>
        <c:auto val="1"/>
        <c:lblAlgn val="ctr"/>
        <c:lblOffset val="100"/>
        <c:noMultiLvlLbl val="0"/>
      </c:catAx>
      <c:valAx>
        <c:axId val="21728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3505.8352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5779712"/>
        <c:axId val="225781248"/>
      </c:barChart>
      <c:catAx>
        <c:axId val="22577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781248"/>
        <c:crosses val="autoZero"/>
        <c:auto val="1"/>
        <c:lblAlgn val="ctr"/>
        <c:lblOffset val="100"/>
        <c:noMultiLvlLbl val="0"/>
      </c:catAx>
      <c:valAx>
        <c:axId val="225781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57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146.88946999999999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5803648"/>
        <c:axId val="225813632"/>
      </c:barChart>
      <c:catAx>
        <c:axId val="2258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813632"/>
        <c:crosses val="autoZero"/>
        <c:auto val="1"/>
        <c:lblAlgn val="ctr"/>
        <c:lblOffset val="100"/>
        <c:noMultiLvlLbl val="0"/>
      </c:catAx>
      <c:valAx>
        <c:axId val="22581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58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75.473129999999998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5840128"/>
        <c:axId val="225858304"/>
      </c:barChart>
      <c:catAx>
        <c:axId val="22584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858304"/>
        <c:crosses val="autoZero"/>
        <c:auto val="1"/>
        <c:lblAlgn val="ctr"/>
        <c:lblOffset val="100"/>
        <c:noMultiLvlLbl val="0"/>
      </c:catAx>
      <c:valAx>
        <c:axId val="2258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58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12.082686000000001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5892992"/>
        <c:axId val="225902976"/>
      </c:barChart>
      <c:catAx>
        <c:axId val="22589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902976"/>
        <c:crosses val="autoZero"/>
        <c:auto val="1"/>
        <c:lblAlgn val="ctr"/>
        <c:lblOffset val="100"/>
        <c:noMultiLvlLbl val="0"/>
      </c:catAx>
      <c:valAx>
        <c:axId val="22590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589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484.07553000000001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5933568"/>
        <c:axId val="225947648"/>
      </c:barChart>
      <c:catAx>
        <c:axId val="22593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947648"/>
        <c:crosses val="autoZero"/>
        <c:auto val="1"/>
        <c:lblAlgn val="ctr"/>
        <c:lblOffset val="100"/>
        <c:noMultiLvlLbl val="0"/>
      </c:catAx>
      <c:valAx>
        <c:axId val="225947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59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4.2169937000000003E-3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5957760"/>
        <c:axId val="225959296"/>
      </c:barChart>
      <c:catAx>
        <c:axId val="2259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5959296"/>
        <c:crosses val="autoZero"/>
        <c:auto val="1"/>
        <c:lblAlgn val="ctr"/>
        <c:lblOffset val="100"/>
        <c:noMultiLvlLbl val="0"/>
      </c:catAx>
      <c:valAx>
        <c:axId val="22595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59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4.3745003000000002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182080"/>
        <c:axId val="227183616"/>
      </c:barChart>
      <c:catAx>
        <c:axId val="22718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183616"/>
        <c:crosses val="autoZero"/>
        <c:auto val="1"/>
        <c:lblAlgn val="ctr"/>
        <c:lblOffset val="100"/>
        <c:noMultiLvlLbl val="0"/>
      </c:catAx>
      <c:valAx>
        <c:axId val="22718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1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33.921664999999997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62176"/>
        <c:axId val="191363712"/>
      </c:barChart>
      <c:catAx>
        <c:axId val="19136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63712"/>
        <c:crosses val="autoZero"/>
        <c:auto val="1"/>
        <c:lblAlgn val="ctr"/>
        <c:lblOffset val="100"/>
        <c:noMultiLvlLbl val="0"/>
      </c:catAx>
      <c:valAx>
        <c:axId val="191363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111.70081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222656"/>
        <c:axId val="227224192"/>
      </c:barChart>
      <c:catAx>
        <c:axId val="2272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224192"/>
        <c:crosses val="autoZero"/>
        <c:auto val="1"/>
        <c:lblAlgn val="ctr"/>
        <c:lblOffset val="100"/>
        <c:noMultiLvlLbl val="0"/>
      </c:catAx>
      <c:valAx>
        <c:axId val="22722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2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76.146705999999995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255424"/>
        <c:axId val="227256960"/>
      </c:barChart>
      <c:catAx>
        <c:axId val="2272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256960"/>
        <c:crosses val="autoZero"/>
        <c:auto val="1"/>
        <c:lblAlgn val="ctr"/>
        <c:lblOffset val="100"/>
        <c:noMultiLvlLbl val="0"/>
      </c:catAx>
      <c:valAx>
        <c:axId val="2272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2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8.6240000000000006</c:v>
                </c:pt>
                <c:pt idx="1">
                  <c:v>3.9470000000000001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1871232"/>
        <c:axId val="231872768"/>
      </c:barChart>
      <c:catAx>
        <c:axId val="2318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872768"/>
        <c:crosses val="autoZero"/>
        <c:auto val="1"/>
        <c:lblAlgn val="ctr"/>
        <c:lblOffset val="100"/>
        <c:noMultiLvlLbl val="0"/>
      </c:catAx>
      <c:valAx>
        <c:axId val="23187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8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4.8649464</c:v>
                </c:pt>
                <c:pt idx="1">
                  <c:v>5.9017124000000001</c:v>
                </c:pt>
                <c:pt idx="2">
                  <c:v>5.9099665000000003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751.64135999999996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698432"/>
        <c:axId val="231699968"/>
      </c:barChart>
      <c:catAx>
        <c:axId val="2316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699968"/>
        <c:crosses val="autoZero"/>
        <c:auto val="1"/>
        <c:lblAlgn val="ctr"/>
        <c:lblOffset val="100"/>
        <c:noMultiLvlLbl val="0"/>
      </c:catAx>
      <c:valAx>
        <c:axId val="23169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6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16.273368999999999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730560"/>
        <c:axId val="231740544"/>
      </c:barChart>
      <c:catAx>
        <c:axId val="2317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740544"/>
        <c:crosses val="autoZero"/>
        <c:auto val="1"/>
        <c:lblAlgn val="ctr"/>
        <c:lblOffset val="100"/>
        <c:noMultiLvlLbl val="0"/>
      </c:catAx>
      <c:valAx>
        <c:axId val="23174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7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80.27</c:v>
                </c:pt>
                <c:pt idx="1">
                  <c:v>4.6079999999999997</c:v>
                </c:pt>
                <c:pt idx="2">
                  <c:v>15.122999999999999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31762560"/>
        <c:axId val="231772544"/>
      </c:barChart>
      <c:catAx>
        <c:axId val="2317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772544"/>
        <c:crosses val="autoZero"/>
        <c:auto val="1"/>
        <c:lblAlgn val="ctr"/>
        <c:lblOffset val="100"/>
        <c:noMultiLvlLbl val="0"/>
      </c:catAx>
      <c:valAx>
        <c:axId val="23177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7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2213.0268999999998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803136"/>
        <c:axId val="231817216"/>
      </c:barChart>
      <c:catAx>
        <c:axId val="2318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817216"/>
        <c:crosses val="autoZero"/>
        <c:auto val="1"/>
        <c:lblAlgn val="ctr"/>
        <c:lblOffset val="100"/>
        <c:noMultiLvlLbl val="0"/>
      </c:catAx>
      <c:valAx>
        <c:axId val="23181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80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139.68343999999999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843712"/>
        <c:axId val="231845248"/>
      </c:barChart>
      <c:catAx>
        <c:axId val="2318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845248"/>
        <c:crosses val="autoZero"/>
        <c:auto val="1"/>
        <c:lblAlgn val="ctr"/>
        <c:lblOffset val="100"/>
        <c:noMultiLvlLbl val="0"/>
      </c:catAx>
      <c:valAx>
        <c:axId val="231845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8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629.43255999999997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003072"/>
        <c:axId val="232004608"/>
      </c:barChart>
      <c:catAx>
        <c:axId val="2320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004608"/>
        <c:crosses val="autoZero"/>
        <c:auto val="1"/>
        <c:lblAlgn val="ctr"/>
        <c:lblOffset val="100"/>
        <c:noMultiLvlLbl val="0"/>
      </c:catAx>
      <c:valAx>
        <c:axId val="23200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0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1.4975742999999999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105920"/>
        <c:axId val="193107456"/>
      </c:barChart>
      <c:catAx>
        <c:axId val="19310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107456"/>
        <c:crosses val="autoZero"/>
        <c:auto val="1"/>
        <c:lblAlgn val="ctr"/>
        <c:lblOffset val="100"/>
        <c:noMultiLvlLbl val="0"/>
      </c:catAx>
      <c:valAx>
        <c:axId val="19310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1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10286.999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055936"/>
        <c:axId val="232057472"/>
      </c:barChart>
      <c:catAx>
        <c:axId val="2320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057472"/>
        <c:crosses val="autoZero"/>
        <c:auto val="1"/>
        <c:lblAlgn val="ctr"/>
        <c:lblOffset val="100"/>
        <c:noMultiLvlLbl val="0"/>
      </c:catAx>
      <c:valAx>
        <c:axId val="23205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0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17.967693000000001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092416"/>
        <c:axId val="232093952"/>
      </c:barChart>
      <c:catAx>
        <c:axId val="23209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093952"/>
        <c:crosses val="autoZero"/>
        <c:auto val="1"/>
        <c:lblAlgn val="ctr"/>
        <c:lblOffset val="100"/>
        <c:noMultiLvlLbl val="0"/>
      </c:catAx>
      <c:valAx>
        <c:axId val="23209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09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1.813647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2132992"/>
        <c:axId val="232134528"/>
      </c:barChart>
      <c:catAx>
        <c:axId val="2321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2134528"/>
        <c:crosses val="autoZero"/>
        <c:auto val="1"/>
        <c:lblAlgn val="ctr"/>
        <c:lblOffset val="100"/>
        <c:noMultiLvlLbl val="0"/>
      </c:catAx>
      <c:valAx>
        <c:axId val="23213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21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387.91442999999998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251392"/>
        <c:axId val="194253184"/>
      </c:barChart>
      <c:catAx>
        <c:axId val="1942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53184"/>
        <c:crosses val="autoZero"/>
        <c:auto val="1"/>
        <c:lblAlgn val="ctr"/>
        <c:lblOffset val="100"/>
        <c:noMultiLvlLbl val="0"/>
      </c:catAx>
      <c:valAx>
        <c:axId val="19425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2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1.4337702999999999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274816"/>
        <c:axId val="194276352"/>
      </c:barChart>
      <c:catAx>
        <c:axId val="1942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76352"/>
        <c:crosses val="autoZero"/>
        <c:auto val="1"/>
        <c:lblAlgn val="ctr"/>
        <c:lblOffset val="100"/>
        <c:noMultiLvlLbl val="0"/>
      </c:catAx>
      <c:valAx>
        <c:axId val="19427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2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18.36598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18720"/>
        <c:axId val="194320256"/>
      </c:barChart>
      <c:catAx>
        <c:axId val="19431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20256"/>
        <c:crosses val="autoZero"/>
        <c:auto val="1"/>
        <c:lblAlgn val="ctr"/>
        <c:lblOffset val="100"/>
        <c:noMultiLvlLbl val="0"/>
      </c:catAx>
      <c:valAx>
        <c:axId val="19432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1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1.813647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37792"/>
        <c:axId val="194351872"/>
      </c:barChart>
      <c:catAx>
        <c:axId val="1943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51872"/>
        <c:crosses val="autoZero"/>
        <c:auto val="1"/>
        <c:lblAlgn val="ctr"/>
        <c:lblOffset val="100"/>
        <c:noMultiLvlLbl val="0"/>
      </c:catAx>
      <c:valAx>
        <c:axId val="19435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733.07195999999999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30880"/>
        <c:axId val="217132416"/>
      </c:barChart>
      <c:catAx>
        <c:axId val="217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32416"/>
        <c:crosses val="autoZero"/>
        <c:auto val="1"/>
        <c:lblAlgn val="ctr"/>
        <c:lblOffset val="100"/>
        <c:noMultiLvlLbl val="0"/>
      </c:catAx>
      <c:valAx>
        <c:axId val="21713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4.4131340000000003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66592"/>
        <c:axId val="217168128"/>
      </c:barChart>
      <c:catAx>
        <c:axId val="2171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168128"/>
        <c:crosses val="autoZero"/>
        <c:auto val="1"/>
        <c:lblAlgn val="ctr"/>
        <c:lblOffset val="100"/>
        <c:noMultiLvlLbl val="0"/>
      </c:catAx>
      <c:valAx>
        <c:axId val="21716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6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차병국, ID : H1800002)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31일 10:32:33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2213.0268999999998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67.930430000000001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33.921664999999997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80.27</v>
      </c>
      <c r="G8" s="60">
        <f>'DRIs DATA 입력'!G8</f>
        <v>4.6079999999999997</v>
      </c>
      <c r="H8" s="60">
        <f>'DRIs DATA 입력'!H8</f>
        <v>15.122999999999999</v>
      </c>
      <c r="I8" s="47"/>
      <c r="J8" s="60" t="s">
        <v>217</v>
      </c>
      <c r="K8" s="60">
        <f>'DRIs DATA 입력'!K8</f>
        <v>8.6240000000000006</v>
      </c>
      <c r="L8" s="60">
        <f>'DRIs DATA 입력'!L8</f>
        <v>3.9470000000000001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751.64135999999996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16.273368999999999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1.4975742999999999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387.91442999999998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139.68343999999999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1.9052594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1.4337702999999999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18.36598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1.813647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733.07195999999999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4.4131340000000003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1.1196056999999999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0.13159025999999999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629.43255999999997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1166.3924999999999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10286.999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3505.8352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146.88946999999999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75.473129999999998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17.967693000000001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12.082686000000001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484.07553000000001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4.2169937000000003E-3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4.3745003000000002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111.70081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76.146705999999995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312</v>
      </c>
      <c r="G1" s="63" t="s">
        <v>296</v>
      </c>
      <c r="H1" s="62" t="s">
        <v>313</v>
      </c>
    </row>
    <row r="3" spans="1:27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297</v>
      </c>
      <c r="B4" s="68"/>
      <c r="C4" s="68"/>
      <c r="E4" s="70" t="s">
        <v>298</v>
      </c>
      <c r="F4" s="71"/>
      <c r="G4" s="71"/>
      <c r="H4" s="72"/>
      <c r="J4" s="70" t="s">
        <v>278</v>
      </c>
      <c r="K4" s="71"/>
      <c r="L4" s="72"/>
      <c r="N4" s="68" t="s">
        <v>314</v>
      </c>
      <c r="O4" s="68"/>
      <c r="P4" s="68"/>
      <c r="Q4" s="68"/>
      <c r="R4" s="68"/>
      <c r="S4" s="68"/>
      <c r="U4" s="68" t="s">
        <v>279</v>
      </c>
      <c r="V4" s="68"/>
      <c r="W4" s="68"/>
      <c r="X4" s="68"/>
      <c r="Y4" s="68"/>
      <c r="Z4" s="68"/>
    </row>
    <row r="5" spans="1:27">
      <c r="A5" s="66"/>
      <c r="B5" s="66" t="s">
        <v>299</v>
      </c>
      <c r="C5" s="66" t="s">
        <v>300</v>
      </c>
      <c r="E5" s="66"/>
      <c r="F5" s="66" t="s">
        <v>315</v>
      </c>
      <c r="G5" s="66" t="s">
        <v>301</v>
      </c>
      <c r="H5" s="66" t="s">
        <v>314</v>
      </c>
      <c r="J5" s="66"/>
      <c r="K5" s="66" t="s">
        <v>280</v>
      </c>
      <c r="L5" s="66" t="s">
        <v>281</v>
      </c>
      <c r="N5" s="66"/>
      <c r="O5" s="66" t="s">
        <v>282</v>
      </c>
      <c r="P5" s="66" t="s">
        <v>283</v>
      </c>
      <c r="Q5" s="66" t="s">
        <v>302</v>
      </c>
      <c r="R5" s="66" t="s">
        <v>303</v>
      </c>
      <c r="S5" s="66" t="s">
        <v>300</v>
      </c>
      <c r="U5" s="66"/>
      <c r="V5" s="66" t="s">
        <v>282</v>
      </c>
      <c r="W5" s="66" t="s">
        <v>283</v>
      </c>
      <c r="X5" s="66" t="s">
        <v>302</v>
      </c>
      <c r="Y5" s="66" t="s">
        <v>303</v>
      </c>
      <c r="Z5" s="66" t="s">
        <v>300</v>
      </c>
    </row>
    <row r="6" spans="1:27">
      <c r="A6" s="66" t="s">
        <v>297</v>
      </c>
      <c r="B6" s="66">
        <v>2000</v>
      </c>
      <c r="C6" s="66">
        <v>2213.0268999999998</v>
      </c>
      <c r="E6" s="66" t="s">
        <v>284</v>
      </c>
      <c r="F6" s="66">
        <v>55</v>
      </c>
      <c r="G6" s="66">
        <v>15</v>
      </c>
      <c r="H6" s="66">
        <v>7</v>
      </c>
      <c r="J6" s="66" t="s">
        <v>284</v>
      </c>
      <c r="K6" s="66">
        <v>0.1</v>
      </c>
      <c r="L6" s="66">
        <v>4</v>
      </c>
      <c r="N6" s="66" t="s">
        <v>285</v>
      </c>
      <c r="O6" s="66">
        <v>45</v>
      </c>
      <c r="P6" s="66">
        <v>55</v>
      </c>
      <c r="Q6" s="66">
        <v>0</v>
      </c>
      <c r="R6" s="66">
        <v>0</v>
      </c>
      <c r="S6" s="66">
        <v>67.930430000000001</v>
      </c>
      <c r="U6" s="66" t="s">
        <v>286</v>
      </c>
      <c r="V6" s="66">
        <v>0</v>
      </c>
      <c r="W6" s="66">
        <v>0</v>
      </c>
      <c r="X6" s="66">
        <v>25</v>
      </c>
      <c r="Y6" s="66">
        <v>0</v>
      </c>
      <c r="Z6" s="66">
        <v>33.921664999999997</v>
      </c>
    </row>
    <row r="7" spans="1:27">
      <c r="E7" s="66" t="s">
        <v>287</v>
      </c>
      <c r="F7" s="66">
        <v>65</v>
      </c>
      <c r="G7" s="66">
        <v>30</v>
      </c>
      <c r="H7" s="66">
        <v>20</v>
      </c>
      <c r="J7" s="66" t="s">
        <v>287</v>
      </c>
      <c r="K7" s="66">
        <v>1</v>
      </c>
      <c r="L7" s="66">
        <v>10</v>
      </c>
    </row>
    <row r="8" spans="1:27">
      <c r="E8" s="66" t="s">
        <v>288</v>
      </c>
      <c r="F8" s="66">
        <v>80.27</v>
      </c>
      <c r="G8" s="66">
        <v>4.6079999999999997</v>
      </c>
      <c r="H8" s="66">
        <v>15.122999999999999</v>
      </c>
      <c r="J8" s="66" t="s">
        <v>288</v>
      </c>
      <c r="K8" s="66">
        <v>8.6240000000000006</v>
      </c>
      <c r="L8" s="66">
        <v>3.9470000000000001</v>
      </c>
    </row>
    <row r="13" spans="1:27">
      <c r="A13" s="67" t="s">
        <v>289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304</v>
      </c>
      <c r="B14" s="68"/>
      <c r="C14" s="68"/>
      <c r="D14" s="68"/>
      <c r="E14" s="68"/>
      <c r="F14" s="68"/>
      <c r="H14" s="68" t="s">
        <v>305</v>
      </c>
      <c r="I14" s="68"/>
      <c r="J14" s="68"/>
      <c r="K14" s="68"/>
      <c r="L14" s="68"/>
      <c r="M14" s="68"/>
      <c r="O14" s="68" t="s">
        <v>306</v>
      </c>
      <c r="P14" s="68"/>
      <c r="Q14" s="68"/>
      <c r="R14" s="68"/>
      <c r="S14" s="68"/>
      <c r="T14" s="68"/>
      <c r="V14" s="68" t="s">
        <v>307</v>
      </c>
      <c r="W14" s="68"/>
      <c r="X14" s="68"/>
      <c r="Y14" s="68"/>
      <c r="Z14" s="68"/>
      <c r="AA14" s="68"/>
    </row>
    <row r="15" spans="1:27">
      <c r="A15" s="66"/>
      <c r="B15" s="66" t="s">
        <v>282</v>
      </c>
      <c r="C15" s="66" t="s">
        <v>283</v>
      </c>
      <c r="D15" s="66" t="s">
        <v>302</v>
      </c>
      <c r="E15" s="66" t="s">
        <v>303</v>
      </c>
      <c r="F15" s="66" t="s">
        <v>300</v>
      </c>
      <c r="H15" s="66"/>
      <c r="I15" s="66" t="s">
        <v>282</v>
      </c>
      <c r="J15" s="66" t="s">
        <v>283</v>
      </c>
      <c r="K15" s="66" t="s">
        <v>302</v>
      </c>
      <c r="L15" s="66" t="s">
        <v>303</v>
      </c>
      <c r="M15" s="66" t="s">
        <v>300</v>
      </c>
      <c r="O15" s="66"/>
      <c r="P15" s="66" t="s">
        <v>282</v>
      </c>
      <c r="Q15" s="66" t="s">
        <v>283</v>
      </c>
      <c r="R15" s="66" t="s">
        <v>302</v>
      </c>
      <c r="S15" s="66" t="s">
        <v>303</v>
      </c>
      <c r="T15" s="66" t="s">
        <v>300</v>
      </c>
      <c r="V15" s="66"/>
      <c r="W15" s="66" t="s">
        <v>282</v>
      </c>
      <c r="X15" s="66" t="s">
        <v>283</v>
      </c>
      <c r="Y15" s="66" t="s">
        <v>302</v>
      </c>
      <c r="Z15" s="66" t="s">
        <v>303</v>
      </c>
      <c r="AA15" s="66" t="s">
        <v>300</v>
      </c>
    </row>
    <row r="16" spans="1:27">
      <c r="A16" s="66" t="s">
        <v>290</v>
      </c>
      <c r="B16" s="66">
        <v>500</v>
      </c>
      <c r="C16" s="66">
        <v>700</v>
      </c>
      <c r="D16" s="66">
        <v>0</v>
      </c>
      <c r="E16" s="66">
        <v>3000</v>
      </c>
      <c r="F16" s="66">
        <v>751.64135999999996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16.273368999999999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1.4975742999999999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387.91442999999998</v>
      </c>
    </row>
    <row r="23" spans="1:62">
      <c r="A23" s="67" t="s">
        <v>291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292</v>
      </c>
      <c r="B24" s="68"/>
      <c r="C24" s="68"/>
      <c r="D24" s="68"/>
      <c r="E24" s="68"/>
      <c r="F24" s="68"/>
      <c r="H24" s="68" t="s">
        <v>293</v>
      </c>
      <c r="I24" s="68"/>
      <c r="J24" s="68"/>
      <c r="K24" s="68"/>
      <c r="L24" s="68"/>
      <c r="M24" s="68"/>
      <c r="O24" s="68" t="s">
        <v>294</v>
      </c>
      <c r="P24" s="68"/>
      <c r="Q24" s="68"/>
      <c r="R24" s="68"/>
      <c r="S24" s="68"/>
      <c r="T24" s="68"/>
      <c r="V24" s="68" t="s">
        <v>295</v>
      </c>
      <c r="W24" s="68"/>
      <c r="X24" s="68"/>
      <c r="Y24" s="68"/>
      <c r="Z24" s="68"/>
      <c r="AA24" s="68"/>
      <c r="AC24" s="68" t="s">
        <v>308</v>
      </c>
      <c r="AD24" s="68"/>
      <c r="AE24" s="68"/>
      <c r="AF24" s="68"/>
      <c r="AG24" s="68"/>
      <c r="AH24" s="68"/>
      <c r="AJ24" s="68" t="s">
        <v>309</v>
      </c>
      <c r="AK24" s="68"/>
      <c r="AL24" s="68"/>
      <c r="AM24" s="68"/>
      <c r="AN24" s="68"/>
      <c r="AO24" s="68"/>
      <c r="AQ24" s="68" t="s">
        <v>310</v>
      </c>
      <c r="AR24" s="68"/>
      <c r="AS24" s="68"/>
      <c r="AT24" s="68"/>
      <c r="AU24" s="68"/>
      <c r="AV24" s="68"/>
      <c r="AX24" s="68" t="s">
        <v>316</v>
      </c>
      <c r="AY24" s="68"/>
      <c r="AZ24" s="68"/>
      <c r="BA24" s="68"/>
      <c r="BB24" s="68"/>
      <c r="BC24" s="68"/>
      <c r="BE24" s="68" t="s">
        <v>317</v>
      </c>
      <c r="BF24" s="68"/>
      <c r="BG24" s="68"/>
      <c r="BH24" s="68"/>
      <c r="BI24" s="68"/>
      <c r="BJ24" s="68"/>
    </row>
    <row r="25" spans="1:62">
      <c r="A25" s="66"/>
      <c r="B25" s="66" t="s">
        <v>318</v>
      </c>
      <c r="C25" s="66" t="s">
        <v>319</v>
      </c>
      <c r="D25" s="66" t="s">
        <v>320</v>
      </c>
      <c r="E25" s="66" t="s">
        <v>321</v>
      </c>
      <c r="F25" s="66" t="s">
        <v>322</v>
      </c>
      <c r="H25" s="66"/>
      <c r="I25" s="66" t="s">
        <v>318</v>
      </c>
      <c r="J25" s="66" t="s">
        <v>319</v>
      </c>
      <c r="K25" s="66" t="s">
        <v>320</v>
      </c>
      <c r="L25" s="66" t="s">
        <v>321</v>
      </c>
      <c r="M25" s="66" t="s">
        <v>322</v>
      </c>
      <c r="O25" s="66"/>
      <c r="P25" s="66" t="s">
        <v>318</v>
      </c>
      <c r="Q25" s="66" t="s">
        <v>319</v>
      </c>
      <c r="R25" s="66" t="s">
        <v>320</v>
      </c>
      <c r="S25" s="66" t="s">
        <v>321</v>
      </c>
      <c r="T25" s="66" t="s">
        <v>322</v>
      </c>
      <c r="V25" s="66"/>
      <c r="W25" s="66" t="s">
        <v>318</v>
      </c>
      <c r="X25" s="66" t="s">
        <v>319</v>
      </c>
      <c r="Y25" s="66" t="s">
        <v>320</v>
      </c>
      <c r="Z25" s="66" t="s">
        <v>321</v>
      </c>
      <c r="AA25" s="66" t="s">
        <v>322</v>
      </c>
      <c r="AC25" s="66"/>
      <c r="AD25" s="66" t="s">
        <v>318</v>
      </c>
      <c r="AE25" s="66" t="s">
        <v>319</v>
      </c>
      <c r="AF25" s="66" t="s">
        <v>320</v>
      </c>
      <c r="AG25" s="66" t="s">
        <v>321</v>
      </c>
      <c r="AH25" s="66" t="s">
        <v>322</v>
      </c>
      <c r="AJ25" s="66"/>
      <c r="AK25" s="66" t="s">
        <v>318</v>
      </c>
      <c r="AL25" s="66" t="s">
        <v>319</v>
      </c>
      <c r="AM25" s="66" t="s">
        <v>320</v>
      </c>
      <c r="AN25" s="66" t="s">
        <v>321</v>
      </c>
      <c r="AO25" s="66" t="s">
        <v>322</v>
      </c>
      <c r="AQ25" s="66"/>
      <c r="AR25" s="66" t="s">
        <v>318</v>
      </c>
      <c r="AS25" s="66" t="s">
        <v>319</v>
      </c>
      <c r="AT25" s="66" t="s">
        <v>320</v>
      </c>
      <c r="AU25" s="66" t="s">
        <v>321</v>
      </c>
      <c r="AV25" s="66" t="s">
        <v>322</v>
      </c>
      <c r="AX25" s="66"/>
      <c r="AY25" s="66" t="s">
        <v>318</v>
      </c>
      <c r="AZ25" s="66" t="s">
        <v>319</v>
      </c>
      <c r="BA25" s="66" t="s">
        <v>320</v>
      </c>
      <c r="BB25" s="66" t="s">
        <v>321</v>
      </c>
      <c r="BC25" s="66" t="s">
        <v>322</v>
      </c>
      <c r="BE25" s="66"/>
      <c r="BF25" s="66" t="s">
        <v>318</v>
      </c>
      <c r="BG25" s="66" t="s">
        <v>319</v>
      </c>
      <c r="BH25" s="66" t="s">
        <v>320</v>
      </c>
      <c r="BI25" s="66" t="s">
        <v>321</v>
      </c>
      <c r="BJ25" s="66" t="s">
        <v>322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139.68343999999999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1.9052594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1.4337702999999999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18.36598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1.813647</v>
      </c>
      <c r="AJ26" s="66" t="s">
        <v>323</v>
      </c>
      <c r="AK26" s="66">
        <v>320</v>
      </c>
      <c r="AL26" s="66">
        <v>400</v>
      </c>
      <c r="AM26" s="66">
        <v>0</v>
      </c>
      <c r="AN26" s="66">
        <v>1000</v>
      </c>
      <c r="AO26" s="66">
        <v>733.07195999999999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4.4131340000000003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1.1196056999999999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0.13159025999999999</v>
      </c>
    </row>
    <row r="33" spans="1:68">
      <c r="A33" s="67" t="s">
        <v>324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325</v>
      </c>
      <c r="B34" s="68"/>
      <c r="C34" s="68"/>
      <c r="D34" s="68"/>
      <c r="E34" s="68"/>
      <c r="F34" s="68"/>
      <c r="H34" s="68" t="s">
        <v>326</v>
      </c>
      <c r="I34" s="68"/>
      <c r="J34" s="68"/>
      <c r="K34" s="68"/>
      <c r="L34" s="68"/>
      <c r="M34" s="68"/>
      <c r="O34" s="68" t="s">
        <v>327</v>
      </c>
      <c r="P34" s="68"/>
      <c r="Q34" s="68"/>
      <c r="R34" s="68"/>
      <c r="S34" s="68"/>
      <c r="T34" s="68"/>
      <c r="V34" s="68" t="s">
        <v>328</v>
      </c>
      <c r="W34" s="68"/>
      <c r="X34" s="68"/>
      <c r="Y34" s="68"/>
      <c r="Z34" s="68"/>
      <c r="AA34" s="68"/>
      <c r="AC34" s="68" t="s">
        <v>329</v>
      </c>
      <c r="AD34" s="68"/>
      <c r="AE34" s="68"/>
      <c r="AF34" s="68"/>
      <c r="AG34" s="68"/>
      <c r="AH34" s="68"/>
      <c r="AJ34" s="68" t="s">
        <v>330</v>
      </c>
      <c r="AK34" s="68"/>
      <c r="AL34" s="68"/>
      <c r="AM34" s="68"/>
      <c r="AN34" s="68"/>
      <c r="AO34" s="68"/>
    </row>
    <row r="35" spans="1:68">
      <c r="A35" s="66"/>
      <c r="B35" s="66" t="s">
        <v>318</v>
      </c>
      <c r="C35" s="66" t="s">
        <v>319</v>
      </c>
      <c r="D35" s="66" t="s">
        <v>320</v>
      </c>
      <c r="E35" s="66" t="s">
        <v>321</v>
      </c>
      <c r="F35" s="66" t="s">
        <v>322</v>
      </c>
      <c r="H35" s="66"/>
      <c r="I35" s="66" t="s">
        <v>318</v>
      </c>
      <c r="J35" s="66" t="s">
        <v>319</v>
      </c>
      <c r="K35" s="66" t="s">
        <v>320</v>
      </c>
      <c r="L35" s="66" t="s">
        <v>321</v>
      </c>
      <c r="M35" s="66" t="s">
        <v>322</v>
      </c>
      <c r="O35" s="66"/>
      <c r="P35" s="66" t="s">
        <v>318</v>
      </c>
      <c r="Q35" s="66" t="s">
        <v>319</v>
      </c>
      <c r="R35" s="66" t="s">
        <v>320</v>
      </c>
      <c r="S35" s="66" t="s">
        <v>321</v>
      </c>
      <c r="T35" s="66" t="s">
        <v>322</v>
      </c>
      <c r="V35" s="66"/>
      <c r="W35" s="66" t="s">
        <v>318</v>
      </c>
      <c r="X35" s="66" t="s">
        <v>319</v>
      </c>
      <c r="Y35" s="66" t="s">
        <v>320</v>
      </c>
      <c r="Z35" s="66" t="s">
        <v>321</v>
      </c>
      <c r="AA35" s="66" t="s">
        <v>322</v>
      </c>
      <c r="AC35" s="66"/>
      <c r="AD35" s="66" t="s">
        <v>318</v>
      </c>
      <c r="AE35" s="66" t="s">
        <v>319</v>
      </c>
      <c r="AF35" s="66" t="s">
        <v>320</v>
      </c>
      <c r="AG35" s="66" t="s">
        <v>321</v>
      </c>
      <c r="AH35" s="66" t="s">
        <v>322</v>
      </c>
      <c r="AJ35" s="66"/>
      <c r="AK35" s="66" t="s">
        <v>318</v>
      </c>
      <c r="AL35" s="66" t="s">
        <v>319</v>
      </c>
      <c r="AM35" s="66" t="s">
        <v>320</v>
      </c>
      <c r="AN35" s="66" t="s">
        <v>321</v>
      </c>
      <c r="AO35" s="66" t="s">
        <v>322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629.43255999999997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1166.3924999999999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10286.999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3505.8352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146.88946999999999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75.473129999999998</v>
      </c>
    </row>
    <row r="43" spans="1:68">
      <c r="A43" s="67" t="s">
        <v>331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332</v>
      </c>
      <c r="B44" s="68"/>
      <c r="C44" s="68"/>
      <c r="D44" s="68"/>
      <c r="E44" s="68"/>
      <c r="F44" s="68"/>
      <c r="H44" s="68" t="s">
        <v>333</v>
      </c>
      <c r="I44" s="68"/>
      <c r="J44" s="68"/>
      <c r="K44" s="68"/>
      <c r="L44" s="68"/>
      <c r="M44" s="68"/>
      <c r="O44" s="68" t="s">
        <v>334</v>
      </c>
      <c r="P44" s="68"/>
      <c r="Q44" s="68"/>
      <c r="R44" s="68"/>
      <c r="S44" s="68"/>
      <c r="T44" s="68"/>
      <c r="V44" s="68" t="s">
        <v>335</v>
      </c>
      <c r="W44" s="68"/>
      <c r="X44" s="68"/>
      <c r="Y44" s="68"/>
      <c r="Z44" s="68"/>
      <c r="AA44" s="68"/>
      <c r="AC44" s="68" t="s">
        <v>336</v>
      </c>
      <c r="AD44" s="68"/>
      <c r="AE44" s="68"/>
      <c r="AF44" s="68"/>
      <c r="AG44" s="68"/>
      <c r="AH44" s="68"/>
      <c r="AJ44" s="68" t="s">
        <v>337</v>
      </c>
      <c r="AK44" s="68"/>
      <c r="AL44" s="68"/>
      <c r="AM44" s="68"/>
      <c r="AN44" s="68"/>
      <c r="AO44" s="68"/>
      <c r="AQ44" s="68" t="s">
        <v>338</v>
      </c>
      <c r="AR44" s="68"/>
      <c r="AS44" s="68"/>
      <c r="AT44" s="68"/>
      <c r="AU44" s="68"/>
      <c r="AV44" s="68"/>
      <c r="AX44" s="68" t="s">
        <v>339</v>
      </c>
      <c r="AY44" s="68"/>
      <c r="AZ44" s="68"/>
      <c r="BA44" s="68"/>
      <c r="BB44" s="68"/>
      <c r="BC44" s="68"/>
      <c r="BE44" s="68" t="s">
        <v>340</v>
      </c>
      <c r="BF44" s="68"/>
      <c r="BG44" s="68"/>
      <c r="BH44" s="68"/>
      <c r="BI44" s="68"/>
      <c r="BJ44" s="68"/>
    </row>
    <row r="45" spans="1:68">
      <c r="A45" s="66"/>
      <c r="B45" s="66" t="s">
        <v>318</v>
      </c>
      <c r="C45" s="66" t="s">
        <v>319</v>
      </c>
      <c r="D45" s="66" t="s">
        <v>320</v>
      </c>
      <c r="E45" s="66" t="s">
        <v>321</v>
      </c>
      <c r="F45" s="66" t="s">
        <v>322</v>
      </c>
      <c r="H45" s="66"/>
      <c r="I45" s="66" t="s">
        <v>318</v>
      </c>
      <c r="J45" s="66" t="s">
        <v>319</v>
      </c>
      <c r="K45" s="66" t="s">
        <v>320</v>
      </c>
      <c r="L45" s="66" t="s">
        <v>321</v>
      </c>
      <c r="M45" s="66" t="s">
        <v>322</v>
      </c>
      <c r="O45" s="66"/>
      <c r="P45" s="66" t="s">
        <v>318</v>
      </c>
      <c r="Q45" s="66" t="s">
        <v>319</v>
      </c>
      <c r="R45" s="66" t="s">
        <v>320</v>
      </c>
      <c r="S45" s="66" t="s">
        <v>321</v>
      </c>
      <c r="T45" s="66" t="s">
        <v>322</v>
      </c>
      <c r="V45" s="66"/>
      <c r="W45" s="66" t="s">
        <v>318</v>
      </c>
      <c r="X45" s="66" t="s">
        <v>319</v>
      </c>
      <c r="Y45" s="66" t="s">
        <v>320</v>
      </c>
      <c r="Z45" s="66" t="s">
        <v>321</v>
      </c>
      <c r="AA45" s="66" t="s">
        <v>322</v>
      </c>
      <c r="AC45" s="66"/>
      <c r="AD45" s="66" t="s">
        <v>318</v>
      </c>
      <c r="AE45" s="66" t="s">
        <v>319</v>
      </c>
      <c r="AF45" s="66" t="s">
        <v>320</v>
      </c>
      <c r="AG45" s="66" t="s">
        <v>321</v>
      </c>
      <c r="AH45" s="66" t="s">
        <v>322</v>
      </c>
      <c r="AJ45" s="66"/>
      <c r="AK45" s="66" t="s">
        <v>318</v>
      </c>
      <c r="AL45" s="66" t="s">
        <v>319</v>
      </c>
      <c r="AM45" s="66" t="s">
        <v>320</v>
      </c>
      <c r="AN45" s="66" t="s">
        <v>321</v>
      </c>
      <c r="AO45" s="66" t="s">
        <v>322</v>
      </c>
      <c r="AQ45" s="66"/>
      <c r="AR45" s="66" t="s">
        <v>318</v>
      </c>
      <c r="AS45" s="66" t="s">
        <v>319</v>
      </c>
      <c r="AT45" s="66" t="s">
        <v>320</v>
      </c>
      <c r="AU45" s="66" t="s">
        <v>321</v>
      </c>
      <c r="AV45" s="66" t="s">
        <v>322</v>
      </c>
      <c r="AX45" s="66"/>
      <c r="AY45" s="66" t="s">
        <v>318</v>
      </c>
      <c r="AZ45" s="66" t="s">
        <v>319</v>
      </c>
      <c r="BA45" s="66" t="s">
        <v>320</v>
      </c>
      <c r="BB45" s="66" t="s">
        <v>321</v>
      </c>
      <c r="BC45" s="66" t="s">
        <v>322</v>
      </c>
      <c r="BE45" s="66"/>
      <c r="BF45" s="66" t="s">
        <v>318</v>
      </c>
      <c r="BG45" s="66" t="s">
        <v>319</v>
      </c>
      <c r="BH45" s="66" t="s">
        <v>320</v>
      </c>
      <c r="BI45" s="66" t="s">
        <v>321</v>
      </c>
      <c r="BJ45" s="66" t="s">
        <v>322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17.967693000000001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12.082686000000001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484.07553000000001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4.2169937000000003E-3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4.3745003000000002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111.70081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76.146705999999995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344</v>
      </c>
      <c r="B2" s="62" t="s">
        <v>345</v>
      </c>
      <c r="C2" s="62" t="s">
        <v>311</v>
      </c>
      <c r="D2" s="62">
        <v>66</v>
      </c>
      <c r="E2" s="62">
        <v>2213.0268999999998</v>
      </c>
      <c r="F2" s="62">
        <v>360.5684</v>
      </c>
      <c r="G2" s="62">
        <v>20.69726</v>
      </c>
      <c r="H2" s="62">
        <v>11.906067</v>
      </c>
      <c r="I2" s="62">
        <v>8.7911940000000008</v>
      </c>
      <c r="J2" s="62">
        <v>67.930430000000001</v>
      </c>
      <c r="K2" s="62">
        <v>51.845196000000001</v>
      </c>
      <c r="L2" s="62">
        <v>16.085229999999999</v>
      </c>
      <c r="M2" s="62">
        <v>33.921664999999997</v>
      </c>
      <c r="N2" s="62">
        <v>1.5034599</v>
      </c>
      <c r="O2" s="62">
        <v>16.377865</v>
      </c>
      <c r="P2" s="62">
        <v>1377.5396000000001</v>
      </c>
      <c r="Q2" s="62">
        <v>38.154366000000003</v>
      </c>
      <c r="R2" s="62">
        <v>751.64135999999996</v>
      </c>
      <c r="S2" s="62">
        <v>40.137912999999998</v>
      </c>
      <c r="T2" s="62">
        <v>8538.0409999999993</v>
      </c>
      <c r="U2" s="62">
        <v>1.4975742999999999</v>
      </c>
      <c r="V2" s="62">
        <v>16.273368999999999</v>
      </c>
      <c r="W2" s="62">
        <v>387.91442999999998</v>
      </c>
      <c r="X2" s="62">
        <v>139.68343999999999</v>
      </c>
      <c r="Y2" s="62">
        <v>1.9052594</v>
      </c>
      <c r="Z2" s="62">
        <v>1.4337702999999999</v>
      </c>
      <c r="AA2" s="62">
        <v>18.36598</v>
      </c>
      <c r="AB2" s="62">
        <v>1.813647</v>
      </c>
      <c r="AC2" s="62">
        <v>733.07195999999999</v>
      </c>
      <c r="AD2" s="62">
        <v>4.4131340000000003</v>
      </c>
      <c r="AE2" s="62">
        <v>1.1196056999999999</v>
      </c>
      <c r="AF2" s="62">
        <v>0.13159025999999999</v>
      </c>
      <c r="AG2" s="62">
        <v>629.43255999999997</v>
      </c>
      <c r="AH2" s="62">
        <v>458.54367000000002</v>
      </c>
      <c r="AI2" s="62">
        <v>170.88887</v>
      </c>
      <c r="AJ2" s="62">
        <v>1166.3924999999999</v>
      </c>
      <c r="AK2" s="62">
        <v>10286.999</v>
      </c>
      <c r="AL2" s="62">
        <v>146.88946999999999</v>
      </c>
      <c r="AM2" s="62">
        <v>3505.8352</v>
      </c>
      <c r="AN2" s="62">
        <v>75.473129999999998</v>
      </c>
      <c r="AO2" s="62">
        <v>17.967693000000001</v>
      </c>
      <c r="AP2" s="62">
        <v>15.083023000000001</v>
      </c>
      <c r="AQ2" s="62">
        <v>2.8846707</v>
      </c>
      <c r="AR2" s="62">
        <v>12.082686000000001</v>
      </c>
      <c r="AS2" s="62">
        <v>484.07553000000001</v>
      </c>
      <c r="AT2" s="62">
        <v>4.2169937000000003E-3</v>
      </c>
      <c r="AU2" s="62">
        <v>4.3745003000000002</v>
      </c>
      <c r="AV2" s="62">
        <v>111.70081</v>
      </c>
      <c r="AW2" s="62">
        <v>76.146705999999995</v>
      </c>
      <c r="AX2" s="62">
        <v>0.36755472</v>
      </c>
      <c r="AY2" s="62">
        <v>0.73049980000000003</v>
      </c>
      <c r="AZ2" s="62">
        <v>112.23738</v>
      </c>
      <c r="BA2" s="62">
        <v>16.677294</v>
      </c>
      <c r="BB2" s="62">
        <v>4.8649464</v>
      </c>
      <c r="BC2" s="62">
        <v>5.9017124000000001</v>
      </c>
      <c r="BD2" s="62">
        <v>5.9099665000000003</v>
      </c>
      <c r="BE2" s="62">
        <v>0.60832845999999996</v>
      </c>
      <c r="BF2" s="62">
        <v>2.8080153000000001</v>
      </c>
      <c r="BG2" s="62">
        <v>5.7591404999999998E-4</v>
      </c>
      <c r="BH2" s="62">
        <v>2.8298923000000002E-3</v>
      </c>
      <c r="BI2" s="62">
        <v>2.0931282000000002E-3</v>
      </c>
      <c r="BJ2" s="62">
        <v>1.8491649999999998E-2</v>
      </c>
      <c r="BK2" s="62">
        <v>4.4301083000000002E-5</v>
      </c>
      <c r="BL2" s="62">
        <v>0.38192009999999998</v>
      </c>
      <c r="BM2" s="62">
        <v>4.7944050000000002</v>
      </c>
      <c r="BN2" s="62">
        <v>1.6185415000000001</v>
      </c>
      <c r="BO2" s="62">
        <v>68.93853</v>
      </c>
      <c r="BP2" s="62">
        <v>14.663625</v>
      </c>
      <c r="BQ2" s="62">
        <v>22.894838</v>
      </c>
      <c r="BR2" s="62">
        <v>74.778366000000005</v>
      </c>
      <c r="BS2" s="62">
        <v>9.3874610000000001</v>
      </c>
      <c r="BT2" s="62">
        <v>19.727789000000001</v>
      </c>
      <c r="BU2" s="62">
        <v>1.2498202000000001E-3</v>
      </c>
      <c r="BV2" s="62">
        <v>2.7847994000000001E-2</v>
      </c>
      <c r="BW2" s="62">
        <v>1.2361542999999999</v>
      </c>
      <c r="BX2" s="62">
        <v>1.2971314</v>
      </c>
      <c r="BY2" s="62">
        <v>4.0550612E-2</v>
      </c>
      <c r="BZ2" s="62">
        <v>1.06228435E-4</v>
      </c>
      <c r="CA2" s="62">
        <v>0.22179450000000001</v>
      </c>
      <c r="CB2" s="62">
        <v>1.304115E-2</v>
      </c>
      <c r="CC2" s="62">
        <v>5.4512877000000001E-2</v>
      </c>
      <c r="CD2" s="62">
        <v>0.67446479999999998</v>
      </c>
      <c r="CE2" s="62">
        <v>2.0148031E-2</v>
      </c>
      <c r="CF2" s="62">
        <v>0.17967466000000001</v>
      </c>
      <c r="CG2" s="62">
        <v>0</v>
      </c>
      <c r="CH2" s="62">
        <v>1.5063553E-2</v>
      </c>
      <c r="CI2" s="62">
        <v>0</v>
      </c>
      <c r="CJ2" s="62">
        <v>1.4211624</v>
      </c>
      <c r="CK2" s="62">
        <v>5.7430850000000002E-3</v>
      </c>
      <c r="CL2" s="62">
        <v>8.5174799999999995E-2</v>
      </c>
      <c r="CM2" s="62">
        <v>4.3665250000000002</v>
      </c>
      <c r="CN2" s="62">
        <v>2333.0610000000001</v>
      </c>
      <c r="CO2" s="62">
        <v>3914.4520000000002</v>
      </c>
      <c r="CP2" s="62">
        <v>1694.837</v>
      </c>
      <c r="CQ2" s="62">
        <v>741.73346000000004</v>
      </c>
      <c r="CR2" s="62">
        <v>433.91451999999998</v>
      </c>
      <c r="CS2" s="62">
        <v>532.99785999999995</v>
      </c>
      <c r="CT2" s="62">
        <v>2234.9490000000001</v>
      </c>
      <c r="CU2" s="62">
        <v>1084.9989</v>
      </c>
      <c r="CV2" s="62">
        <v>1712.5399</v>
      </c>
      <c r="CW2" s="62">
        <v>1216.9349</v>
      </c>
      <c r="CX2" s="62">
        <v>413.66867000000002</v>
      </c>
      <c r="CY2" s="62">
        <v>3286.2694999999999</v>
      </c>
      <c r="CZ2" s="62">
        <v>1329.96</v>
      </c>
      <c r="DA2" s="62">
        <v>3363.3062</v>
      </c>
      <c r="DB2" s="62">
        <v>3685.7739999999999</v>
      </c>
      <c r="DC2" s="62">
        <v>4511.4937</v>
      </c>
      <c r="DD2" s="62">
        <v>6017.6176999999998</v>
      </c>
      <c r="DE2" s="62">
        <v>1140.7716</v>
      </c>
      <c r="DF2" s="62">
        <v>3930.1042000000002</v>
      </c>
      <c r="DG2" s="62">
        <v>1443.0802000000001</v>
      </c>
      <c r="DH2" s="62">
        <v>58.846870000000003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16.677294</v>
      </c>
      <c r="B6">
        <f>BB2</f>
        <v>4.8649464</v>
      </c>
      <c r="C6">
        <f>BC2</f>
        <v>5.9017124000000001</v>
      </c>
      <c r="D6">
        <f>BD2</f>
        <v>5.9099665000000003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19387</v>
      </c>
      <c r="C2" s="57">
        <f ca="1">YEAR(TODAY())-YEAR(B2)+IF(TODAY()&gt;=DATE(YEAR(TODAY()),MONTH(B2),DAY(B2)),0,-1)</f>
        <v>67</v>
      </c>
      <c r="E2" s="53">
        <v>173</v>
      </c>
      <c r="F2" s="54" t="s">
        <v>40</v>
      </c>
      <c r="G2" s="53">
        <v>86</v>
      </c>
      <c r="H2" s="52" t="s">
        <v>42</v>
      </c>
      <c r="I2" s="73">
        <f>ROUND(G3/E3^2,1)</f>
        <v>28.7</v>
      </c>
    </row>
    <row r="3" spans="1:9">
      <c r="E3" s="52">
        <f>E2/100</f>
        <v>1.73</v>
      </c>
      <c r="F3" s="52" t="s">
        <v>41</v>
      </c>
      <c r="G3" s="52">
        <f>G2</f>
        <v>86</v>
      </c>
      <c r="H3" s="52" t="s">
        <v>42</v>
      </c>
      <c r="I3" s="73"/>
    </row>
    <row r="4" spans="1:9">
      <c r="A4" t="s">
        <v>274</v>
      </c>
    </row>
    <row r="5" spans="1:9">
      <c r="B5" s="61">
        <v>43763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M24" sqref="M24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차병국, ID : H1800002)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01월 31일 10:32:33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U10" sqref="U1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43763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67</v>
      </c>
      <c r="G12" s="99"/>
      <c r="H12" s="99"/>
      <c r="I12" s="99"/>
      <c r="K12" s="141">
        <f>'개인정보 및 신체계측 입력'!E2</f>
        <v>173</v>
      </c>
      <c r="L12" s="142"/>
      <c r="M12" s="135">
        <f>'개인정보 및 신체계측 입력'!G2</f>
        <v>86</v>
      </c>
      <c r="N12" s="136"/>
      <c r="O12" s="131" t="s">
        <v>272</v>
      </c>
      <c r="P12" s="128"/>
      <c r="Q12" s="95">
        <f>'개인정보 및 신체계측 입력'!I2</f>
        <v>28.7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차병국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80.27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4.6079999999999997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15.122999999999999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3.9</v>
      </c>
      <c r="L72" s="37" t="s">
        <v>54</v>
      </c>
      <c r="M72" s="37">
        <f>ROUND('DRIs DATA'!K8,1)</f>
        <v>8.6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100.22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135.61000000000001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139.68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120.91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78.680000000000007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685.8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179.68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2020-01-31T02:07:56Z</cp:lastPrinted>
  <dcterms:created xsi:type="dcterms:W3CDTF">2015-06-13T08:19:18Z</dcterms:created>
  <dcterms:modified xsi:type="dcterms:W3CDTF">2020-01-31T02:07:58Z</dcterms:modified>
</cp:coreProperties>
</file>