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<sst xmlns="http://schemas.openxmlformats.org/spreadsheetml/2006/main" count="692" uniqueCount="337">
  <si>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</si>
  <si>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</si>
  <si>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</si>
  <si>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</si>
  <si>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</si>
  <si>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</si>
  <si>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</si>
  <si>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</si>
  <si>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</si>
  <si>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</si>
  <si>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</si>
  <si>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</si>
  <si>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</si>
  <si>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</si>
  <si>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</si>
  <si>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</si>
  <si>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</si>
  <si>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</si>
  <si>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</si>
  <si>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</si>
  <si>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</si>
  <si>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</si>
  <si>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</si>
  <si>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</si>
  <si>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</si>
  <si>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</si>
  <si>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</si>
  <si>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</si>
  <si>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</si>
  <si>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</si>
  <si>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</si>
  <si>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</si>
  <si>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</si>
  <si>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</si>
  <si>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</si>
  <si>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</si>
  <si>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</si>
  <si>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</si>
  <si>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</si>
  <si>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</si>
  <si>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</si>
  <si>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</si>
  <si>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</si>
  <si>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</si>
  <si>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</si>
  <si>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</si>
  <si>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</si>
  <si>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</si>
  <si>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</si>
  <si>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</si>
  <si>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</si>
  <si>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</si>
  <si>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</si>
  <si>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</si>
  <si>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</si>
  <si>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</si>
  <si>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</si>
  <si>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</si>
  <si>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</si>
  <si>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</si>
  <si>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</si>
  <si>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</si>
  <si>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</si>
  <si>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</si>
  <si>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</si>
  <si>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</si>
  <si>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</si>
  <si>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</si>
  <si>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</si>
  <si>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</si>
  <si>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</si>
  <si>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</si>
  <si>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</si>
  <si>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</si>
  <si>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</si>
  <si>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</si>
  <si>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</si>
  <si>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</si>
  <si>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</si>
  <si>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</si>
  <si>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</si>
  <si>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</si>
  <si>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</si>
  <si>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</si>
  <si>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</si>
  <si>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</si>
  <si>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</si>
  <si>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</si>
  <si>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</si>
  <si>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</si>
  <si>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</si>
  <si>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</si>
  <si>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</si>
  <si>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</si>
  <si>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</si>
  <si>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</si>
  <si>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</si>
  <si>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</si>
  <si>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</si>
  <si>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</si>
  <si>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</si>
  <si>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</si>
  <si>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</si>
  <si>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</si>
  <si>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</si>
  <si>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</si>
  <si>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</si>
  <si>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</si>
  <si>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</si>
  <si>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</si>
  <si>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</si>
  <si>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</si>
  <si>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</si>
  <si>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</si>
  <si>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</si>
  <si>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</si>
  <si>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</si>
  <si>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</si>
  <si>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</si>
  <si>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</si>
  <si>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</si>
  <si>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</si>
  <si>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</si>
  <si>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</si>
  <si>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</si>
  <si>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</si>
  <si>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</si>
  <si>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</si>
  <si>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</si>
  <si>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</si>
  <si>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</si>
  <si>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</si>
  <si>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</si>
  <si>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</si>
  <si>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</si>
  <si>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</si>
  <si>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</si>
  <si>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</si>
  <si>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</si>
  <si>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</si>
  <si>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</si>
  <si>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</si>
  <si>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</si>
  <si>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</si>
  <si>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</si>
  <si>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</si>
  <si>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</si>
  <si>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</si>
  <si>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</si>
  <si>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</si>
  <si>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</si>
  <si>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</si>
  <si>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</si>
  <si>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</si>
  <si>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</si>
  <si>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</si>
  <si>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</si>
  <si>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</si>
  <si>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</si>
  <si>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</si>
  <si>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</si>
  <si>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</si>
  <si>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</si>
  <si>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</si>
  <si>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</si>
  <si>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</si>
  <si>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</si>
  <si>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</si>
  <si>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</si>
  <si>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</si>
  <si>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</si>
  <si>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</si>
  <si>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</si>
  <si>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</si>
  <si>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</si>
  <si>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</si>
  <si>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</si>
  <si>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</si>
  <si>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</si>
  <si>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</si>
  <si>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</si>
  <si>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</si>
  <si>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</si>
  <si>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</si>
  <si>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</si>
  <si>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</si>
  <si>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</si>
  <si>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</si>
  <si>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</si>
  <si>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</si>
  <si>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</si>
  <si>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</si>
  <si>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</si>
  <si>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</si>
  <si>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</si>
  <si>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</si>
  <si>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</si>
  <si>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</si>
  <si>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</si>
  <si>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</si>
  <si>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</si>
  <si>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</si>
  <si>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</si>
  <si>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</si>
  <si>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</si>
  <si>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</si>
  <si>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</si>
  <si>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</si>
  <si>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</si>
  <si>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</si>
  <si>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</si>
  <si>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</si>
  <si>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</si>
  <si>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</si>
  <si>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</si>
  <si>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</si>
  <si>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</si>
  <si>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</si>
  <si>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</si>
  <si>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</si>
  <si>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</si>
  <si>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</si>
  <si>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</si>
  <si>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</si>
  <si>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</si>
  <si>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</si>
  <si>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</si>
  <si>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</si>
  <si>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</si>
  <si>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</si>
  <si>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</si>
  <si>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</si>
  <si>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</si>
  <si>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</si>
  <si>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</si>
  <si>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</si>
  <si>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</si>
  <si>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</si>
  <si>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</si>
  <si>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</si>
  <si>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</si>
  <si>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</si>
  <si>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</si>
  <si>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</si>
  <si>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</si>
  <si>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</si>
  <si>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</si>
  <si>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</si>
  <si>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</si>
  <si>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</si>
  <si>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</si>
  <si>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</si>
  <si>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</si>
  <si>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</si>
  <si>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</si>
  <si>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</si>
  <si>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</si>
  <si>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</si>
  <si>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</si>
  <si>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</si>
  <si>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</si>
  <si>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</si>
  <si>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</si>
  <si>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</si>
  <si>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</si>
  <si>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</si>
  <si>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</si>
  <si>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</si>
  <si>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</si>
  <si>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</si>
  <si>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</si>
  <si>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</si>
  <si>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</si>
  <si>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</si>
  <si>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</si>
  <si>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</si>
  <si>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</si>
  <si>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</si>
  <si>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</si>
  <si>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</si>
  <si>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</si>
  <si>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</si>
  <si>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</si>
  <si>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</si>
  <si>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</si>
  <si>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</si>
  <si>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</si>
  <si>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</si>
  <si>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</si>
  <si>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</si>
  <si>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</si>
  <si>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</si>
  <si>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</si>
  <si>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</si>
  <si>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</si>
  <si>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</si>
  <si>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</si>
  <si>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</si>
  <si>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</si>
  <si>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</si>
  <si>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</si>
  <si>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</si>
  <si>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</si>
  <si>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</si>
  <si>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</si>
  <si>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</si>
  <si>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</si>
  <si>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</si>
  <si>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</si>
  <si>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</si>
  <si>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</si>
  <si>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</si>
  <si>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</si>
  <si>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</si>
  <si>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</si>
  <si>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</si>
  <si>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</si>
  <si>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</si>
  <si>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</si>
  <si>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</si>
  <si>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</si>
  <si>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</si>
  <si>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</si>
  <si>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</si>
  <si>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</si>
  <si>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</si>
  <si>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</si>
  <si>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</si>
  <si>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</si>
  <si>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</si>
  <si>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</si>
  <si>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</si>
  <si>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요오드</t>
    <phoneticPr fontId="1" type="noConversion"/>
  </si>
  <si>
    <t>(설문지 : FFQ 95문항 설문지, 사용자 : 김수중, ID : H1800003)</t>
  </si>
  <si>
    <t>2020년 05월 13일 10:37:45</t>
  </si>
  <si>
    <t>H1800003</t>
  </si>
  <si>
    <t>김수중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</si>
</sst>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20.601610000000001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303520"/>
        <c:axId val="339373584"/>
      </c:barChart>
      <c:catAx>
        <c:axId val="3383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373584"/>
        <c:crosses val="autoZero"/>
        <c:auto val="1"/>
        <c:lblAlgn val="ctr"/>
        <c:lblOffset val="100"/>
        <c:noMultiLvlLbl val="0"/>
      </c:catAx>
      <c:valAx>
        <c:axId val="33937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3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0.45633760000000001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92664"/>
        <c:axId val="394593056"/>
      </c:barChart>
      <c:catAx>
        <c:axId val="39459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93056"/>
        <c:crosses val="autoZero"/>
        <c:auto val="1"/>
        <c:lblAlgn val="ctr"/>
        <c:lblOffset val="100"/>
        <c:noMultiLvlLbl val="0"/>
      </c:catAx>
      <c:valAx>
        <c:axId val="39459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9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0.57738909999999999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93840"/>
        <c:axId val="394594232"/>
      </c:barChart>
      <c:catAx>
        <c:axId val="39459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94232"/>
        <c:crosses val="autoZero"/>
        <c:auto val="1"/>
        <c:lblAlgn val="ctr"/>
        <c:lblOffset val="100"/>
        <c:noMultiLvlLbl val="0"/>
      </c:catAx>
      <c:valAx>
        <c:axId val="39459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9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394.90730000000002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194232"/>
        <c:axId val="395194624"/>
      </c:barChart>
      <c:catAx>
        <c:axId val="39519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194624"/>
        <c:crosses val="autoZero"/>
        <c:auto val="1"/>
        <c:lblAlgn val="ctr"/>
        <c:lblOffset val="100"/>
        <c:noMultiLvlLbl val="0"/>
      </c:catAx>
      <c:valAx>
        <c:axId val="3951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19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888.58514000000002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195408"/>
        <c:axId val="395195800"/>
      </c:barChart>
      <c:catAx>
        <c:axId val="3951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195800"/>
        <c:crosses val="autoZero"/>
        <c:auto val="1"/>
        <c:lblAlgn val="ctr"/>
        <c:lblOffset val="100"/>
        <c:noMultiLvlLbl val="0"/>
      </c:catAx>
      <c:valAx>
        <c:axId val="395195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1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25.583857999999999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196584"/>
        <c:axId val="395196976"/>
      </c:barChart>
      <c:catAx>
        <c:axId val="3951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196976"/>
        <c:crosses val="autoZero"/>
        <c:auto val="1"/>
        <c:lblAlgn val="ctr"/>
        <c:lblOffset val="100"/>
        <c:noMultiLvlLbl val="0"/>
      </c:catAx>
      <c:valAx>
        <c:axId val="39519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19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21.646094999999999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50464"/>
        <c:axId val="395050856"/>
      </c:barChart>
      <c:catAx>
        <c:axId val="3950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050856"/>
        <c:crosses val="autoZero"/>
        <c:auto val="1"/>
        <c:lblAlgn val="ctr"/>
        <c:lblOffset val="100"/>
        <c:noMultiLvlLbl val="0"/>
      </c:catAx>
      <c:valAx>
        <c:axId val="39505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4.0537076000000001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51640"/>
        <c:axId val="395052032"/>
      </c:barChart>
      <c:catAx>
        <c:axId val="3950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052032"/>
        <c:crosses val="autoZero"/>
        <c:auto val="1"/>
        <c:lblAlgn val="ctr"/>
        <c:lblOffset val="100"/>
        <c:noMultiLvlLbl val="0"/>
      </c:catAx>
      <c:valAx>
        <c:axId val="395052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5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167.75548000000001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52816"/>
        <c:axId val="395053208"/>
      </c:barChart>
      <c:catAx>
        <c:axId val="3950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053208"/>
        <c:crosses val="autoZero"/>
        <c:auto val="1"/>
        <c:lblAlgn val="ctr"/>
        <c:lblOffset val="100"/>
        <c:noMultiLvlLbl val="0"/>
      </c:catAx>
      <c:valAx>
        <c:axId val="395053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9.3671799999999993E-3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53992"/>
        <c:axId val="395390160"/>
      </c:barChart>
      <c:catAx>
        <c:axId val="3950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90160"/>
        <c:crosses val="autoZero"/>
        <c:auto val="1"/>
        <c:lblAlgn val="ctr"/>
        <c:lblOffset val="100"/>
        <c:noMultiLvlLbl val="0"/>
      </c:catAx>
      <c:valAx>
        <c:axId val="39539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1.6437411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90944"/>
        <c:axId val="395391336"/>
      </c:barChart>
      <c:catAx>
        <c:axId val="3953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91336"/>
        <c:crosses val="autoZero"/>
        <c:auto val="1"/>
        <c:lblAlgn val="ctr"/>
        <c:lblOffset val="100"/>
        <c:noMultiLvlLbl val="0"/>
      </c:catAx>
      <c:valAx>
        <c:axId val="395391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6.4947248000000002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357232"/>
        <c:axId val="394718856"/>
      </c:barChart>
      <c:catAx>
        <c:axId val="39435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718856"/>
        <c:crosses val="autoZero"/>
        <c:auto val="1"/>
        <c:lblAlgn val="ctr"/>
        <c:lblOffset val="100"/>
        <c:noMultiLvlLbl val="0"/>
      </c:catAx>
      <c:valAx>
        <c:axId val="39471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35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46.79813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92512"/>
        <c:axId val="395392904"/>
      </c:barChart>
      <c:catAx>
        <c:axId val="39539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92904"/>
        <c:crosses val="autoZero"/>
        <c:auto val="1"/>
        <c:lblAlgn val="ctr"/>
        <c:lblOffset val="100"/>
        <c:noMultiLvlLbl val="0"/>
      </c:catAx>
      <c:valAx>
        <c:axId val="39539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34.191470000000002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393296"/>
        <c:axId val="395393688"/>
      </c:barChart>
      <c:catAx>
        <c:axId val="39539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393688"/>
        <c:crosses val="autoZero"/>
        <c:auto val="1"/>
        <c:lblAlgn val="ctr"/>
        <c:lblOffset val="100"/>
        <c:noMultiLvlLbl val="0"/>
      </c:catAx>
      <c:valAx>
        <c:axId val="39539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39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4.0179999999999998</c:v>
                </c:pt>
                <c:pt idx="1">
                  <c:v>3.2690000000000001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5786672"/>
        <c:axId val="395787064"/>
      </c:barChart>
      <c:catAx>
        <c:axId val="3957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787064"/>
        <c:crosses val="autoZero"/>
        <c:auto val="1"/>
        <c:lblAlgn val="ctr"/>
        <c:lblOffset val="100"/>
        <c:noMultiLvlLbl val="0"/>
      </c:catAx>
      <c:valAx>
        <c:axId val="39578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7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1.8311979</c:v>
                </c:pt>
                <c:pt idx="1">
                  <c:v>2.0856490000000001</c:v>
                </c:pt>
                <c:pt idx="2">
                  <c:v>2.6183101999999998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105.17958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788240"/>
        <c:axId val="395788632"/>
      </c:barChart>
      <c:catAx>
        <c:axId val="3957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788632"/>
        <c:crosses val="autoZero"/>
        <c:auto val="1"/>
        <c:lblAlgn val="ctr"/>
        <c:lblOffset val="100"/>
        <c:noMultiLvlLbl val="0"/>
      </c:catAx>
      <c:valAx>
        <c:axId val="39578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78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3.7641072000000002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789416"/>
        <c:axId val="395789808"/>
      </c:barChart>
      <c:catAx>
        <c:axId val="39578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789808"/>
        <c:crosses val="autoZero"/>
        <c:auto val="1"/>
        <c:lblAlgn val="ctr"/>
        <c:lblOffset val="100"/>
        <c:noMultiLvlLbl val="0"/>
      </c:catAx>
      <c:valAx>
        <c:axId val="39578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78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85.465999999999994</c:v>
                </c:pt>
                <c:pt idx="1">
                  <c:v>4.34</c:v>
                </c:pt>
                <c:pt idx="2">
                  <c:v>10.195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5991096"/>
        <c:axId val="395991488"/>
      </c:barChart>
      <c:catAx>
        <c:axId val="39599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991488"/>
        <c:crosses val="autoZero"/>
        <c:auto val="1"/>
        <c:lblAlgn val="ctr"/>
        <c:lblOffset val="100"/>
        <c:noMultiLvlLbl val="0"/>
      </c:catAx>
      <c:valAx>
        <c:axId val="39599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99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870.99649999999997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992272"/>
        <c:axId val="395992664"/>
      </c:barChart>
      <c:catAx>
        <c:axId val="39599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992664"/>
        <c:crosses val="autoZero"/>
        <c:auto val="1"/>
        <c:lblAlgn val="ctr"/>
        <c:lblOffset val="100"/>
        <c:noMultiLvlLbl val="0"/>
      </c:catAx>
      <c:valAx>
        <c:axId val="39599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99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28.526304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993448"/>
        <c:axId val="395993840"/>
      </c:barChart>
      <c:catAx>
        <c:axId val="39599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993840"/>
        <c:crosses val="autoZero"/>
        <c:auto val="1"/>
        <c:lblAlgn val="ctr"/>
        <c:lblOffset val="100"/>
        <c:noMultiLvlLbl val="0"/>
      </c:catAx>
      <c:valAx>
        <c:axId val="395993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99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88.518844999999999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574240"/>
        <c:axId val="396574632"/>
      </c:barChart>
      <c:catAx>
        <c:axId val="3965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574632"/>
        <c:crosses val="autoZero"/>
        <c:auto val="1"/>
        <c:lblAlgn val="ctr"/>
        <c:lblOffset val="100"/>
        <c:noMultiLvlLbl val="0"/>
      </c:catAx>
      <c:valAx>
        <c:axId val="39657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5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0.70047265000000003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773384"/>
        <c:axId val="394774792"/>
      </c:barChart>
      <c:catAx>
        <c:axId val="39477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774792"/>
        <c:crosses val="autoZero"/>
        <c:auto val="1"/>
        <c:lblAlgn val="ctr"/>
        <c:lblOffset val="100"/>
        <c:noMultiLvlLbl val="0"/>
      </c:catAx>
      <c:valAx>
        <c:axId val="39477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7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1152.0043000000001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575416"/>
        <c:axId val="396575808"/>
      </c:barChart>
      <c:catAx>
        <c:axId val="39657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575808"/>
        <c:crosses val="autoZero"/>
        <c:auto val="1"/>
        <c:lblAlgn val="ctr"/>
        <c:lblOffset val="100"/>
        <c:noMultiLvlLbl val="0"/>
      </c:catAx>
      <c:valAx>
        <c:axId val="39657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5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3.0061456999999998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576592"/>
        <c:axId val="396576984"/>
      </c:barChart>
      <c:catAx>
        <c:axId val="39657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576984"/>
        <c:crosses val="autoZero"/>
        <c:auto val="1"/>
        <c:lblAlgn val="ctr"/>
        <c:lblOffset val="100"/>
        <c:noMultiLvlLbl val="0"/>
      </c:catAx>
      <c:valAx>
        <c:axId val="39657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57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0.53859674999999996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577768"/>
        <c:axId val="396375216"/>
      </c:barChart>
      <c:catAx>
        <c:axId val="39657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375216"/>
        <c:crosses val="autoZero"/>
        <c:auto val="1"/>
        <c:lblAlgn val="ctr"/>
        <c:lblOffset val="100"/>
        <c:noMultiLvlLbl val="0"/>
      </c:catAx>
      <c:valAx>
        <c:axId val="39637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57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44.114662000000003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29632"/>
        <c:axId val="394834112"/>
      </c:barChart>
      <c:catAx>
        <c:axId val="39482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834112"/>
        <c:crosses val="autoZero"/>
        <c:auto val="1"/>
        <c:lblAlgn val="ctr"/>
        <c:lblOffset val="100"/>
        <c:noMultiLvlLbl val="0"/>
      </c:catAx>
      <c:valAx>
        <c:axId val="39483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0.29119595999999998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38720"/>
        <c:axId val="394839112"/>
      </c:barChart>
      <c:catAx>
        <c:axId val="3948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839112"/>
        <c:crosses val="autoZero"/>
        <c:auto val="1"/>
        <c:lblAlgn val="ctr"/>
        <c:lblOffset val="100"/>
        <c:noMultiLvlLbl val="0"/>
      </c:catAx>
      <c:valAx>
        <c:axId val="394839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5.1332792999999999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39896"/>
        <c:axId val="394840288"/>
      </c:barChart>
      <c:catAx>
        <c:axId val="39483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840288"/>
        <c:crosses val="autoZero"/>
        <c:auto val="1"/>
        <c:lblAlgn val="ctr"/>
        <c:lblOffset val="100"/>
        <c:noMultiLvlLbl val="0"/>
      </c:catAx>
      <c:valAx>
        <c:axId val="39484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3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0.53859674999999996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41072"/>
        <c:axId val="394841464"/>
      </c:barChart>
      <c:catAx>
        <c:axId val="39484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841464"/>
        <c:crosses val="autoZero"/>
        <c:auto val="1"/>
        <c:lblAlgn val="ctr"/>
        <c:lblOffset val="100"/>
        <c:noMultiLvlLbl val="0"/>
      </c:catAx>
      <c:valAx>
        <c:axId val="39484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4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141.49836999999999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838328"/>
        <c:axId val="394590704"/>
      </c:barChart>
      <c:catAx>
        <c:axId val="39483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90704"/>
        <c:crosses val="autoZero"/>
        <c:auto val="1"/>
        <c:lblAlgn val="ctr"/>
        <c:lblOffset val="100"/>
        <c:noMultiLvlLbl val="0"/>
      </c:catAx>
      <c:valAx>
        <c:axId val="3945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83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1.4657598999999999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91488"/>
        <c:axId val="394591880"/>
      </c:barChart>
      <c:catAx>
        <c:axId val="3945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91880"/>
        <c:crosses val="autoZero"/>
        <c:auto val="1"/>
        <c:lblAlgn val="ctr"/>
        <c:lblOffset val="100"/>
        <c:noMultiLvlLbl val="0"/>
      </c:catAx>
      <c:valAx>
        <c:axId val="39459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김수중, ID : H1800003)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10:37:45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870.99649999999997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20.601610000000001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6.4947248000000002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85.465999999999994</v>
      </c>
      <c r="G8" s="59">
        <f>'DRIs DATA 입력'!G8</f>
        <v>4.34</v>
      </c>
      <c r="H8" s="59">
        <f>'DRIs DATA 입력'!H8</f>
        <v>10.195</v>
      </c>
      <c r="I8" s="46"/>
      <c r="J8" s="59" t="s">
        <v>216</v>
      </c>
      <c r="K8" s="59">
        <f>'DRIs DATA 입력'!K8</f>
        <v>4.0179999999999998</v>
      </c>
      <c r="L8" s="59">
        <f>'DRIs DATA 입력'!L8</f>
        <v>3.2690000000000001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105.17958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3.7641072000000002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0.70047265000000003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44.114662000000003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28.526304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0.50313850000000004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0.29119595999999998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5.1332792999999999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0.53859674999999996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141.49836999999999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1.4657598999999999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0.45633760000000001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0.57738909999999999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88.518844999999999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394.90730000000002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1152.0043000000001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888.58514000000002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25.583857999999999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21.646094999999999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3.0061456999999998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4.0537076000000001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167.75548000000001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9.3671799999999993E-3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1.6437411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46.79813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34.191470000000002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318</v>
      </c>
      <c r="H1" s="61" t="s">
        <v>334</v>
      </c>
    </row>
    <row r="3" spans="1:27" x14ac:dyDescent="0.4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320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4">
      <c r="A5" s="65"/>
      <c r="B5" s="65" t="s">
        <v>279</v>
      </c>
      <c r="C5" s="65" t="s">
        <v>321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322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323</v>
      </c>
      <c r="S5" s="65" t="s">
        <v>321</v>
      </c>
      <c r="U5" s="65"/>
      <c r="V5" s="65" t="s">
        <v>282</v>
      </c>
      <c r="W5" s="65" t="s">
        <v>283</v>
      </c>
      <c r="X5" s="65" t="s">
        <v>284</v>
      </c>
      <c r="Y5" s="65" t="s">
        <v>323</v>
      </c>
      <c r="Z5" s="65" t="s">
        <v>321</v>
      </c>
    </row>
    <row r="6" spans="1:27" x14ac:dyDescent="0.4">
      <c r="A6" s="65" t="s">
        <v>320</v>
      </c>
      <c r="B6" s="65">
        <v>2200</v>
      </c>
      <c r="C6" s="65">
        <v>870.99649999999997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324</v>
      </c>
      <c r="O6" s="65">
        <v>50</v>
      </c>
      <c r="P6" s="65">
        <v>60</v>
      </c>
      <c r="Q6" s="65">
        <v>0</v>
      </c>
      <c r="R6" s="65">
        <v>0</v>
      </c>
      <c r="S6" s="65">
        <v>20.601610000000001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6.4947248000000002</v>
      </c>
    </row>
    <row r="7" spans="1:27" x14ac:dyDescent="0.4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4">
      <c r="E8" s="65" t="s">
        <v>287</v>
      </c>
      <c r="F8" s="65">
        <v>85.465999999999994</v>
      </c>
      <c r="G8" s="65">
        <v>4.34</v>
      </c>
      <c r="H8" s="65">
        <v>10.195</v>
      </c>
      <c r="J8" s="65" t="s">
        <v>287</v>
      </c>
      <c r="K8" s="65">
        <v>4.0179999999999998</v>
      </c>
      <c r="L8" s="65">
        <v>3.2690000000000001</v>
      </c>
    </row>
    <row r="13" spans="1:27" x14ac:dyDescent="0.4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288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282</v>
      </c>
      <c r="C15" s="65" t="s">
        <v>283</v>
      </c>
      <c r="D15" s="65" t="s">
        <v>284</v>
      </c>
      <c r="E15" s="65" t="s">
        <v>323</v>
      </c>
      <c r="F15" s="65" t="s">
        <v>321</v>
      </c>
      <c r="H15" s="65"/>
      <c r="I15" s="65" t="s">
        <v>282</v>
      </c>
      <c r="J15" s="65" t="s">
        <v>283</v>
      </c>
      <c r="K15" s="65" t="s">
        <v>284</v>
      </c>
      <c r="L15" s="65" t="s">
        <v>323</v>
      </c>
      <c r="M15" s="65" t="s">
        <v>321</v>
      </c>
      <c r="O15" s="65"/>
      <c r="P15" s="65" t="s">
        <v>282</v>
      </c>
      <c r="Q15" s="65" t="s">
        <v>283</v>
      </c>
      <c r="R15" s="65" t="s">
        <v>284</v>
      </c>
      <c r="S15" s="65" t="s">
        <v>323</v>
      </c>
      <c r="T15" s="65" t="s">
        <v>321</v>
      </c>
      <c r="V15" s="65"/>
      <c r="W15" s="65" t="s">
        <v>282</v>
      </c>
      <c r="X15" s="65" t="s">
        <v>283</v>
      </c>
      <c r="Y15" s="65" t="s">
        <v>284</v>
      </c>
      <c r="Z15" s="65" t="s">
        <v>323</v>
      </c>
      <c r="AA15" s="65" t="s">
        <v>321</v>
      </c>
    </row>
    <row r="16" spans="1:27" x14ac:dyDescent="0.4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105.17958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3.7641072000000002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0.70047265000000003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44.114662000000003</v>
      </c>
    </row>
    <row r="23" spans="1:62" x14ac:dyDescent="0.4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327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297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282</v>
      </c>
      <c r="C25" s="65" t="s">
        <v>283</v>
      </c>
      <c r="D25" s="65" t="s">
        <v>284</v>
      </c>
      <c r="E25" s="65" t="s">
        <v>323</v>
      </c>
      <c r="F25" s="65" t="s">
        <v>321</v>
      </c>
      <c r="H25" s="65"/>
      <c r="I25" s="65" t="s">
        <v>282</v>
      </c>
      <c r="J25" s="65" t="s">
        <v>283</v>
      </c>
      <c r="K25" s="65" t="s">
        <v>284</v>
      </c>
      <c r="L25" s="65" t="s">
        <v>323</v>
      </c>
      <c r="M25" s="65" t="s">
        <v>321</v>
      </c>
      <c r="O25" s="65"/>
      <c r="P25" s="65" t="s">
        <v>282</v>
      </c>
      <c r="Q25" s="65" t="s">
        <v>283</v>
      </c>
      <c r="R25" s="65" t="s">
        <v>284</v>
      </c>
      <c r="S25" s="65" t="s">
        <v>323</v>
      </c>
      <c r="T25" s="65" t="s">
        <v>321</v>
      </c>
      <c r="V25" s="65"/>
      <c r="W25" s="65" t="s">
        <v>282</v>
      </c>
      <c r="X25" s="65" t="s">
        <v>283</v>
      </c>
      <c r="Y25" s="65" t="s">
        <v>284</v>
      </c>
      <c r="Z25" s="65" t="s">
        <v>323</v>
      </c>
      <c r="AA25" s="65" t="s">
        <v>321</v>
      </c>
      <c r="AC25" s="65"/>
      <c r="AD25" s="65" t="s">
        <v>282</v>
      </c>
      <c r="AE25" s="65" t="s">
        <v>283</v>
      </c>
      <c r="AF25" s="65" t="s">
        <v>284</v>
      </c>
      <c r="AG25" s="65" t="s">
        <v>323</v>
      </c>
      <c r="AH25" s="65" t="s">
        <v>321</v>
      </c>
      <c r="AJ25" s="65"/>
      <c r="AK25" s="65" t="s">
        <v>282</v>
      </c>
      <c r="AL25" s="65" t="s">
        <v>283</v>
      </c>
      <c r="AM25" s="65" t="s">
        <v>284</v>
      </c>
      <c r="AN25" s="65" t="s">
        <v>323</v>
      </c>
      <c r="AO25" s="65" t="s">
        <v>321</v>
      </c>
      <c r="AQ25" s="65"/>
      <c r="AR25" s="65" t="s">
        <v>282</v>
      </c>
      <c r="AS25" s="65" t="s">
        <v>283</v>
      </c>
      <c r="AT25" s="65" t="s">
        <v>284</v>
      </c>
      <c r="AU25" s="65" t="s">
        <v>323</v>
      </c>
      <c r="AV25" s="65" t="s">
        <v>321</v>
      </c>
      <c r="AX25" s="65"/>
      <c r="AY25" s="65" t="s">
        <v>282</v>
      </c>
      <c r="AZ25" s="65" t="s">
        <v>283</v>
      </c>
      <c r="BA25" s="65" t="s">
        <v>284</v>
      </c>
      <c r="BB25" s="65" t="s">
        <v>323</v>
      </c>
      <c r="BC25" s="65" t="s">
        <v>321</v>
      </c>
      <c r="BE25" s="65"/>
      <c r="BF25" s="65" t="s">
        <v>282</v>
      </c>
      <c r="BG25" s="65" t="s">
        <v>283</v>
      </c>
      <c r="BH25" s="65" t="s">
        <v>284</v>
      </c>
      <c r="BI25" s="65" t="s">
        <v>323</v>
      </c>
      <c r="BJ25" s="65" t="s">
        <v>321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28.526304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0.50313850000000004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0.29119595999999998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5.1332792999999999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0.53859674999999996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141.49836999999999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1.4657598999999999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0.45633760000000001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0.57738909999999999</v>
      </c>
    </row>
    <row r="33" spans="1:68" x14ac:dyDescent="0.4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282</v>
      </c>
      <c r="C35" s="65" t="s">
        <v>283</v>
      </c>
      <c r="D35" s="65" t="s">
        <v>284</v>
      </c>
      <c r="E35" s="65" t="s">
        <v>323</v>
      </c>
      <c r="F35" s="65" t="s">
        <v>321</v>
      </c>
      <c r="H35" s="65"/>
      <c r="I35" s="65" t="s">
        <v>282</v>
      </c>
      <c r="J35" s="65" t="s">
        <v>283</v>
      </c>
      <c r="K35" s="65" t="s">
        <v>284</v>
      </c>
      <c r="L35" s="65" t="s">
        <v>323</v>
      </c>
      <c r="M35" s="65" t="s">
        <v>321</v>
      </c>
      <c r="O35" s="65"/>
      <c r="P35" s="65" t="s">
        <v>282</v>
      </c>
      <c r="Q35" s="65" t="s">
        <v>283</v>
      </c>
      <c r="R35" s="65" t="s">
        <v>284</v>
      </c>
      <c r="S35" s="65" t="s">
        <v>323</v>
      </c>
      <c r="T35" s="65" t="s">
        <v>321</v>
      </c>
      <c r="V35" s="65"/>
      <c r="W35" s="65" t="s">
        <v>282</v>
      </c>
      <c r="X35" s="65" t="s">
        <v>283</v>
      </c>
      <c r="Y35" s="65" t="s">
        <v>284</v>
      </c>
      <c r="Z35" s="65" t="s">
        <v>323</v>
      </c>
      <c r="AA35" s="65" t="s">
        <v>321</v>
      </c>
      <c r="AC35" s="65"/>
      <c r="AD35" s="65" t="s">
        <v>282</v>
      </c>
      <c r="AE35" s="65" t="s">
        <v>283</v>
      </c>
      <c r="AF35" s="65" t="s">
        <v>284</v>
      </c>
      <c r="AG35" s="65" t="s">
        <v>323</v>
      </c>
      <c r="AH35" s="65" t="s">
        <v>321</v>
      </c>
      <c r="AJ35" s="65"/>
      <c r="AK35" s="65" t="s">
        <v>282</v>
      </c>
      <c r="AL35" s="65" t="s">
        <v>283</v>
      </c>
      <c r="AM35" s="65" t="s">
        <v>284</v>
      </c>
      <c r="AN35" s="65" t="s">
        <v>323</v>
      </c>
      <c r="AO35" s="65" t="s">
        <v>321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88.518844999999999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394.90730000000002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1152.0043000000001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888.58514000000002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25.583857999999999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21.646094999999999</v>
      </c>
    </row>
    <row r="43" spans="1:68" x14ac:dyDescent="0.4">
      <c r="A43" s="70" t="s">
        <v>304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305</v>
      </c>
      <c r="B44" s="69"/>
      <c r="C44" s="69"/>
      <c r="D44" s="69"/>
      <c r="E44" s="69"/>
      <c r="F44" s="69"/>
      <c r="H44" s="69" t="s">
        <v>306</v>
      </c>
      <c r="I44" s="69"/>
      <c r="J44" s="69"/>
      <c r="K44" s="69"/>
      <c r="L44" s="69"/>
      <c r="M44" s="69"/>
      <c r="O44" s="69" t="s">
        <v>307</v>
      </c>
      <c r="P44" s="69"/>
      <c r="Q44" s="69"/>
      <c r="R44" s="69"/>
      <c r="S44" s="69"/>
      <c r="T44" s="69"/>
      <c r="V44" s="69" t="s">
        <v>308</v>
      </c>
      <c r="W44" s="69"/>
      <c r="X44" s="69"/>
      <c r="Y44" s="69"/>
      <c r="Z44" s="69"/>
      <c r="AA44" s="69"/>
      <c r="AC44" s="69" t="s">
        <v>309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310</v>
      </c>
      <c r="AR44" s="69"/>
      <c r="AS44" s="69"/>
      <c r="AT44" s="69"/>
      <c r="AU44" s="69"/>
      <c r="AV44" s="69"/>
      <c r="AX44" s="69" t="s">
        <v>311</v>
      </c>
      <c r="AY44" s="69"/>
      <c r="AZ44" s="69"/>
      <c r="BA44" s="69"/>
      <c r="BB44" s="69"/>
      <c r="BC44" s="69"/>
      <c r="BE44" s="69" t="s">
        <v>312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282</v>
      </c>
      <c r="C45" s="65" t="s">
        <v>283</v>
      </c>
      <c r="D45" s="65" t="s">
        <v>284</v>
      </c>
      <c r="E45" s="65" t="s">
        <v>323</v>
      </c>
      <c r="F45" s="65" t="s">
        <v>321</v>
      </c>
      <c r="H45" s="65"/>
      <c r="I45" s="65" t="s">
        <v>282</v>
      </c>
      <c r="J45" s="65" t="s">
        <v>283</v>
      </c>
      <c r="K45" s="65" t="s">
        <v>284</v>
      </c>
      <c r="L45" s="65" t="s">
        <v>323</v>
      </c>
      <c r="M45" s="65" t="s">
        <v>321</v>
      </c>
      <c r="O45" s="65"/>
      <c r="P45" s="65" t="s">
        <v>282</v>
      </c>
      <c r="Q45" s="65" t="s">
        <v>283</v>
      </c>
      <c r="R45" s="65" t="s">
        <v>284</v>
      </c>
      <c r="S45" s="65" t="s">
        <v>323</v>
      </c>
      <c r="T45" s="65" t="s">
        <v>321</v>
      </c>
      <c r="V45" s="65"/>
      <c r="W45" s="65" t="s">
        <v>282</v>
      </c>
      <c r="X45" s="65" t="s">
        <v>283</v>
      </c>
      <c r="Y45" s="65" t="s">
        <v>284</v>
      </c>
      <c r="Z45" s="65" t="s">
        <v>323</v>
      </c>
      <c r="AA45" s="65" t="s">
        <v>321</v>
      </c>
      <c r="AC45" s="65"/>
      <c r="AD45" s="65" t="s">
        <v>282</v>
      </c>
      <c r="AE45" s="65" t="s">
        <v>283</v>
      </c>
      <c r="AF45" s="65" t="s">
        <v>284</v>
      </c>
      <c r="AG45" s="65" t="s">
        <v>323</v>
      </c>
      <c r="AH45" s="65" t="s">
        <v>321</v>
      </c>
      <c r="AJ45" s="65"/>
      <c r="AK45" s="65" t="s">
        <v>282</v>
      </c>
      <c r="AL45" s="65" t="s">
        <v>283</v>
      </c>
      <c r="AM45" s="65" t="s">
        <v>284</v>
      </c>
      <c r="AN45" s="65" t="s">
        <v>323</v>
      </c>
      <c r="AO45" s="65" t="s">
        <v>321</v>
      </c>
      <c r="AQ45" s="65"/>
      <c r="AR45" s="65" t="s">
        <v>282</v>
      </c>
      <c r="AS45" s="65" t="s">
        <v>283</v>
      </c>
      <c r="AT45" s="65" t="s">
        <v>284</v>
      </c>
      <c r="AU45" s="65" t="s">
        <v>323</v>
      </c>
      <c r="AV45" s="65" t="s">
        <v>321</v>
      </c>
      <c r="AX45" s="65"/>
      <c r="AY45" s="65" t="s">
        <v>282</v>
      </c>
      <c r="AZ45" s="65" t="s">
        <v>283</v>
      </c>
      <c r="BA45" s="65" t="s">
        <v>284</v>
      </c>
      <c r="BB45" s="65" t="s">
        <v>323</v>
      </c>
      <c r="BC45" s="65" t="s">
        <v>321</v>
      </c>
      <c r="BE45" s="65"/>
      <c r="BF45" s="65" t="s">
        <v>282</v>
      </c>
      <c r="BG45" s="65" t="s">
        <v>283</v>
      </c>
      <c r="BH45" s="65" t="s">
        <v>284</v>
      </c>
      <c r="BI45" s="65" t="s">
        <v>323</v>
      </c>
      <c r="BJ45" s="65" t="s">
        <v>321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3.0061456999999998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4.0537076000000001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167.75548000000001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9.3671799999999993E-3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1.6437411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46.79813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34.191470000000002</v>
      </c>
      <c r="AX46" s="65" t="s">
        <v>314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316</v>
      </c>
      <c r="D2" s="61">
        <v>62</v>
      </c>
      <c r="E2" s="61">
        <v>870.99649999999997</v>
      </c>
      <c r="F2" s="61">
        <v>172.71297999999999</v>
      </c>
      <c r="G2" s="61">
        <v>8.7697470000000006</v>
      </c>
      <c r="H2" s="61">
        <v>5.4472413</v>
      </c>
      <c r="I2" s="61">
        <v>3.3225047999999999</v>
      </c>
      <c r="J2" s="61">
        <v>20.601610000000001</v>
      </c>
      <c r="K2" s="61">
        <v>15.360636</v>
      </c>
      <c r="L2" s="61">
        <v>5.2409739999999996</v>
      </c>
      <c r="M2" s="61">
        <v>6.4947248000000002</v>
      </c>
      <c r="N2" s="61">
        <v>0.48570773</v>
      </c>
      <c r="O2" s="61">
        <v>3.0702267000000001</v>
      </c>
      <c r="P2" s="61">
        <v>234.31993</v>
      </c>
      <c r="Q2" s="61">
        <v>5.393974</v>
      </c>
      <c r="R2" s="61">
        <v>105.17958</v>
      </c>
      <c r="S2" s="61">
        <v>11.179062</v>
      </c>
      <c r="T2" s="61">
        <v>1128.0056</v>
      </c>
      <c r="U2" s="61">
        <v>0.70047265000000003</v>
      </c>
      <c r="V2" s="61">
        <v>3.7641072000000002</v>
      </c>
      <c r="W2" s="61">
        <v>44.114662000000003</v>
      </c>
      <c r="X2" s="61">
        <v>28.526304</v>
      </c>
      <c r="Y2" s="61">
        <v>0.50313850000000004</v>
      </c>
      <c r="Z2" s="61">
        <v>0.29119595999999998</v>
      </c>
      <c r="AA2" s="61">
        <v>5.1332792999999999</v>
      </c>
      <c r="AB2" s="61">
        <v>0.53859674999999996</v>
      </c>
      <c r="AC2" s="61">
        <v>141.49836999999999</v>
      </c>
      <c r="AD2" s="61">
        <v>1.4657598999999999</v>
      </c>
      <c r="AE2" s="61">
        <v>0.45633760000000001</v>
      </c>
      <c r="AF2" s="61">
        <v>0.57738909999999999</v>
      </c>
      <c r="AG2" s="61">
        <v>88.518844999999999</v>
      </c>
      <c r="AH2" s="61">
        <v>56.390476</v>
      </c>
      <c r="AI2" s="61">
        <v>32.128365000000002</v>
      </c>
      <c r="AJ2" s="61">
        <v>394.90730000000002</v>
      </c>
      <c r="AK2" s="61">
        <v>1152.0043000000001</v>
      </c>
      <c r="AL2" s="61">
        <v>25.583857999999999</v>
      </c>
      <c r="AM2" s="61">
        <v>888.58514000000002</v>
      </c>
      <c r="AN2" s="61">
        <v>21.646094999999999</v>
      </c>
      <c r="AO2" s="61">
        <v>3.0061456999999998</v>
      </c>
      <c r="AP2" s="61">
        <v>2.5040662</v>
      </c>
      <c r="AQ2" s="61">
        <v>0.50207959999999996</v>
      </c>
      <c r="AR2" s="61">
        <v>4.0537076000000001</v>
      </c>
      <c r="AS2" s="61">
        <v>167.75548000000001</v>
      </c>
      <c r="AT2" s="61">
        <v>9.3671799999999993E-3</v>
      </c>
      <c r="AU2" s="61">
        <v>1.6437411</v>
      </c>
      <c r="AV2" s="61">
        <v>46.79813</v>
      </c>
      <c r="AW2" s="61">
        <v>34.191470000000002</v>
      </c>
      <c r="AX2" s="61">
        <v>1.3489417E-2</v>
      </c>
      <c r="AY2" s="61">
        <v>0.17616534</v>
      </c>
      <c r="AZ2" s="61">
        <v>28.680997999999999</v>
      </c>
      <c r="BA2" s="61">
        <v>6.5376989999999999</v>
      </c>
      <c r="BB2" s="61">
        <v>1.8311979</v>
      </c>
      <c r="BC2" s="61">
        <v>2.0856490000000001</v>
      </c>
      <c r="BD2" s="61">
        <v>2.6183101999999998</v>
      </c>
      <c r="BE2" s="61">
        <v>0.32958822999999998</v>
      </c>
      <c r="BF2" s="61">
        <v>1.1847785</v>
      </c>
      <c r="BG2" s="61">
        <v>1.1518281E-3</v>
      </c>
      <c r="BH2" s="61">
        <v>3.1077844999999999E-3</v>
      </c>
      <c r="BI2" s="61">
        <v>2.2722564E-3</v>
      </c>
      <c r="BJ2" s="61">
        <v>1.0655159000000001E-2</v>
      </c>
      <c r="BK2" s="61">
        <v>8.8602166000000004E-5</v>
      </c>
      <c r="BL2" s="61">
        <v>7.1851319999999996E-2</v>
      </c>
      <c r="BM2" s="61">
        <v>0.90727679999999999</v>
      </c>
      <c r="BN2" s="61">
        <v>0.28698298</v>
      </c>
      <c r="BO2" s="61">
        <v>12.344067000000001</v>
      </c>
      <c r="BP2" s="61">
        <v>2.4955980000000002</v>
      </c>
      <c r="BQ2" s="61">
        <v>4.1124396000000001</v>
      </c>
      <c r="BR2" s="61">
        <v>13.659253</v>
      </c>
      <c r="BS2" s="61">
        <v>3.081512</v>
      </c>
      <c r="BT2" s="61">
        <v>3.4077902</v>
      </c>
      <c r="BU2" s="61">
        <v>1.7710710000000001E-2</v>
      </c>
      <c r="BV2" s="61">
        <v>9.2898979999999996E-3</v>
      </c>
      <c r="BW2" s="61">
        <v>0.21849257999999999</v>
      </c>
      <c r="BX2" s="61">
        <v>0.31123783999999999</v>
      </c>
      <c r="BY2" s="61">
        <v>1.152717E-2</v>
      </c>
      <c r="BZ2" s="61">
        <v>1.5873495E-4</v>
      </c>
      <c r="CA2" s="61">
        <v>6.1521887999999997E-2</v>
      </c>
      <c r="CB2" s="61">
        <v>2.3575950000000001E-3</v>
      </c>
      <c r="CC2" s="61">
        <v>8.9253549999999994E-3</v>
      </c>
      <c r="CD2" s="61">
        <v>0.20700905999999999</v>
      </c>
      <c r="CE2" s="61">
        <v>1.220601E-2</v>
      </c>
      <c r="CF2" s="61">
        <v>0.14143449999999999</v>
      </c>
      <c r="CG2" s="61">
        <v>0</v>
      </c>
      <c r="CH2" s="61">
        <v>1.0495930000000001E-2</v>
      </c>
      <c r="CI2" s="61">
        <v>0</v>
      </c>
      <c r="CJ2" s="61">
        <v>0.45856659999999999</v>
      </c>
      <c r="CK2" s="61">
        <v>2.4960976999999999E-3</v>
      </c>
      <c r="CL2" s="61">
        <v>0.14935024</v>
      </c>
      <c r="CM2" s="61">
        <v>0.78958755999999997</v>
      </c>
      <c r="CN2" s="61">
        <v>1012.8145</v>
      </c>
      <c r="CO2" s="61">
        <v>1694.3413</v>
      </c>
      <c r="CP2" s="61">
        <v>619.35879999999997</v>
      </c>
      <c r="CQ2" s="61">
        <v>290.72626000000002</v>
      </c>
      <c r="CR2" s="61">
        <v>163.1292</v>
      </c>
      <c r="CS2" s="61">
        <v>265.75970000000001</v>
      </c>
      <c r="CT2" s="61">
        <v>954.87239999999997</v>
      </c>
      <c r="CU2" s="61">
        <v>443.80563000000001</v>
      </c>
      <c r="CV2" s="61">
        <v>874.23004000000003</v>
      </c>
      <c r="CW2" s="61">
        <v>450.26166000000001</v>
      </c>
      <c r="CX2" s="61">
        <v>146.77424999999999</v>
      </c>
      <c r="CY2" s="61">
        <v>1445.7103</v>
      </c>
      <c r="CZ2" s="61">
        <v>501.73349999999999</v>
      </c>
      <c r="DA2" s="61">
        <v>1399.3787</v>
      </c>
      <c r="DB2" s="61">
        <v>1571.7083</v>
      </c>
      <c r="DC2" s="61">
        <v>1808.7584999999999</v>
      </c>
      <c r="DD2" s="61">
        <v>2403.5075999999999</v>
      </c>
      <c r="DE2" s="61">
        <v>404.47341999999998</v>
      </c>
      <c r="DF2" s="61">
        <v>1782.6605</v>
      </c>
      <c r="DG2" s="61">
        <v>581.26009999999997</v>
      </c>
      <c r="DH2" s="61">
        <v>17.366575000000001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6.5376989999999999</v>
      </c>
      <c r="B6">
        <f>BB2</f>
        <v>1.8311979</v>
      </c>
      <c r="C6">
        <f>BC2</f>
        <v>2.0856490000000001</v>
      </c>
      <c r="D6">
        <f>BD2</f>
        <v>2.6183101999999998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20980</v>
      </c>
      <c r="C2" s="56">
        <f ca="1">YEAR(TODAY())-YEAR(B2)+IF(TODAY()&gt;=DATE(YEAR(TODAY()),MONTH(B2),DAY(B2)),0,-1)</f>
        <v>62</v>
      </c>
      <c r="E2" s="52">
        <v>170.5</v>
      </c>
      <c r="F2" s="53" t="s">
        <v>39</v>
      </c>
      <c r="G2" s="52">
        <v>66.599999999999994</v>
      </c>
      <c r="H2" s="51" t="s">
        <v>41</v>
      </c>
      <c r="I2" s="72">
        <f>ROUND(G3/E3^2,1)</f>
        <v>22.9</v>
      </c>
    </row>
    <row r="3" spans="1:9" x14ac:dyDescent="0.4">
      <c r="E3" s="51">
        <f>E2/100</f>
        <v>1.7050000000000001</v>
      </c>
      <c r="F3" s="51" t="s">
        <v>40</v>
      </c>
      <c r="G3" s="51">
        <f>G2</f>
        <v>66.599999999999994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김수중, ID : H1800003)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10:37:45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170.5</v>
      </c>
      <c r="L12" s="129"/>
      <c r="M12" s="122">
        <f>'개인정보 및 신체계측 입력'!G2</f>
        <v>66.599999999999994</v>
      </c>
      <c r="N12" s="123"/>
      <c r="O12" s="118" t="s">
        <v>271</v>
      </c>
      <c r="P12" s="112"/>
      <c r="Q12" s="115">
        <f>'개인정보 및 신체계측 입력'!I2</f>
        <v>22.9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김수중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85.465999999999994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4.34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10.195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3.3</v>
      </c>
      <c r="L72" s="36" t="s">
        <v>53</v>
      </c>
      <c r="M72" s="36">
        <f>ROUND('DRIs DATA'!K8,1)</f>
        <v>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14.02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31.37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28.53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35.909999999999997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11.06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76.8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30.06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2020-05-13T02:51:13Z</dcterms:modified>
</cp:coreProperties>
</file>