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<sst xmlns="http://schemas.openxmlformats.org/spreadsheetml/2006/main" count="692" uniqueCount="346">
  <si>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</si>
  <si>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</si>
  <si>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</si>
  <si>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</si>
  <si>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</si>
  <si>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</si>
  <si>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</si>
  <si>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</si>
  <si>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</si>
  <si>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</si>
  <si>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</si>
  <si>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</si>
  <si>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</si>
  <si>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</si>
  <si>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</si>
  <si>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</si>
  <si>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</si>
  <si>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</si>
  <si>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</si>
  <si>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</si>
  <si>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</si>
  <si>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</si>
  <si>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</si>
  <si>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</si>
  <si>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</si>
  <si>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</si>
  <si>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</si>
  <si>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</si>
  <si>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</si>
  <si>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</si>
  <si>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</si>
  <si>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</si>
  <si>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</si>
  <si>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</si>
  <si>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</si>
  <si>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</si>
  <si>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</si>
  <si>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</si>
  <si>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</si>
  <si>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</si>
  <si>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</si>
  <si>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</si>
  <si>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</si>
  <si>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</si>
  <si>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</si>
  <si>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</si>
  <si>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</si>
  <si>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</si>
  <si>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</si>
  <si>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</si>
  <si>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</si>
  <si>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</si>
  <si>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</si>
  <si>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</si>
  <si>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</si>
  <si>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</si>
  <si>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</si>
  <si>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</si>
  <si>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</si>
  <si>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</si>
  <si>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</si>
  <si>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</si>
  <si>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</si>
  <si>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</si>
  <si>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</si>
  <si>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</si>
  <si>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</si>
  <si>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</si>
  <si>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</si>
  <si>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</si>
  <si>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</si>
  <si>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</si>
  <si>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</si>
  <si>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</si>
  <si>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</si>
  <si>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</si>
  <si>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</si>
  <si>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</si>
  <si>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</si>
  <si>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</si>
  <si>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</si>
  <si>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</si>
  <si>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</si>
  <si>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</si>
  <si>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</si>
  <si>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</si>
  <si>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</si>
  <si>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</si>
  <si>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</si>
  <si>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</si>
  <si>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</si>
  <si>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</si>
  <si>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</si>
  <si>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</si>
  <si>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</si>
  <si>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</si>
  <si>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</si>
  <si>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</si>
  <si>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</si>
  <si>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</si>
  <si>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</si>
  <si>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</si>
  <si>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</si>
  <si>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</si>
  <si>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</si>
  <si>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</si>
  <si>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</si>
  <si>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</si>
  <si>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</si>
  <si>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</si>
  <si>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</si>
  <si>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</si>
  <si>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</si>
  <si>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</si>
  <si>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</si>
  <si>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</si>
  <si>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</si>
  <si>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</si>
  <si>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</si>
  <si>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</si>
  <si>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</si>
  <si>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</si>
  <si>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</si>
  <si>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</si>
  <si>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</si>
  <si>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</si>
  <si>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</si>
  <si>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</si>
  <si>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</si>
  <si>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</si>
  <si>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</si>
  <si>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</si>
  <si>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</si>
  <si>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</si>
  <si>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</si>
  <si>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</si>
  <si>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</si>
  <si>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</si>
  <si>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</si>
  <si>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</si>
  <si>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</si>
  <si>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</si>
  <si>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</si>
  <si>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</si>
  <si>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</si>
  <si>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</si>
  <si>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</si>
  <si>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</si>
  <si>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</si>
  <si>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</si>
  <si>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</si>
  <si>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</si>
  <si>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</si>
  <si>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</si>
  <si>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</si>
  <si>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</si>
  <si>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</si>
  <si>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</si>
  <si>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</si>
  <si>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</si>
  <si>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</si>
  <si>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</si>
  <si>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</si>
  <si>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</si>
  <si>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</si>
  <si>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</si>
  <si>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</si>
  <si>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</si>
  <si>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</si>
  <si>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</si>
  <si>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</si>
  <si>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</si>
  <si>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</si>
  <si>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</si>
  <si>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</si>
  <si>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</si>
  <si>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</si>
  <si>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</si>
  <si>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</si>
  <si>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</si>
  <si>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</si>
  <si>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</si>
  <si>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</si>
  <si>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</si>
  <si>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</si>
  <si>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</si>
  <si>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</si>
  <si>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</si>
  <si>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</si>
  <si>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</si>
  <si>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</si>
  <si>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</si>
  <si>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</si>
  <si>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</si>
  <si>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</si>
  <si>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</si>
  <si>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</si>
  <si>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</si>
  <si>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</si>
  <si>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</si>
  <si>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</si>
  <si>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</si>
  <si>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</si>
  <si>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</si>
  <si>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</si>
  <si>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</si>
  <si>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</si>
  <si>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</si>
  <si>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</si>
  <si>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</si>
  <si>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</si>
  <si>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</si>
  <si>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</si>
  <si>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</si>
  <si>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</si>
  <si>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</si>
  <si>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</si>
  <si>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</si>
  <si>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</si>
  <si>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</si>
  <si>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</si>
  <si>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</si>
  <si>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</si>
  <si>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</si>
  <si>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</si>
  <si>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</si>
  <si>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</si>
  <si>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</si>
  <si>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</si>
  <si>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</si>
  <si>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</si>
  <si>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</si>
  <si>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</si>
  <si>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</si>
  <si>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</si>
  <si>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</si>
  <si>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</si>
  <si>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</si>
  <si>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</si>
  <si>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</si>
  <si>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</si>
  <si>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</si>
  <si>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</si>
  <si>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</si>
  <si>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</si>
  <si>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</si>
  <si>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</si>
  <si>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</si>
  <si>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</si>
  <si>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</si>
  <si>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</si>
  <si>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</si>
  <si>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</si>
  <si>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</si>
  <si>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</si>
  <si>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</si>
  <si>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</si>
  <si>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</si>
  <si>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</si>
  <si>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</si>
  <si>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</si>
  <si>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</si>
  <si>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</si>
  <si>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</si>
  <si>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</si>
  <si>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</si>
  <si>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</si>
  <si>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</si>
  <si>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</si>
  <si>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</si>
  <si>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</si>
  <si>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</si>
  <si>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</si>
  <si>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</si>
  <si>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</si>
  <si>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</si>
  <si>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</si>
  <si>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</si>
  <si>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</si>
  <si>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</si>
  <si>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</si>
  <si>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</si>
  <si>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</si>
  <si>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</si>
  <si>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</si>
  <si>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</si>
  <si>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적정비율(최대)</t>
    <phoneticPr fontId="1" type="noConversion"/>
  </si>
  <si>
    <t>비타민E</t>
    <phoneticPr fontId="1" type="noConversion"/>
  </si>
  <si>
    <t>니아신</t>
    <phoneticPr fontId="1" type="noConversion"/>
  </si>
  <si>
    <t>엽산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</si>
  <si>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</si>
  <si>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</si>
  <si>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</si>
  <si>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</si>
  <si>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</si>
  <si>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</si>
  <si>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M</t>
  </si>
  <si>
    <t>(설문지 : FFQ 95문항 설문지, 사용자 : 이근용, ID : H1800005)</t>
  </si>
  <si>
    <t>2020년 01월 31일 10:33:30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</si>
  <si>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</si>
  <si>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</si>
  <si>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</si>
  <si>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</si>
  <si>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</si>
  <si>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</si>
  <si>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</si>
  <si>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</si>
  <si>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</si>
  <si>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</si>
  <si>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</si>
  <si>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</si>
  <si>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</si>
  <si>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</si>
  <si>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</si>
  <si>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</si>
  <si>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</si>
  <si>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</si>
  <si>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</si>
  <si>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</si>
  <si>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</si>
  <si>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</si>
  <si>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</si>
  <si>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</si>
  <si>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</si>
  <si>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</si>
  <si>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</si>
  <si>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</si>
  <si>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</si>
  <si>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</si>
  <si>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</si>
  <si>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</si>
  <si>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</si>
  <si>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</si>
  <si>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</si>
  <si>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</si>
  <si>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</si>
  <si>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</si>
  <si>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</si>
  <si>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</si>
  <si>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</si>
  <si>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</si>
  <si>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</si>
  <si>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</si>
  <si>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</si>
  <si>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H1800005</t>
  </si>
  <si>
    <t>이근용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</si>
</sst>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72.458539999999999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706048"/>
        <c:axId val="190707584"/>
      </c:barChart>
      <c:catAx>
        <c:axId val="1907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07584"/>
        <c:crosses val="autoZero"/>
        <c:auto val="1"/>
        <c:lblAlgn val="ctr"/>
        <c:lblOffset val="100"/>
        <c:noMultiLvlLbl val="0"/>
      </c:catAx>
      <c:valAx>
        <c:axId val="19070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7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2.1215147999999999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665664"/>
        <c:axId val="191667200"/>
      </c:barChart>
      <c:catAx>
        <c:axId val="19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667200"/>
        <c:crosses val="autoZero"/>
        <c:auto val="1"/>
        <c:lblAlgn val="ctr"/>
        <c:lblOffset val="100"/>
        <c:noMultiLvlLbl val="0"/>
      </c:catAx>
      <c:valAx>
        <c:axId val="19166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66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0.52635043999999997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689088"/>
        <c:axId val="191690624"/>
      </c:barChart>
      <c:catAx>
        <c:axId val="19168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690624"/>
        <c:crosses val="autoZero"/>
        <c:auto val="1"/>
        <c:lblAlgn val="ctr"/>
        <c:lblOffset val="100"/>
        <c:noMultiLvlLbl val="0"/>
      </c:catAx>
      <c:valAx>
        <c:axId val="19169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6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1385.9056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994880"/>
        <c:axId val="192004864"/>
      </c:barChart>
      <c:catAx>
        <c:axId val="19199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004864"/>
        <c:crosses val="autoZero"/>
        <c:auto val="1"/>
        <c:lblAlgn val="ctr"/>
        <c:lblOffset val="100"/>
        <c:noMultiLvlLbl val="0"/>
      </c:catAx>
      <c:valAx>
        <c:axId val="1920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9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3599.7246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169856"/>
        <c:axId val="192171392"/>
      </c:barChart>
      <c:catAx>
        <c:axId val="19216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171392"/>
        <c:crosses val="autoZero"/>
        <c:auto val="1"/>
        <c:lblAlgn val="ctr"/>
        <c:lblOffset val="100"/>
        <c:noMultiLvlLbl val="0"/>
      </c:catAx>
      <c:valAx>
        <c:axId val="192171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1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113.70989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194048"/>
        <c:axId val="192195584"/>
      </c:barChart>
      <c:catAx>
        <c:axId val="1921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195584"/>
        <c:crosses val="autoZero"/>
        <c:auto val="1"/>
        <c:lblAlgn val="ctr"/>
        <c:lblOffset val="100"/>
        <c:noMultiLvlLbl val="0"/>
      </c:catAx>
      <c:valAx>
        <c:axId val="19219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1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122.813225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369792"/>
        <c:axId val="192371328"/>
      </c:barChart>
      <c:catAx>
        <c:axId val="1923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371328"/>
        <c:crosses val="autoZero"/>
        <c:auto val="1"/>
        <c:lblAlgn val="ctr"/>
        <c:lblOffset val="100"/>
        <c:noMultiLvlLbl val="0"/>
      </c:catAx>
      <c:valAx>
        <c:axId val="1923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12.238845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398080"/>
        <c:axId val="192399616"/>
      </c:barChart>
      <c:catAx>
        <c:axId val="19239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399616"/>
        <c:crosses val="autoZero"/>
        <c:auto val="1"/>
        <c:lblAlgn val="ctr"/>
        <c:lblOffset val="100"/>
        <c:noMultiLvlLbl val="0"/>
      </c:catAx>
      <c:valAx>
        <c:axId val="19239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3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875.09050000000002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446848"/>
        <c:axId val="192448384"/>
      </c:barChart>
      <c:catAx>
        <c:axId val="19244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448384"/>
        <c:crosses val="autoZero"/>
        <c:auto val="1"/>
        <c:lblAlgn val="ctr"/>
        <c:lblOffset val="100"/>
        <c:noMultiLvlLbl val="0"/>
      </c:catAx>
      <c:valAx>
        <c:axId val="192448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4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8.5967489999999994E-2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471040"/>
        <c:axId val="192472576"/>
      </c:barChart>
      <c:catAx>
        <c:axId val="19247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472576"/>
        <c:crosses val="autoZero"/>
        <c:auto val="1"/>
        <c:lblAlgn val="ctr"/>
        <c:lblOffset val="100"/>
        <c:noMultiLvlLbl val="0"/>
      </c:catAx>
      <c:valAx>
        <c:axId val="19247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4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4.4272102999999996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101184"/>
        <c:axId val="193111168"/>
      </c:barChart>
      <c:catAx>
        <c:axId val="1931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11168"/>
        <c:crosses val="autoZero"/>
        <c:auto val="1"/>
        <c:lblAlgn val="ctr"/>
        <c:lblOffset val="100"/>
        <c:noMultiLvlLbl val="0"/>
      </c:catAx>
      <c:valAx>
        <c:axId val="19311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1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23.987385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741504"/>
        <c:axId val="190743296"/>
      </c:barChart>
      <c:catAx>
        <c:axId val="1907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43296"/>
        <c:crosses val="autoZero"/>
        <c:auto val="1"/>
        <c:lblAlgn val="ctr"/>
        <c:lblOffset val="100"/>
        <c:noMultiLvlLbl val="0"/>
      </c:catAx>
      <c:valAx>
        <c:axId val="190743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7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137.45992000000001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14944"/>
        <c:axId val="216994560"/>
      </c:barChart>
      <c:catAx>
        <c:axId val="2169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94560"/>
        <c:crosses val="autoZero"/>
        <c:auto val="1"/>
        <c:lblAlgn val="ctr"/>
        <c:lblOffset val="100"/>
        <c:noMultiLvlLbl val="0"/>
      </c:catAx>
      <c:valAx>
        <c:axId val="21699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97.582886000000002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25536"/>
        <c:axId val="217039616"/>
      </c:barChart>
      <c:catAx>
        <c:axId val="21702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39616"/>
        <c:crosses val="autoZero"/>
        <c:auto val="1"/>
        <c:lblAlgn val="ctr"/>
        <c:lblOffset val="100"/>
        <c:noMultiLvlLbl val="0"/>
      </c:catAx>
      <c:valAx>
        <c:axId val="21703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3.5190000000000001</c:v>
                </c:pt>
                <c:pt idx="1">
                  <c:v>5.5030000000000001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7078400"/>
        <c:axId val="217080192"/>
      </c:barChart>
      <c:catAx>
        <c:axId val="2170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80192"/>
        <c:crosses val="autoZero"/>
        <c:auto val="1"/>
        <c:lblAlgn val="ctr"/>
        <c:lblOffset val="100"/>
        <c:noMultiLvlLbl val="0"/>
      </c:catAx>
      <c:valAx>
        <c:axId val="21708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8.0644580000000001</c:v>
                </c:pt>
                <c:pt idx="1">
                  <c:v>9.7863939999999996</c:v>
                </c:pt>
                <c:pt idx="2">
                  <c:v>9.1610820000000004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427.59323000000001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171456"/>
        <c:axId val="219185536"/>
      </c:barChart>
      <c:catAx>
        <c:axId val="2191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185536"/>
        <c:crosses val="autoZero"/>
        <c:auto val="1"/>
        <c:lblAlgn val="ctr"/>
        <c:lblOffset val="100"/>
        <c:noMultiLvlLbl val="0"/>
      </c:catAx>
      <c:valAx>
        <c:axId val="21918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1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17.253060999999999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384064"/>
        <c:axId val="219402240"/>
      </c:barChart>
      <c:catAx>
        <c:axId val="21938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402240"/>
        <c:crosses val="autoZero"/>
        <c:auto val="1"/>
        <c:lblAlgn val="ctr"/>
        <c:lblOffset val="100"/>
        <c:noMultiLvlLbl val="0"/>
      </c:catAx>
      <c:valAx>
        <c:axId val="21940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3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81.561000000000007</c:v>
                </c:pt>
                <c:pt idx="1">
                  <c:v>6.1390000000000002</c:v>
                </c:pt>
                <c:pt idx="2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27173888"/>
        <c:axId val="227175808"/>
      </c:barChart>
      <c:catAx>
        <c:axId val="2271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175808"/>
        <c:crosses val="autoZero"/>
        <c:auto val="1"/>
        <c:lblAlgn val="ctr"/>
        <c:lblOffset val="100"/>
        <c:noMultiLvlLbl val="0"/>
      </c:catAx>
      <c:valAx>
        <c:axId val="22717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1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2812.3944999999999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214464"/>
        <c:axId val="227216000"/>
      </c:barChart>
      <c:catAx>
        <c:axId val="22721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216000"/>
        <c:crosses val="autoZero"/>
        <c:auto val="1"/>
        <c:lblAlgn val="ctr"/>
        <c:lblOffset val="100"/>
        <c:noMultiLvlLbl val="0"/>
      </c:catAx>
      <c:valAx>
        <c:axId val="227216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2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72.661249999999995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250944"/>
        <c:axId val="227252480"/>
      </c:barChart>
      <c:catAx>
        <c:axId val="22725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252480"/>
        <c:crosses val="autoZero"/>
        <c:auto val="1"/>
        <c:lblAlgn val="ctr"/>
        <c:lblOffset val="100"/>
        <c:noMultiLvlLbl val="0"/>
      </c:catAx>
      <c:valAx>
        <c:axId val="22725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2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482.32891999999998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295616"/>
        <c:axId val="227297152"/>
      </c:barChart>
      <c:catAx>
        <c:axId val="22729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297152"/>
        <c:crosses val="autoZero"/>
        <c:auto val="1"/>
        <c:lblAlgn val="ctr"/>
        <c:lblOffset val="100"/>
        <c:noMultiLvlLbl val="0"/>
      </c:catAx>
      <c:valAx>
        <c:axId val="22729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2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3.1781929999999998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773120"/>
        <c:axId val="190774656"/>
      </c:barChart>
      <c:catAx>
        <c:axId val="1907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74656"/>
        <c:crosses val="autoZero"/>
        <c:auto val="1"/>
        <c:lblAlgn val="ctr"/>
        <c:lblOffset val="100"/>
        <c:noMultiLvlLbl val="0"/>
      </c:catAx>
      <c:valAx>
        <c:axId val="19077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7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4817.3887000000004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673856"/>
        <c:axId val="231675392"/>
      </c:barChart>
      <c:catAx>
        <c:axId val="2316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675392"/>
        <c:crosses val="autoZero"/>
        <c:auto val="1"/>
        <c:lblAlgn val="ctr"/>
        <c:lblOffset val="100"/>
        <c:noMultiLvlLbl val="0"/>
      </c:catAx>
      <c:valAx>
        <c:axId val="23167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6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14.782897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693696"/>
        <c:axId val="231720064"/>
      </c:barChart>
      <c:catAx>
        <c:axId val="2316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20064"/>
        <c:crosses val="autoZero"/>
        <c:auto val="1"/>
        <c:lblAlgn val="ctr"/>
        <c:lblOffset val="100"/>
        <c:noMultiLvlLbl val="0"/>
      </c:catAx>
      <c:valAx>
        <c:axId val="23172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6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2.0747637999999999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819520"/>
        <c:axId val="231829504"/>
      </c:barChart>
      <c:catAx>
        <c:axId val="23181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829504"/>
        <c:crosses val="autoZero"/>
        <c:auto val="1"/>
        <c:lblAlgn val="ctr"/>
        <c:lblOffset val="100"/>
        <c:noMultiLvlLbl val="0"/>
      </c:catAx>
      <c:valAx>
        <c:axId val="23182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8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197.33240000000001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034112"/>
        <c:axId val="191035648"/>
      </c:barChart>
      <c:catAx>
        <c:axId val="1910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035648"/>
        <c:crosses val="autoZero"/>
        <c:auto val="1"/>
        <c:lblAlgn val="ctr"/>
        <c:lblOffset val="100"/>
        <c:noMultiLvlLbl val="0"/>
      </c:catAx>
      <c:valAx>
        <c:axId val="19103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0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1.2974397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122816"/>
        <c:axId val="191128704"/>
      </c:barChart>
      <c:catAx>
        <c:axId val="19112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28704"/>
        <c:crosses val="autoZero"/>
        <c:auto val="1"/>
        <c:lblAlgn val="ctr"/>
        <c:lblOffset val="100"/>
        <c:noMultiLvlLbl val="0"/>
      </c:catAx>
      <c:valAx>
        <c:axId val="19112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1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21.071386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18272"/>
        <c:axId val="191328256"/>
      </c:barChart>
      <c:catAx>
        <c:axId val="1913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28256"/>
        <c:crosses val="autoZero"/>
        <c:auto val="1"/>
        <c:lblAlgn val="ctr"/>
        <c:lblOffset val="100"/>
        <c:noMultiLvlLbl val="0"/>
      </c:catAx>
      <c:valAx>
        <c:axId val="19132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1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2.0747637999999999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45792"/>
        <c:axId val="191347328"/>
      </c:barChart>
      <c:catAx>
        <c:axId val="19134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47328"/>
        <c:crosses val="autoZero"/>
        <c:auto val="1"/>
        <c:lblAlgn val="ctr"/>
        <c:lblOffset val="100"/>
        <c:noMultiLvlLbl val="0"/>
      </c:catAx>
      <c:valAx>
        <c:axId val="191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499.56997999999999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582208"/>
        <c:axId val="191583744"/>
      </c:barChart>
      <c:catAx>
        <c:axId val="1915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83744"/>
        <c:crosses val="autoZero"/>
        <c:auto val="1"/>
        <c:lblAlgn val="ctr"/>
        <c:lblOffset val="100"/>
        <c:noMultiLvlLbl val="0"/>
      </c:catAx>
      <c:valAx>
        <c:axId val="1915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5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6.3333316000000002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617664"/>
        <c:axId val="191623552"/>
      </c:barChart>
      <c:catAx>
        <c:axId val="19161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623552"/>
        <c:crosses val="autoZero"/>
        <c:auto val="1"/>
        <c:lblAlgn val="ctr"/>
        <c:lblOffset val="100"/>
        <c:noMultiLvlLbl val="0"/>
      </c:catAx>
      <c:valAx>
        <c:axId val="19162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6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이근용, ID : H1800005)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31일 10:33:30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2812.3944999999999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72.458539999999999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23.987385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81.561000000000007</v>
      </c>
      <c r="G8" s="60">
        <f>'DRIs DATA 입력'!G8</f>
        <v>6.1390000000000002</v>
      </c>
      <c r="H8" s="60">
        <f>'DRIs DATA 입력'!H8</f>
        <v>12.3</v>
      </c>
      <c r="I8" s="47"/>
      <c r="J8" s="60" t="s">
        <v>217</v>
      </c>
      <c r="K8" s="60">
        <f>'DRIs DATA 입력'!K8</f>
        <v>3.5190000000000001</v>
      </c>
      <c r="L8" s="60">
        <f>'DRIs DATA 입력'!L8</f>
        <v>5.5030000000000001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427.59323000000001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17.253060999999999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3.1781929999999998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197.33240000000001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72.661249999999995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1.6621718000000001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1.2974397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21.071386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2.0747637999999999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499.56997999999999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6.3333316000000002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2.1215147999999999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0.52635043999999997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482.32891999999998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1385.9056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4817.3887000000004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3599.7246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113.70989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122.813225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14.782897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12.238845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875.09050000000002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8.5967489999999994E-2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4.4272102999999996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137.45992000000001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97.582886000000002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282</v>
      </c>
      <c r="B1" s="62" t="s">
        <v>297</v>
      </c>
      <c r="G1" s="63" t="s">
        <v>283</v>
      </c>
      <c r="H1" s="62" t="s">
        <v>298</v>
      </c>
    </row>
    <row r="3" spans="1:27">
      <c r="A3" s="69" t="s">
        <v>284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299</v>
      </c>
      <c r="B4" s="68"/>
      <c r="C4" s="68"/>
      <c r="E4" s="70" t="s">
        <v>300</v>
      </c>
      <c r="F4" s="71"/>
      <c r="G4" s="71"/>
      <c r="H4" s="72"/>
      <c r="J4" s="70" t="s">
        <v>285</v>
      </c>
      <c r="K4" s="71"/>
      <c r="L4" s="72"/>
      <c r="N4" s="68" t="s">
        <v>301</v>
      </c>
      <c r="O4" s="68"/>
      <c r="P4" s="68"/>
      <c r="Q4" s="68"/>
      <c r="R4" s="68"/>
      <c r="S4" s="68"/>
      <c r="U4" s="68" t="s">
        <v>302</v>
      </c>
      <c r="V4" s="68"/>
      <c r="W4" s="68"/>
      <c r="X4" s="68"/>
      <c r="Y4" s="68"/>
      <c r="Z4" s="68"/>
    </row>
    <row r="5" spans="1:27">
      <c r="A5" s="66"/>
      <c r="B5" s="66" t="s">
        <v>303</v>
      </c>
      <c r="C5" s="66" t="s">
        <v>294</v>
      </c>
      <c r="E5" s="66"/>
      <c r="F5" s="66" t="s">
        <v>304</v>
      </c>
      <c r="G5" s="66" t="s">
        <v>305</v>
      </c>
      <c r="H5" s="66" t="s">
        <v>301</v>
      </c>
      <c r="J5" s="66"/>
      <c r="K5" s="66" t="s">
        <v>306</v>
      </c>
      <c r="L5" s="66" t="s">
        <v>307</v>
      </c>
      <c r="N5" s="66"/>
      <c r="O5" s="66" t="s">
        <v>290</v>
      </c>
      <c r="P5" s="66" t="s">
        <v>291</v>
      </c>
      <c r="Q5" s="66" t="s">
        <v>295</v>
      </c>
      <c r="R5" s="66" t="s">
        <v>293</v>
      </c>
      <c r="S5" s="66" t="s">
        <v>294</v>
      </c>
      <c r="U5" s="66"/>
      <c r="V5" s="66" t="s">
        <v>290</v>
      </c>
      <c r="W5" s="66" t="s">
        <v>291</v>
      </c>
      <c r="X5" s="66" t="s">
        <v>295</v>
      </c>
      <c r="Y5" s="66" t="s">
        <v>293</v>
      </c>
      <c r="Z5" s="66" t="s">
        <v>294</v>
      </c>
    </row>
    <row r="6" spans="1:27">
      <c r="A6" s="66" t="s">
        <v>299</v>
      </c>
      <c r="B6" s="66">
        <v>2200</v>
      </c>
      <c r="C6" s="66">
        <v>2812.3944999999999</v>
      </c>
      <c r="E6" s="66" t="s">
        <v>308</v>
      </c>
      <c r="F6" s="66">
        <v>55</v>
      </c>
      <c r="G6" s="66">
        <v>15</v>
      </c>
      <c r="H6" s="66">
        <v>7</v>
      </c>
      <c r="J6" s="66" t="s">
        <v>308</v>
      </c>
      <c r="K6" s="66">
        <v>0.1</v>
      </c>
      <c r="L6" s="66">
        <v>4</v>
      </c>
      <c r="N6" s="66" t="s">
        <v>309</v>
      </c>
      <c r="O6" s="66">
        <v>50</v>
      </c>
      <c r="P6" s="66">
        <v>60</v>
      </c>
      <c r="Q6" s="66">
        <v>0</v>
      </c>
      <c r="R6" s="66">
        <v>0</v>
      </c>
      <c r="S6" s="66">
        <v>72.458539999999999</v>
      </c>
      <c r="U6" s="66" t="s">
        <v>310</v>
      </c>
      <c r="V6" s="66">
        <v>0</v>
      </c>
      <c r="W6" s="66">
        <v>0</v>
      </c>
      <c r="X6" s="66">
        <v>25</v>
      </c>
      <c r="Y6" s="66">
        <v>0</v>
      </c>
      <c r="Z6" s="66">
        <v>23.987385</v>
      </c>
    </row>
    <row r="7" spans="1:27">
      <c r="E7" s="66" t="s">
        <v>286</v>
      </c>
      <c r="F7" s="66">
        <v>65</v>
      </c>
      <c r="G7" s="66">
        <v>30</v>
      </c>
      <c r="H7" s="66">
        <v>20</v>
      </c>
      <c r="J7" s="66" t="s">
        <v>286</v>
      </c>
      <c r="K7" s="66">
        <v>1</v>
      </c>
      <c r="L7" s="66">
        <v>10</v>
      </c>
    </row>
    <row r="8" spans="1:27">
      <c r="E8" s="66" t="s">
        <v>311</v>
      </c>
      <c r="F8" s="66">
        <v>81.561000000000007</v>
      </c>
      <c r="G8" s="66">
        <v>6.1390000000000002</v>
      </c>
      <c r="H8" s="66">
        <v>12.3</v>
      </c>
      <c r="J8" s="66" t="s">
        <v>311</v>
      </c>
      <c r="K8" s="66">
        <v>3.5190000000000001</v>
      </c>
      <c r="L8" s="66">
        <v>5.5030000000000001</v>
      </c>
    </row>
    <row r="13" spans="1:27">
      <c r="A13" s="67" t="s">
        <v>312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313</v>
      </c>
      <c r="B14" s="68"/>
      <c r="C14" s="68"/>
      <c r="D14" s="68"/>
      <c r="E14" s="68"/>
      <c r="F14" s="68"/>
      <c r="H14" s="68" t="s">
        <v>287</v>
      </c>
      <c r="I14" s="68"/>
      <c r="J14" s="68"/>
      <c r="K14" s="68"/>
      <c r="L14" s="68"/>
      <c r="M14" s="68"/>
      <c r="O14" s="68" t="s">
        <v>314</v>
      </c>
      <c r="P14" s="68"/>
      <c r="Q14" s="68"/>
      <c r="R14" s="68"/>
      <c r="S14" s="68"/>
      <c r="T14" s="68"/>
      <c r="V14" s="68" t="s">
        <v>315</v>
      </c>
      <c r="W14" s="68"/>
      <c r="X14" s="68"/>
      <c r="Y14" s="68"/>
      <c r="Z14" s="68"/>
      <c r="AA14" s="68"/>
    </row>
    <row r="15" spans="1:27">
      <c r="A15" s="66"/>
      <c r="B15" s="66" t="s">
        <v>290</v>
      </c>
      <c r="C15" s="66" t="s">
        <v>291</v>
      </c>
      <c r="D15" s="66" t="s">
        <v>295</v>
      </c>
      <c r="E15" s="66" t="s">
        <v>293</v>
      </c>
      <c r="F15" s="66" t="s">
        <v>294</v>
      </c>
      <c r="H15" s="66"/>
      <c r="I15" s="66" t="s">
        <v>290</v>
      </c>
      <c r="J15" s="66" t="s">
        <v>291</v>
      </c>
      <c r="K15" s="66" t="s">
        <v>295</v>
      </c>
      <c r="L15" s="66" t="s">
        <v>293</v>
      </c>
      <c r="M15" s="66" t="s">
        <v>294</v>
      </c>
      <c r="O15" s="66"/>
      <c r="P15" s="66" t="s">
        <v>290</v>
      </c>
      <c r="Q15" s="66" t="s">
        <v>291</v>
      </c>
      <c r="R15" s="66" t="s">
        <v>295</v>
      </c>
      <c r="S15" s="66" t="s">
        <v>293</v>
      </c>
      <c r="T15" s="66" t="s">
        <v>294</v>
      </c>
      <c r="V15" s="66"/>
      <c r="W15" s="66" t="s">
        <v>290</v>
      </c>
      <c r="X15" s="66" t="s">
        <v>291</v>
      </c>
      <c r="Y15" s="66" t="s">
        <v>295</v>
      </c>
      <c r="Z15" s="66" t="s">
        <v>293</v>
      </c>
      <c r="AA15" s="66" t="s">
        <v>294</v>
      </c>
    </row>
    <row r="16" spans="1:27">
      <c r="A16" s="66" t="s">
        <v>276</v>
      </c>
      <c r="B16" s="66">
        <v>530</v>
      </c>
      <c r="C16" s="66">
        <v>750</v>
      </c>
      <c r="D16" s="66">
        <v>0</v>
      </c>
      <c r="E16" s="66">
        <v>3000</v>
      </c>
      <c r="F16" s="66">
        <v>427.59323000000001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17.253060999999999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3.1781929999999998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197.33240000000001</v>
      </c>
    </row>
    <row r="23" spans="1:62">
      <c r="A23" s="67" t="s">
        <v>316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277</v>
      </c>
      <c r="B24" s="68"/>
      <c r="C24" s="68"/>
      <c r="D24" s="68"/>
      <c r="E24" s="68"/>
      <c r="F24" s="68"/>
      <c r="H24" s="68" t="s">
        <v>278</v>
      </c>
      <c r="I24" s="68"/>
      <c r="J24" s="68"/>
      <c r="K24" s="68"/>
      <c r="L24" s="68"/>
      <c r="M24" s="68"/>
      <c r="O24" s="68" t="s">
        <v>279</v>
      </c>
      <c r="P24" s="68"/>
      <c r="Q24" s="68"/>
      <c r="R24" s="68"/>
      <c r="S24" s="68"/>
      <c r="T24" s="68"/>
      <c r="V24" s="68" t="s">
        <v>288</v>
      </c>
      <c r="W24" s="68"/>
      <c r="X24" s="68"/>
      <c r="Y24" s="68"/>
      <c r="Z24" s="68"/>
      <c r="AA24" s="68"/>
      <c r="AC24" s="68" t="s">
        <v>280</v>
      </c>
      <c r="AD24" s="68"/>
      <c r="AE24" s="68"/>
      <c r="AF24" s="68"/>
      <c r="AG24" s="68"/>
      <c r="AH24" s="68"/>
      <c r="AJ24" s="68" t="s">
        <v>289</v>
      </c>
      <c r="AK24" s="68"/>
      <c r="AL24" s="68"/>
      <c r="AM24" s="68"/>
      <c r="AN24" s="68"/>
      <c r="AO24" s="68"/>
      <c r="AQ24" s="68" t="s">
        <v>281</v>
      </c>
      <c r="AR24" s="68"/>
      <c r="AS24" s="68"/>
      <c r="AT24" s="68"/>
      <c r="AU24" s="68"/>
      <c r="AV24" s="68"/>
      <c r="AX24" s="68" t="s">
        <v>317</v>
      </c>
      <c r="AY24" s="68"/>
      <c r="AZ24" s="68"/>
      <c r="BA24" s="68"/>
      <c r="BB24" s="68"/>
      <c r="BC24" s="68"/>
      <c r="BE24" s="68" t="s">
        <v>318</v>
      </c>
      <c r="BF24" s="68"/>
      <c r="BG24" s="68"/>
      <c r="BH24" s="68"/>
      <c r="BI24" s="68"/>
      <c r="BJ24" s="68"/>
    </row>
    <row r="25" spans="1:62">
      <c r="A25" s="66"/>
      <c r="B25" s="66" t="s">
        <v>319</v>
      </c>
      <c r="C25" s="66" t="s">
        <v>320</v>
      </c>
      <c r="D25" s="66" t="s">
        <v>292</v>
      </c>
      <c r="E25" s="66" t="s">
        <v>321</v>
      </c>
      <c r="F25" s="66" t="s">
        <v>322</v>
      </c>
      <c r="H25" s="66"/>
      <c r="I25" s="66" t="s">
        <v>319</v>
      </c>
      <c r="J25" s="66" t="s">
        <v>320</v>
      </c>
      <c r="K25" s="66" t="s">
        <v>292</v>
      </c>
      <c r="L25" s="66" t="s">
        <v>321</v>
      </c>
      <c r="M25" s="66" t="s">
        <v>322</v>
      </c>
      <c r="O25" s="66"/>
      <c r="P25" s="66" t="s">
        <v>319</v>
      </c>
      <c r="Q25" s="66" t="s">
        <v>320</v>
      </c>
      <c r="R25" s="66" t="s">
        <v>292</v>
      </c>
      <c r="S25" s="66" t="s">
        <v>321</v>
      </c>
      <c r="T25" s="66" t="s">
        <v>322</v>
      </c>
      <c r="V25" s="66"/>
      <c r="W25" s="66" t="s">
        <v>319</v>
      </c>
      <c r="X25" s="66" t="s">
        <v>320</v>
      </c>
      <c r="Y25" s="66" t="s">
        <v>292</v>
      </c>
      <c r="Z25" s="66" t="s">
        <v>321</v>
      </c>
      <c r="AA25" s="66" t="s">
        <v>322</v>
      </c>
      <c r="AC25" s="66"/>
      <c r="AD25" s="66" t="s">
        <v>319</v>
      </c>
      <c r="AE25" s="66" t="s">
        <v>320</v>
      </c>
      <c r="AF25" s="66" t="s">
        <v>292</v>
      </c>
      <c r="AG25" s="66" t="s">
        <v>321</v>
      </c>
      <c r="AH25" s="66" t="s">
        <v>322</v>
      </c>
      <c r="AJ25" s="66"/>
      <c r="AK25" s="66" t="s">
        <v>319</v>
      </c>
      <c r="AL25" s="66" t="s">
        <v>320</v>
      </c>
      <c r="AM25" s="66" t="s">
        <v>292</v>
      </c>
      <c r="AN25" s="66" t="s">
        <v>321</v>
      </c>
      <c r="AO25" s="66" t="s">
        <v>322</v>
      </c>
      <c r="AQ25" s="66"/>
      <c r="AR25" s="66" t="s">
        <v>319</v>
      </c>
      <c r="AS25" s="66" t="s">
        <v>320</v>
      </c>
      <c r="AT25" s="66" t="s">
        <v>292</v>
      </c>
      <c r="AU25" s="66" t="s">
        <v>321</v>
      </c>
      <c r="AV25" s="66" t="s">
        <v>322</v>
      </c>
      <c r="AX25" s="66"/>
      <c r="AY25" s="66" t="s">
        <v>319</v>
      </c>
      <c r="AZ25" s="66" t="s">
        <v>320</v>
      </c>
      <c r="BA25" s="66" t="s">
        <v>292</v>
      </c>
      <c r="BB25" s="66" t="s">
        <v>321</v>
      </c>
      <c r="BC25" s="66" t="s">
        <v>322</v>
      </c>
      <c r="BE25" s="66"/>
      <c r="BF25" s="66" t="s">
        <v>319</v>
      </c>
      <c r="BG25" s="66" t="s">
        <v>320</v>
      </c>
      <c r="BH25" s="66" t="s">
        <v>292</v>
      </c>
      <c r="BI25" s="66" t="s">
        <v>321</v>
      </c>
      <c r="BJ25" s="66" t="s">
        <v>322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72.661249999999995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1.6621718000000001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1.2974397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21.071386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2.0747637999999999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499.56997999999999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6.3333316000000002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2.1215147999999999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0.52635043999999997</v>
      </c>
    </row>
    <row r="33" spans="1:68">
      <c r="A33" s="67" t="s">
        <v>324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325</v>
      </c>
      <c r="B34" s="68"/>
      <c r="C34" s="68"/>
      <c r="D34" s="68"/>
      <c r="E34" s="68"/>
      <c r="F34" s="68"/>
      <c r="H34" s="68" t="s">
        <v>326</v>
      </c>
      <c r="I34" s="68"/>
      <c r="J34" s="68"/>
      <c r="K34" s="68"/>
      <c r="L34" s="68"/>
      <c r="M34" s="68"/>
      <c r="O34" s="68" t="s">
        <v>327</v>
      </c>
      <c r="P34" s="68"/>
      <c r="Q34" s="68"/>
      <c r="R34" s="68"/>
      <c r="S34" s="68"/>
      <c r="T34" s="68"/>
      <c r="V34" s="68" t="s">
        <v>328</v>
      </c>
      <c r="W34" s="68"/>
      <c r="X34" s="68"/>
      <c r="Y34" s="68"/>
      <c r="Z34" s="68"/>
      <c r="AA34" s="68"/>
      <c r="AC34" s="68" t="s">
        <v>329</v>
      </c>
      <c r="AD34" s="68"/>
      <c r="AE34" s="68"/>
      <c r="AF34" s="68"/>
      <c r="AG34" s="68"/>
      <c r="AH34" s="68"/>
      <c r="AJ34" s="68" t="s">
        <v>330</v>
      </c>
      <c r="AK34" s="68"/>
      <c r="AL34" s="68"/>
      <c r="AM34" s="68"/>
      <c r="AN34" s="68"/>
      <c r="AO34" s="68"/>
    </row>
    <row r="35" spans="1:68">
      <c r="A35" s="66"/>
      <c r="B35" s="66" t="s">
        <v>319</v>
      </c>
      <c r="C35" s="66" t="s">
        <v>320</v>
      </c>
      <c r="D35" s="66" t="s">
        <v>292</v>
      </c>
      <c r="E35" s="66" t="s">
        <v>321</v>
      </c>
      <c r="F35" s="66" t="s">
        <v>322</v>
      </c>
      <c r="H35" s="66"/>
      <c r="I35" s="66" t="s">
        <v>319</v>
      </c>
      <c r="J35" s="66" t="s">
        <v>320</v>
      </c>
      <c r="K35" s="66" t="s">
        <v>292</v>
      </c>
      <c r="L35" s="66" t="s">
        <v>321</v>
      </c>
      <c r="M35" s="66" t="s">
        <v>322</v>
      </c>
      <c r="O35" s="66"/>
      <c r="P35" s="66" t="s">
        <v>319</v>
      </c>
      <c r="Q35" s="66" t="s">
        <v>320</v>
      </c>
      <c r="R35" s="66" t="s">
        <v>292</v>
      </c>
      <c r="S35" s="66" t="s">
        <v>321</v>
      </c>
      <c r="T35" s="66" t="s">
        <v>322</v>
      </c>
      <c r="V35" s="66"/>
      <c r="W35" s="66" t="s">
        <v>319</v>
      </c>
      <c r="X35" s="66" t="s">
        <v>320</v>
      </c>
      <c r="Y35" s="66" t="s">
        <v>292</v>
      </c>
      <c r="Z35" s="66" t="s">
        <v>321</v>
      </c>
      <c r="AA35" s="66" t="s">
        <v>322</v>
      </c>
      <c r="AC35" s="66"/>
      <c r="AD35" s="66" t="s">
        <v>319</v>
      </c>
      <c r="AE35" s="66" t="s">
        <v>320</v>
      </c>
      <c r="AF35" s="66" t="s">
        <v>292</v>
      </c>
      <c r="AG35" s="66" t="s">
        <v>321</v>
      </c>
      <c r="AH35" s="66" t="s">
        <v>322</v>
      </c>
      <c r="AJ35" s="66"/>
      <c r="AK35" s="66" t="s">
        <v>319</v>
      </c>
      <c r="AL35" s="66" t="s">
        <v>320</v>
      </c>
      <c r="AM35" s="66" t="s">
        <v>292</v>
      </c>
      <c r="AN35" s="66" t="s">
        <v>321</v>
      </c>
      <c r="AO35" s="66" t="s">
        <v>322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482.32891999999998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1385.9056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4817.3887000000004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3599.7246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113.70989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122.813225</v>
      </c>
    </row>
    <row r="43" spans="1:68">
      <c r="A43" s="67" t="s">
        <v>331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332</v>
      </c>
      <c r="B44" s="68"/>
      <c r="C44" s="68"/>
      <c r="D44" s="68"/>
      <c r="E44" s="68"/>
      <c r="F44" s="68"/>
      <c r="H44" s="68" t="s">
        <v>333</v>
      </c>
      <c r="I44" s="68"/>
      <c r="J44" s="68"/>
      <c r="K44" s="68"/>
      <c r="L44" s="68"/>
      <c r="M44" s="68"/>
      <c r="O44" s="68" t="s">
        <v>334</v>
      </c>
      <c r="P44" s="68"/>
      <c r="Q44" s="68"/>
      <c r="R44" s="68"/>
      <c r="S44" s="68"/>
      <c r="T44" s="68"/>
      <c r="V44" s="68" t="s">
        <v>335</v>
      </c>
      <c r="W44" s="68"/>
      <c r="X44" s="68"/>
      <c r="Y44" s="68"/>
      <c r="Z44" s="68"/>
      <c r="AA44" s="68"/>
      <c r="AC44" s="68" t="s">
        <v>336</v>
      </c>
      <c r="AD44" s="68"/>
      <c r="AE44" s="68"/>
      <c r="AF44" s="68"/>
      <c r="AG44" s="68"/>
      <c r="AH44" s="68"/>
      <c r="AJ44" s="68" t="s">
        <v>337</v>
      </c>
      <c r="AK44" s="68"/>
      <c r="AL44" s="68"/>
      <c r="AM44" s="68"/>
      <c r="AN44" s="68"/>
      <c r="AO44" s="68"/>
      <c r="AQ44" s="68" t="s">
        <v>338</v>
      </c>
      <c r="AR44" s="68"/>
      <c r="AS44" s="68"/>
      <c r="AT44" s="68"/>
      <c r="AU44" s="68"/>
      <c r="AV44" s="68"/>
      <c r="AX44" s="68" t="s">
        <v>339</v>
      </c>
      <c r="AY44" s="68"/>
      <c r="AZ44" s="68"/>
      <c r="BA44" s="68"/>
      <c r="BB44" s="68"/>
      <c r="BC44" s="68"/>
      <c r="BE44" s="68" t="s">
        <v>340</v>
      </c>
      <c r="BF44" s="68"/>
      <c r="BG44" s="68"/>
      <c r="BH44" s="68"/>
      <c r="BI44" s="68"/>
      <c r="BJ44" s="68"/>
    </row>
    <row r="45" spans="1:68">
      <c r="A45" s="66"/>
      <c r="B45" s="66" t="s">
        <v>319</v>
      </c>
      <c r="C45" s="66" t="s">
        <v>320</v>
      </c>
      <c r="D45" s="66" t="s">
        <v>292</v>
      </c>
      <c r="E45" s="66" t="s">
        <v>321</v>
      </c>
      <c r="F45" s="66" t="s">
        <v>322</v>
      </c>
      <c r="H45" s="66"/>
      <c r="I45" s="66" t="s">
        <v>319</v>
      </c>
      <c r="J45" s="66" t="s">
        <v>320</v>
      </c>
      <c r="K45" s="66" t="s">
        <v>292</v>
      </c>
      <c r="L45" s="66" t="s">
        <v>321</v>
      </c>
      <c r="M45" s="66" t="s">
        <v>322</v>
      </c>
      <c r="O45" s="66"/>
      <c r="P45" s="66" t="s">
        <v>319</v>
      </c>
      <c r="Q45" s="66" t="s">
        <v>320</v>
      </c>
      <c r="R45" s="66" t="s">
        <v>292</v>
      </c>
      <c r="S45" s="66" t="s">
        <v>321</v>
      </c>
      <c r="T45" s="66" t="s">
        <v>322</v>
      </c>
      <c r="V45" s="66"/>
      <c r="W45" s="66" t="s">
        <v>319</v>
      </c>
      <c r="X45" s="66" t="s">
        <v>320</v>
      </c>
      <c r="Y45" s="66" t="s">
        <v>292</v>
      </c>
      <c r="Z45" s="66" t="s">
        <v>321</v>
      </c>
      <c r="AA45" s="66" t="s">
        <v>322</v>
      </c>
      <c r="AC45" s="66"/>
      <c r="AD45" s="66" t="s">
        <v>319</v>
      </c>
      <c r="AE45" s="66" t="s">
        <v>320</v>
      </c>
      <c r="AF45" s="66" t="s">
        <v>292</v>
      </c>
      <c r="AG45" s="66" t="s">
        <v>321</v>
      </c>
      <c r="AH45" s="66" t="s">
        <v>322</v>
      </c>
      <c r="AJ45" s="66"/>
      <c r="AK45" s="66" t="s">
        <v>319</v>
      </c>
      <c r="AL45" s="66" t="s">
        <v>320</v>
      </c>
      <c r="AM45" s="66" t="s">
        <v>292</v>
      </c>
      <c r="AN45" s="66" t="s">
        <v>321</v>
      </c>
      <c r="AO45" s="66" t="s">
        <v>322</v>
      </c>
      <c r="AQ45" s="66"/>
      <c r="AR45" s="66" t="s">
        <v>319</v>
      </c>
      <c r="AS45" s="66" t="s">
        <v>320</v>
      </c>
      <c r="AT45" s="66" t="s">
        <v>292</v>
      </c>
      <c r="AU45" s="66" t="s">
        <v>321</v>
      </c>
      <c r="AV45" s="66" t="s">
        <v>322</v>
      </c>
      <c r="AX45" s="66"/>
      <c r="AY45" s="66" t="s">
        <v>319</v>
      </c>
      <c r="AZ45" s="66" t="s">
        <v>320</v>
      </c>
      <c r="BA45" s="66" t="s">
        <v>292</v>
      </c>
      <c r="BB45" s="66" t="s">
        <v>321</v>
      </c>
      <c r="BC45" s="66" t="s">
        <v>322</v>
      </c>
      <c r="BE45" s="66"/>
      <c r="BF45" s="66" t="s">
        <v>319</v>
      </c>
      <c r="BG45" s="66" t="s">
        <v>320</v>
      </c>
      <c r="BH45" s="66" t="s">
        <v>292</v>
      </c>
      <c r="BI45" s="66" t="s">
        <v>321</v>
      </c>
      <c r="BJ45" s="66" t="s">
        <v>322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14.782897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12.238845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875.09050000000002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8.5967489999999994E-2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4.4272102999999996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137.45992000000001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97.582886000000002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7" sqref="F7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344</v>
      </c>
      <c r="B2" s="62" t="s">
        <v>345</v>
      </c>
      <c r="C2" s="62" t="s">
        <v>296</v>
      </c>
      <c r="D2" s="62">
        <v>64</v>
      </c>
      <c r="E2" s="62">
        <v>2812.3944999999999</v>
      </c>
      <c r="F2" s="62">
        <v>480.47748000000001</v>
      </c>
      <c r="G2" s="62">
        <v>36.163857</v>
      </c>
      <c r="H2" s="62">
        <v>22.491077000000001</v>
      </c>
      <c r="I2" s="62">
        <v>13.672777999999999</v>
      </c>
      <c r="J2" s="62">
        <v>72.458539999999999</v>
      </c>
      <c r="K2" s="62">
        <v>48.013576999999998</v>
      </c>
      <c r="L2" s="62">
        <v>24.444970999999999</v>
      </c>
      <c r="M2" s="62">
        <v>23.987385</v>
      </c>
      <c r="N2" s="62">
        <v>1.71401</v>
      </c>
      <c r="O2" s="62">
        <v>10.002333999999999</v>
      </c>
      <c r="P2" s="62">
        <v>1103.1614999999999</v>
      </c>
      <c r="Q2" s="62">
        <v>22.926393999999998</v>
      </c>
      <c r="R2" s="62">
        <v>427.59323000000001</v>
      </c>
      <c r="S2" s="62">
        <v>75.950294</v>
      </c>
      <c r="T2" s="62">
        <v>4219.7152999999998</v>
      </c>
      <c r="U2" s="62">
        <v>3.1781929999999998</v>
      </c>
      <c r="V2" s="62">
        <v>17.253060999999999</v>
      </c>
      <c r="W2" s="62">
        <v>197.33240000000001</v>
      </c>
      <c r="X2" s="62">
        <v>72.661249999999995</v>
      </c>
      <c r="Y2" s="62">
        <v>1.6621718000000001</v>
      </c>
      <c r="Z2" s="62">
        <v>1.2974397</v>
      </c>
      <c r="AA2" s="62">
        <v>21.071386</v>
      </c>
      <c r="AB2" s="62">
        <v>2.0747637999999999</v>
      </c>
      <c r="AC2" s="62">
        <v>499.56997999999999</v>
      </c>
      <c r="AD2" s="62">
        <v>6.3333316000000002</v>
      </c>
      <c r="AE2" s="62">
        <v>2.1215147999999999</v>
      </c>
      <c r="AF2" s="62">
        <v>0.52635043999999997</v>
      </c>
      <c r="AG2" s="62">
        <v>482.32891999999998</v>
      </c>
      <c r="AH2" s="62">
        <v>315.755</v>
      </c>
      <c r="AI2" s="62">
        <v>166.57391000000001</v>
      </c>
      <c r="AJ2" s="62">
        <v>1385.9056</v>
      </c>
      <c r="AK2" s="62">
        <v>4817.3887000000004</v>
      </c>
      <c r="AL2" s="62">
        <v>113.70989</v>
      </c>
      <c r="AM2" s="62">
        <v>3599.7246</v>
      </c>
      <c r="AN2" s="62">
        <v>122.813225</v>
      </c>
      <c r="AO2" s="62">
        <v>14.782897</v>
      </c>
      <c r="AP2" s="62">
        <v>11.385277</v>
      </c>
      <c r="AQ2" s="62">
        <v>3.3976207</v>
      </c>
      <c r="AR2" s="62">
        <v>12.238845</v>
      </c>
      <c r="AS2" s="62">
        <v>875.09050000000002</v>
      </c>
      <c r="AT2" s="62">
        <v>8.5967489999999994E-2</v>
      </c>
      <c r="AU2" s="62">
        <v>4.4272102999999996</v>
      </c>
      <c r="AV2" s="62">
        <v>137.45992000000001</v>
      </c>
      <c r="AW2" s="62">
        <v>97.582886000000002</v>
      </c>
      <c r="AX2" s="62">
        <v>0.14964272000000001</v>
      </c>
      <c r="AY2" s="62">
        <v>0.97301890000000002</v>
      </c>
      <c r="AZ2" s="62">
        <v>190.32714999999999</v>
      </c>
      <c r="BA2" s="62">
        <v>27.017706</v>
      </c>
      <c r="BB2" s="62">
        <v>8.0644580000000001</v>
      </c>
      <c r="BC2" s="62">
        <v>9.7863939999999996</v>
      </c>
      <c r="BD2" s="62">
        <v>9.1610820000000004</v>
      </c>
      <c r="BE2" s="62">
        <v>0.68886130000000001</v>
      </c>
      <c r="BF2" s="62">
        <v>2.4458959999999998</v>
      </c>
      <c r="BG2" s="62">
        <v>1.1518281E-3</v>
      </c>
      <c r="BH2" s="62">
        <v>1.4205782E-2</v>
      </c>
      <c r="BI2" s="62">
        <v>1.0971237E-2</v>
      </c>
      <c r="BJ2" s="62">
        <v>4.3577388000000002E-2</v>
      </c>
      <c r="BK2" s="62">
        <v>8.8602166000000004E-5</v>
      </c>
      <c r="BL2" s="62">
        <v>0.20353985999999999</v>
      </c>
      <c r="BM2" s="62">
        <v>2.6206461999999999</v>
      </c>
      <c r="BN2" s="62">
        <v>0.71410744999999998</v>
      </c>
      <c r="BO2" s="62">
        <v>37.707039999999999</v>
      </c>
      <c r="BP2" s="62">
        <v>7.2236739999999999</v>
      </c>
      <c r="BQ2" s="62">
        <v>12.037445999999999</v>
      </c>
      <c r="BR2" s="62">
        <v>43.591568000000002</v>
      </c>
      <c r="BS2" s="62">
        <v>16.380901000000001</v>
      </c>
      <c r="BT2" s="62">
        <v>7.9835396000000003</v>
      </c>
      <c r="BU2" s="62">
        <v>5.6022994E-2</v>
      </c>
      <c r="BV2" s="62">
        <v>5.7168107000000003E-2</v>
      </c>
      <c r="BW2" s="62">
        <v>0.54152166999999996</v>
      </c>
      <c r="BX2" s="62">
        <v>1.0024941000000001</v>
      </c>
      <c r="BY2" s="62">
        <v>8.5517430000000005E-2</v>
      </c>
      <c r="BZ2" s="62">
        <v>5.2168283999999999E-4</v>
      </c>
      <c r="CA2" s="62">
        <v>0.52062845000000002</v>
      </c>
      <c r="CB2" s="62">
        <v>3.361389E-2</v>
      </c>
      <c r="CC2" s="62">
        <v>0.20351335000000001</v>
      </c>
      <c r="CD2" s="62">
        <v>1.4441683999999999</v>
      </c>
      <c r="CE2" s="62">
        <v>3.0320993000000001E-2</v>
      </c>
      <c r="CF2" s="62">
        <v>0.34267634000000002</v>
      </c>
      <c r="CG2" s="62">
        <v>4.9500000000000003E-7</v>
      </c>
      <c r="CH2" s="62">
        <v>5.2520274999999998E-2</v>
      </c>
      <c r="CI2" s="62">
        <v>6.3704499999999997E-3</v>
      </c>
      <c r="CJ2" s="62">
        <v>2.8703175000000001</v>
      </c>
      <c r="CK2" s="62">
        <v>7.0344980000000001E-3</v>
      </c>
      <c r="CL2" s="62">
        <v>0.57922393000000005</v>
      </c>
      <c r="CM2" s="62">
        <v>2.3638919999999999</v>
      </c>
      <c r="CN2" s="62">
        <v>2630.9992999999999</v>
      </c>
      <c r="CO2" s="62">
        <v>4371.8320000000003</v>
      </c>
      <c r="CP2" s="62">
        <v>1905.8815999999999</v>
      </c>
      <c r="CQ2" s="62">
        <v>857.80420000000004</v>
      </c>
      <c r="CR2" s="62">
        <v>453.15481999999997</v>
      </c>
      <c r="CS2" s="62">
        <v>652.25810000000001</v>
      </c>
      <c r="CT2" s="62">
        <v>2451.4884999999999</v>
      </c>
      <c r="CU2" s="62">
        <v>1236.3091999999999</v>
      </c>
      <c r="CV2" s="62">
        <v>2074.7885999999999</v>
      </c>
      <c r="CW2" s="62">
        <v>1326.5852</v>
      </c>
      <c r="CX2" s="62">
        <v>411.21679999999998</v>
      </c>
      <c r="CY2" s="62">
        <v>3619.9749999999999</v>
      </c>
      <c r="CZ2" s="62">
        <v>1376.3420000000001</v>
      </c>
      <c r="DA2" s="62">
        <v>3549.8467000000001</v>
      </c>
      <c r="DB2" s="62">
        <v>3885.9789999999998</v>
      </c>
      <c r="DC2" s="62">
        <v>4625.5883999999996</v>
      </c>
      <c r="DD2" s="62">
        <v>6698.7734</v>
      </c>
      <c r="DE2" s="62">
        <v>1222.9095</v>
      </c>
      <c r="DF2" s="62">
        <v>4481.72</v>
      </c>
      <c r="DG2" s="62">
        <v>1594.3317</v>
      </c>
      <c r="DH2" s="62">
        <v>82.159559999999999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27.017706</v>
      </c>
      <c r="B6">
        <f>BB2</f>
        <v>8.0644580000000001</v>
      </c>
      <c r="C6">
        <f>BC2</f>
        <v>9.7863939999999996</v>
      </c>
      <c r="D6">
        <f>BD2</f>
        <v>9.1610820000000004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6" sqref="L1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20349</v>
      </c>
      <c r="C2" s="57">
        <f ca="1">YEAR(TODAY())-YEAR(B2)+IF(TODAY()&gt;=DATE(YEAR(TODAY()),MONTH(B2),DAY(B2)),0,-1)</f>
        <v>64</v>
      </c>
      <c r="E2" s="53">
        <v>174</v>
      </c>
      <c r="F2" s="54" t="s">
        <v>40</v>
      </c>
      <c r="G2" s="53">
        <v>70</v>
      </c>
      <c r="H2" s="52" t="s">
        <v>42</v>
      </c>
      <c r="I2" s="73">
        <f>ROUND(G3/E3^2,1)</f>
        <v>23.1</v>
      </c>
    </row>
    <row r="3" spans="1:9">
      <c r="E3" s="52">
        <f>E2/100</f>
        <v>1.74</v>
      </c>
      <c r="F3" s="52" t="s">
        <v>41</v>
      </c>
      <c r="G3" s="52">
        <f>G2</f>
        <v>70</v>
      </c>
      <c r="H3" s="52" t="s">
        <v>42</v>
      </c>
      <c r="I3" s="73"/>
    </row>
    <row r="4" spans="1:9">
      <c r="A4" t="s">
        <v>274</v>
      </c>
    </row>
    <row r="5" spans="1:9">
      <c r="B5" s="61">
        <v>43781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Q3" sqref="Q3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이근용, ID : H1800005)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31일 10:33:30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43781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41">
        <f>'개인정보 및 신체계측 입력'!E2</f>
        <v>174</v>
      </c>
      <c r="L12" s="142"/>
      <c r="M12" s="135">
        <f>'개인정보 및 신체계측 입력'!G2</f>
        <v>70</v>
      </c>
      <c r="N12" s="136"/>
      <c r="O12" s="131" t="s">
        <v>272</v>
      </c>
      <c r="P12" s="128"/>
      <c r="Q12" s="95">
        <f>'개인정보 및 신체계측 입력'!I2</f>
        <v>23.1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이근용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81.561000000000007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6.1390000000000002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12.3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5.5</v>
      </c>
      <c r="L72" s="37" t="s">
        <v>54</v>
      </c>
      <c r="M72" s="37">
        <f>ROUND('DRIs DATA'!K8,1)</f>
        <v>3.5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57.01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143.78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72.66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138.32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60.29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321.16000000000003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147.83000000000001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2020-01-31T00:07:39Z</cp:lastPrinted>
  <dcterms:created xsi:type="dcterms:W3CDTF">2015-06-13T08:19:18Z</dcterms:created>
  <dcterms:modified xsi:type="dcterms:W3CDTF">2020-01-31T02:12:10Z</dcterms:modified>
</cp:coreProperties>
</file>