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<sst xmlns="http://schemas.openxmlformats.org/spreadsheetml/2006/main" count="692" uniqueCount="342">
  <si>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</si>
  <si>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</si>
  <si>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</si>
  <si>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</si>
  <si>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</si>
  <si>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</si>
  <si>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</si>
  <si>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</si>
  <si>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</si>
  <si>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</si>
  <si>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</si>
  <si>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</si>
  <si>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</si>
  <si>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</si>
  <si>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</si>
  <si>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</si>
  <si>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</si>
  <si>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</si>
  <si>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</si>
  <si>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</si>
  <si>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</si>
  <si>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</si>
  <si>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</si>
  <si>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</si>
  <si>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</si>
  <si>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</si>
  <si>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</si>
  <si>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</si>
  <si>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</si>
  <si>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</si>
  <si>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</si>
  <si>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</si>
  <si>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</si>
  <si>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</si>
  <si>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</si>
  <si>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</si>
  <si>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</si>
  <si>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</si>
  <si>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</si>
  <si>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</si>
  <si>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</si>
  <si>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</si>
  <si>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</si>
  <si>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</si>
  <si>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</si>
  <si>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</si>
  <si>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</si>
  <si>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</si>
  <si>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</si>
  <si>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</si>
  <si>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</si>
  <si>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</si>
  <si>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</si>
  <si>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</si>
  <si>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</si>
  <si>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</si>
  <si>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</si>
  <si>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</si>
  <si>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</si>
  <si>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</si>
  <si>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</si>
  <si>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</si>
  <si>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</si>
  <si>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</si>
  <si>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</si>
  <si>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</si>
  <si>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</si>
  <si>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</si>
  <si>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</si>
  <si>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</si>
  <si>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</si>
  <si>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</si>
  <si>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</si>
  <si>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</si>
  <si>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</si>
  <si>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</si>
  <si>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</si>
  <si>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</si>
  <si>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</si>
  <si>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</si>
  <si>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</si>
  <si>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</si>
  <si>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</si>
  <si>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</si>
  <si>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</si>
  <si>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</si>
  <si>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</si>
  <si>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</si>
  <si>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</si>
  <si>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</si>
  <si>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</si>
  <si>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</si>
  <si>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</si>
  <si>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</si>
  <si>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</si>
  <si>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</si>
  <si>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</si>
  <si>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</si>
  <si>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</si>
  <si>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</si>
  <si>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</si>
  <si>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</si>
  <si>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</si>
  <si>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</si>
  <si>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</si>
  <si>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</si>
  <si>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</si>
  <si>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</si>
  <si>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</si>
  <si>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</si>
  <si>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</si>
  <si>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</si>
  <si>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</si>
  <si>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</si>
  <si>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</si>
  <si>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</si>
  <si>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</si>
  <si>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</si>
  <si>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</si>
  <si>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</si>
  <si>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</si>
  <si>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</si>
  <si>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</si>
  <si>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</si>
  <si>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</si>
  <si>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</si>
  <si>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</si>
  <si>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</si>
  <si>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</si>
  <si>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</si>
  <si>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</si>
  <si>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</si>
  <si>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</si>
  <si>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</si>
  <si>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</si>
  <si>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</si>
  <si>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</si>
  <si>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</si>
  <si>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</si>
  <si>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</si>
  <si>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</si>
  <si>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</si>
  <si>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</si>
  <si>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</si>
  <si>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</si>
  <si>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</si>
  <si>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</si>
  <si>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</si>
  <si>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</si>
  <si>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</si>
  <si>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</si>
  <si>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</si>
  <si>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</si>
  <si>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</si>
  <si>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</si>
  <si>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</si>
  <si>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</si>
  <si>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</si>
  <si>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</si>
  <si>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</si>
  <si>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</si>
  <si>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</si>
  <si>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</si>
  <si>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</si>
  <si>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</si>
  <si>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</si>
  <si>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</si>
  <si>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</si>
  <si>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</si>
  <si>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</si>
  <si>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</si>
  <si>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</si>
  <si>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</si>
  <si>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</si>
  <si>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</si>
  <si>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</si>
  <si>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</si>
  <si>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</si>
  <si>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</si>
  <si>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</si>
  <si>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</si>
  <si>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</si>
  <si>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</si>
  <si>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</si>
  <si>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</si>
  <si>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</si>
  <si>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</si>
  <si>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</si>
  <si>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</si>
  <si>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</si>
  <si>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</si>
  <si>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</si>
  <si>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</si>
  <si>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</si>
  <si>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</si>
  <si>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</si>
  <si>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</si>
  <si>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</si>
  <si>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</si>
  <si>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</si>
  <si>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</si>
  <si>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</si>
  <si>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</si>
  <si>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</si>
  <si>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</si>
  <si>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</si>
  <si>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</si>
  <si>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</si>
  <si>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</si>
  <si>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</si>
  <si>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</si>
  <si>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</si>
  <si>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</si>
  <si>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</si>
  <si>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</si>
  <si>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</si>
  <si>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</si>
  <si>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</si>
  <si>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</si>
  <si>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</si>
  <si>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</si>
  <si>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</si>
  <si>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</si>
  <si>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</si>
  <si>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</si>
  <si>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</si>
  <si>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</si>
  <si>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</si>
  <si>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</si>
  <si>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</si>
  <si>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</si>
  <si>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</si>
  <si>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</si>
  <si>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</si>
  <si>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</si>
  <si>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</si>
  <si>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</si>
  <si>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</si>
  <si>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</si>
  <si>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</si>
  <si>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</si>
  <si>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</si>
  <si>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</si>
  <si>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</si>
  <si>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</si>
  <si>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</si>
  <si>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</si>
  <si>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</si>
  <si>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</si>
  <si>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</si>
  <si>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</si>
  <si>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</si>
  <si>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</si>
  <si>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</si>
  <si>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</si>
  <si>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</si>
  <si>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</si>
  <si>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</si>
  <si>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</si>
  <si>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</si>
  <si>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</si>
  <si>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</si>
  <si>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</si>
  <si>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</si>
  <si>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</si>
  <si>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</si>
  <si>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</si>
  <si>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</si>
  <si>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</si>
  <si>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</si>
  <si>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</si>
  <si>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</si>
  <si>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</si>
  <si>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</si>
  <si>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</si>
  <si>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</si>
  <si>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</si>
  <si>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</si>
  <si>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</si>
  <si>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</si>
  <si>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</si>
  <si>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</si>
  <si>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</si>
  <si>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</si>
  <si>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</si>
  <si>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</si>
  <si>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</si>
  <si>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</si>
  <si>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</si>
  <si>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(설문지 : FFQ 95문항 설문지, 사용자 : 표은영, ID : H1800006)</t>
  </si>
  <si>
    <t>2020년 05월 20일 13:13:42</t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</si>
  <si>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</si>
  <si>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</si>
  <si>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</si>
  <si>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</si>
  <si>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</si>
  <si>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</si>
  <si>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</si>
  <si>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</si>
  <si>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</si>
  <si>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</si>
  <si>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</si>
  <si>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</si>
  <si>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</si>
  <si>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</si>
  <si>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</si>
  <si>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</si>
  <si>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</si>
  <si>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</si>
  <si>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</si>
  <si>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</si>
  <si>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</si>
  <si>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</si>
  <si>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</si>
  <si>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</si>
  <si>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</si>
  <si>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</si>
  <si>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</si>
  <si>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</si>
  <si>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</si>
  <si>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</si>
  <si>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</si>
  <si>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</si>
  <si>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</si>
  <si>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</si>
  <si>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</si>
  <si>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</si>
  <si>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</si>
  <si>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</si>
  <si>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</si>
  <si>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</si>
  <si>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</si>
  <si>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</si>
  <si>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</si>
  <si>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</si>
  <si>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</si>
  <si>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</si>
  <si>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</si>
  <si>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</si>
  <si>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H1800006</t>
  </si>
  <si>
    <t>표은영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</si>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</sst>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158.67850000000001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7944"/>
        <c:axId val="650877552"/>
      </c:barChart>
      <c:catAx>
        <c:axId val="65087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7552"/>
        <c:crosses val="autoZero"/>
        <c:auto val="1"/>
        <c:lblAlgn val="ctr"/>
        <c:lblOffset val="100"/>
        <c:noMultiLvlLbl val="0"/>
      </c:catAx>
      <c:valAx>
        <c:axId val="65087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4.9863790000000003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7360"/>
        <c:axId val="650866968"/>
      </c:barChart>
      <c:catAx>
        <c:axId val="6508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6968"/>
        <c:crosses val="autoZero"/>
        <c:auto val="1"/>
        <c:lblAlgn val="ctr"/>
        <c:lblOffset val="100"/>
        <c:noMultiLvlLbl val="0"/>
      </c:catAx>
      <c:valAx>
        <c:axId val="65086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5.216342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6184"/>
        <c:axId val="650865792"/>
      </c:barChart>
      <c:catAx>
        <c:axId val="65086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5792"/>
        <c:crosses val="autoZero"/>
        <c:auto val="1"/>
        <c:lblAlgn val="ctr"/>
        <c:lblOffset val="100"/>
        <c:noMultiLvlLbl val="0"/>
      </c:catAx>
      <c:valAx>
        <c:axId val="65086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2397.8544999999999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4616"/>
        <c:axId val="650835216"/>
      </c:barChart>
      <c:catAx>
        <c:axId val="65086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5216"/>
        <c:crosses val="autoZero"/>
        <c:auto val="1"/>
        <c:lblAlgn val="ctr"/>
        <c:lblOffset val="100"/>
        <c:noMultiLvlLbl val="0"/>
      </c:catAx>
      <c:valAx>
        <c:axId val="65083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6754.5434999999998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36000"/>
        <c:axId val="643423296"/>
      </c:barChart>
      <c:catAx>
        <c:axId val="6508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23296"/>
        <c:crosses val="autoZero"/>
        <c:auto val="1"/>
        <c:lblAlgn val="ctr"/>
        <c:lblOffset val="100"/>
        <c:noMultiLvlLbl val="0"/>
      </c:catAx>
      <c:valAx>
        <c:axId val="643423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377.15402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2904"/>
        <c:axId val="643422512"/>
      </c:barChart>
      <c:catAx>
        <c:axId val="64342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22512"/>
        <c:crosses val="autoZero"/>
        <c:auto val="1"/>
        <c:lblAlgn val="ctr"/>
        <c:lblOffset val="100"/>
        <c:noMultiLvlLbl val="0"/>
      </c:catAx>
      <c:valAx>
        <c:axId val="64342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222.06279000000001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1336"/>
        <c:axId val="643420944"/>
      </c:barChart>
      <c:catAx>
        <c:axId val="64342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20944"/>
        <c:crosses val="autoZero"/>
        <c:auto val="1"/>
        <c:lblAlgn val="ctr"/>
        <c:lblOffset val="100"/>
        <c:noMultiLvlLbl val="0"/>
      </c:catAx>
      <c:valAx>
        <c:axId val="64342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23.221250000000001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0160"/>
        <c:axId val="643419768"/>
      </c:barChart>
      <c:catAx>
        <c:axId val="64342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19768"/>
        <c:crosses val="autoZero"/>
        <c:auto val="1"/>
        <c:lblAlgn val="ctr"/>
        <c:lblOffset val="100"/>
        <c:noMultiLvlLbl val="0"/>
      </c:catAx>
      <c:valAx>
        <c:axId val="643419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1831.9557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8392"/>
        <c:axId val="643413888"/>
      </c:barChart>
      <c:catAx>
        <c:axId val="64342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13888"/>
        <c:crosses val="autoZero"/>
        <c:auto val="1"/>
        <c:lblAlgn val="ctr"/>
        <c:lblOffset val="100"/>
        <c:noMultiLvlLbl val="0"/>
      </c:catAx>
      <c:valAx>
        <c:axId val="643413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0.11515559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14280"/>
        <c:axId val="643414672"/>
      </c:barChart>
      <c:catAx>
        <c:axId val="64341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14672"/>
        <c:crosses val="autoZero"/>
        <c:auto val="1"/>
        <c:lblAlgn val="ctr"/>
        <c:lblOffset val="100"/>
        <c:noMultiLvlLbl val="0"/>
      </c:catAx>
      <c:valAx>
        <c:axId val="64341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1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6.3494060000000001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15848"/>
        <c:axId val="643417416"/>
      </c:barChart>
      <c:catAx>
        <c:axId val="64341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17416"/>
        <c:crosses val="autoZero"/>
        <c:auto val="1"/>
        <c:lblAlgn val="ctr"/>
        <c:lblOffset val="100"/>
        <c:noMultiLvlLbl val="0"/>
      </c:catAx>
      <c:valAx>
        <c:axId val="643417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1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47.318570000000001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6768"/>
        <c:axId val="650876376"/>
      </c:barChart>
      <c:catAx>
        <c:axId val="6508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6376"/>
        <c:crosses val="autoZero"/>
        <c:auto val="1"/>
        <c:lblAlgn val="ctr"/>
        <c:lblOffset val="100"/>
        <c:noMultiLvlLbl val="0"/>
      </c:catAx>
      <c:valAx>
        <c:axId val="65087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403.78357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6432"/>
        <c:axId val="643426824"/>
      </c:barChart>
      <c:catAx>
        <c:axId val="64342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26824"/>
        <c:crosses val="autoZero"/>
        <c:auto val="1"/>
        <c:lblAlgn val="ctr"/>
        <c:lblOffset val="100"/>
        <c:noMultiLvlLbl val="0"/>
      </c:catAx>
      <c:valAx>
        <c:axId val="64342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178.95213000000001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27216"/>
        <c:axId val="643426040"/>
      </c:barChart>
      <c:catAx>
        <c:axId val="64342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26040"/>
        <c:crosses val="autoZero"/>
        <c:auto val="1"/>
        <c:lblAlgn val="ctr"/>
        <c:lblOffset val="100"/>
        <c:noMultiLvlLbl val="0"/>
      </c:catAx>
      <c:valAx>
        <c:axId val="64342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2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8.33</c:v>
                </c:pt>
                <c:pt idx="1">
                  <c:v>11.928000000000001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151744"/>
        <c:axId val="608152528"/>
      </c:barChart>
      <c:catAx>
        <c:axId val="6081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2528"/>
        <c:crosses val="autoZero"/>
        <c:auto val="1"/>
        <c:lblAlgn val="ctr"/>
        <c:lblOffset val="100"/>
        <c:noMultiLvlLbl val="0"/>
      </c:catAx>
      <c:valAx>
        <c:axId val="60815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20.690351</c:v>
                </c:pt>
                <c:pt idx="1">
                  <c:v>23.030076999999999</c:v>
                </c:pt>
                <c:pt idx="2">
                  <c:v>20.102450999999999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1047.4873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1352"/>
        <c:axId val="608150960"/>
      </c:barChart>
      <c:catAx>
        <c:axId val="60815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50960"/>
        <c:crosses val="autoZero"/>
        <c:auto val="1"/>
        <c:lblAlgn val="ctr"/>
        <c:lblOffset val="100"/>
        <c:noMultiLvlLbl val="0"/>
      </c:catAx>
      <c:valAx>
        <c:axId val="6081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37.704929999999997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50568"/>
        <c:axId val="608149784"/>
      </c:barChart>
      <c:catAx>
        <c:axId val="6081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49784"/>
        <c:crosses val="autoZero"/>
        <c:auto val="1"/>
        <c:lblAlgn val="ctr"/>
        <c:lblOffset val="100"/>
        <c:noMultiLvlLbl val="0"/>
      </c:catAx>
      <c:valAx>
        <c:axId val="60814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71.28</c:v>
                </c:pt>
                <c:pt idx="1">
                  <c:v>10.398999999999999</c:v>
                </c:pt>
                <c:pt idx="2">
                  <c:v>18.321999999999999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148608"/>
        <c:axId val="608149000"/>
      </c:barChart>
      <c:catAx>
        <c:axId val="6081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49000"/>
        <c:crosses val="autoZero"/>
        <c:auto val="1"/>
        <c:lblAlgn val="ctr"/>
        <c:lblOffset val="100"/>
        <c:noMultiLvlLbl val="0"/>
      </c:catAx>
      <c:valAx>
        <c:axId val="6081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3936.1655000000001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47432"/>
        <c:axId val="608146648"/>
      </c:barChart>
      <c:catAx>
        <c:axId val="60814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46648"/>
        <c:crosses val="autoZero"/>
        <c:auto val="1"/>
        <c:lblAlgn val="ctr"/>
        <c:lblOffset val="100"/>
        <c:noMultiLvlLbl val="0"/>
      </c:catAx>
      <c:valAx>
        <c:axId val="60814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4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227.24619999999999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1736"/>
        <c:axId val="608170560"/>
      </c:barChart>
      <c:catAx>
        <c:axId val="6081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0560"/>
        <c:crosses val="autoZero"/>
        <c:auto val="1"/>
        <c:lblAlgn val="ctr"/>
        <c:lblOffset val="100"/>
        <c:noMultiLvlLbl val="0"/>
      </c:catAx>
      <c:valAx>
        <c:axId val="60817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1007.782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0168"/>
        <c:axId val="608169776"/>
      </c:barChart>
      <c:catAx>
        <c:axId val="60817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9776"/>
        <c:crosses val="autoZero"/>
        <c:auto val="1"/>
        <c:lblAlgn val="ctr"/>
        <c:lblOffset val="100"/>
        <c:noMultiLvlLbl val="0"/>
      </c:catAx>
      <c:valAx>
        <c:axId val="60816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9.0505429999999993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5592"/>
        <c:axId val="650875200"/>
      </c:barChart>
      <c:catAx>
        <c:axId val="65087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5200"/>
        <c:crosses val="autoZero"/>
        <c:auto val="1"/>
        <c:lblAlgn val="ctr"/>
        <c:lblOffset val="100"/>
        <c:noMultiLvlLbl val="0"/>
      </c:catAx>
      <c:valAx>
        <c:axId val="6508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12388.798000000001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68992"/>
        <c:axId val="608168600"/>
      </c:barChart>
      <c:catAx>
        <c:axId val="60816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8600"/>
        <c:crosses val="autoZero"/>
        <c:auto val="1"/>
        <c:lblAlgn val="ctr"/>
        <c:lblOffset val="100"/>
        <c:noMultiLvlLbl val="0"/>
      </c:catAx>
      <c:valAx>
        <c:axId val="60816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31.150304999999999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67816"/>
        <c:axId val="608167424"/>
      </c:barChart>
      <c:catAx>
        <c:axId val="60816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7424"/>
        <c:crosses val="autoZero"/>
        <c:auto val="1"/>
        <c:lblAlgn val="ctr"/>
        <c:lblOffset val="100"/>
        <c:noMultiLvlLbl val="0"/>
      </c:catAx>
      <c:valAx>
        <c:axId val="60816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3.7685024999999999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66640"/>
        <c:axId val="608166248"/>
      </c:barChart>
      <c:catAx>
        <c:axId val="60816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66248"/>
        <c:crosses val="autoZero"/>
        <c:auto val="1"/>
        <c:lblAlgn val="ctr"/>
        <c:lblOffset val="100"/>
        <c:noMultiLvlLbl val="0"/>
      </c:catAx>
      <c:valAx>
        <c:axId val="60816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6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384.0736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4416"/>
        <c:axId val="650874024"/>
      </c:barChart>
      <c:catAx>
        <c:axId val="6508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4024"/>
        <c:crosses val="autoZero"/>
        <c:auto val="1"/>
        <c:lblAlgn val="ctr"/>
        <c:lblOffset val="100"/>
        <c:noMultiLvlLbl val="0"/>
      </c:catAx>
      <c:valAx>
        <c:axId val="65087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2.9580077999999999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3240"/>
        <c:axId val="650872848"/>
      </c:barChart>
      <c:catAx>
        <c:axId val="6508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2848"/>
        <c:crosses val="autoZero"/>
        <c:auto val="1"/>
        <c:lblAlgn val="ctr"/>
        <c:lblOffset val="100"/>
        <c:noMultiLvlLbl val="0"/>
      </c:catAx>
      <c:valAx>
        <c:axId val="65087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36.437911999999997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2064"/>
        <c:axId val="650871672"/>
      </c:barChart>
      <c:catAx>
        <c:axId val="6508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1672"/>
        <c:crosses val="autoZero"/>
        <c:auto val="1"/>
        <c:lblAlgn val="ctr"/>
        <c:lblOffset val="100"/>
        <c:noMultiLvlLbl val="0"/>
      </c:catAx>
      <c:valAx>
        <c:axId val="65087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3.7685024999999999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70888"/>
        <c:axId val="650870496"/>
      </c:barChart>
      <c:catAx>
        <c:axId val="6508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70496"/>
        <c:crosses val="autoZero"/>
        <c:auto val="1"/>
        <c:lblAlgn val="ctr"/>
        <c:lblOffset val="100"/>
        <c:noMultiLvlLbl val="0"/>
      </c:catAx>
      <c:valAx>
        <c:axId val="65087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1028.7642000000001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9712"/>
        <c:axId val="650869320"/>
      </c:barChart>
      <c:catAx>
        <c:axId val="6508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9320"/>
        <c:crosses val="autoZero"/>
        <c:auto val="1"/>
        <c:lblAlgn val="ctr"/>
        <c:lblOffset val="100"/>
        <c:noMultiLvlLbl val="0"/>
      </c:catAx>
      <c:valAx>
        <c:axId val="65086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14.940583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8536"/>
        <c:axId val="650868144"/>
      </c:barChart>
      <c:catAx>
        <c:axId val="65086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8144"/>
        <c:crosses val="autoZero"/>
        <c:auto val="1"/>
        <c:lblAlgn val="ctr"/>
        <c:lblOffset val="100"/>
        <c:noMultiLvlLbl val="0"/>
      </c:catAx>
      <c:valAx>
        <c:axId val="65086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표은영, ID : H1800006)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3936.1655000000001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158.67850000000001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47.318570000000001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71.28</v>
      </c>
      <c r="G8" s="59">
        <f>'DRIs DATA 입력'!G8</f>
        <v>10.398999999999999</v>
      </c>
      <c r="H8" s="59">
        <f>'DRIs DATA 입력'!H8</f>
        <v>18.321999999999999</v>
      </c>
      <c r="I8" s="46"/>
      <c r="J8" s="59" t="s">
        <v>216</v>
      </c>
      <c r="K8" s="59">
        <f>'DRIs DATA 입력'!K8</f>
        <v>8.33</v>
      </c>
      <c r="L8" s="59">
        <f>'DRIs DATA 입력'!L8</f>
        <v>11.928000000000001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1047.4873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37.704929999999997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9.0505429999999993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384.0736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227.24619999999999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3.6698805999999999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2.9580077999999999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36.437911999999997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3.7685024999999999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1028.7642000000001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14.940583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4.9863790000000003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5.216342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1007.782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2397.8544999999999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12388.798000000001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6754.5434999999998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377.15402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222.06279000000001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31.150304999999999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23.221250000000001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1831.9557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0.11515559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6.3494060000000001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403.78357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178.95213000000001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289</v>
      </c>
      <c r="G1" s="62" t="s">
        <v>277</v>
      </c>
      <c r="H1" s="61" t="s">
        <v>290</v>
      </c>
    </row>
    <row r="3" spans="1:27" x14ac:dyDescent="0.4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279</v>
      </c>
      <c r="B4" s="69"/>
      <c r="C4" s="69"/>
      <c r="E4" s="66" t="s">
        <v>291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292</v>
      </c>
      <c r="C5" s="65" t="s">
        <v>293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294</v>
      </c>
      <c r="N5" s="65"/>
      <c r="O5" s="65" t="s">
        <v>284</v>
      </c>
      <c r="P5" s="65" t="s">
        <v>295</v>
      </c>
      <c r="Q5" s="65" t="s">
        <v>285</v>
      </c>
      <c r="R5" s="65" t="s">
        <v>296</v>
      </c>
      <c r="S5" s="65" t="s">
        <v>293</v>
      </c>
      <c r="U5" s="65"/>
      <c r="V5" s="65" t="s">
        <v>284</v>
      </c>
      <c r="W5" s="65" t="s">
        <v>295</v>
      </c>
      <c r="X5" s="65" t="s">
        <v>285</v>
      </c>
      <c r="Y5" s="65" t="s">
        <v>296</v>
      </c>
      <c r="Z5" s="65" t="s">
        <v>293</v>
      </c>
    </row>
    <row r="6" spans="1:27" x14ac:dyDescent="0.4">
      <c r="A6" s="65" t="s">
        <v>279</v>
      </c>
      <c r="B6" s="65">
        <v>1900</v>
      </c>
      <c r="C6" s="65">
        <v>3936.1655000000001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287</v>
      </c>
      <c r="O6" s="65">
        <v>40</v>
      </c>
      <c r="P6" s="65">
        <v>50</v>
      </c>
      <c r="Q6" s="65">
        <v>0</v>
      </c>
      <c r="R6" s="65">
        <v>0</v>
      </c>
      <c r="S6" s="65">
        <v>158.67850000000001</v>
      </c>
      <c r="U6" s="65" t="s">
        <v>297</v>
      </c>
      <c r="V6" s="65">
        <v>0</v>
      </c>
      <c r="W6" s="65">
        <v>0</v>
      </c>
      <c r="X6" s="65">
        <v>20</v>
      </c>
      <c r="Y6" s="65">
        <v>0</v>
      </c>
      <c r="Z6" s="65">
        <v>47.318570000000001</v>
      </c>
    </row>
    <row r="7" spans="1:27" x14ac:dyDescent="0.4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4">
      <c r="E8" s="65" t="s">
        <v>299</v>
      </c>
      <c r="F8" s="65">
        <v>71.28</v>
      </c>
      <c r="G8" s="65">
        <v>10.398999999999999</v>
      </c>
      <c r="H8" s="65">
        <v>18.321999999999999</v>
      </c>
      <c r="J8" s="65" t="s">
        <v>299</v>
      </c>
      <c r="K8" s="65">
        <v>8.33</v>
      </c>
      <c r="L8" s="65">
        <v>11.928000000000001</v>
      </c>
    </row>
    <row r="13" spans="1:27" x14ac:dyDescent="0.4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284</v>
      </c>
      <c r="C15" s="65" t="s">
        <v>295</v>
      </c>
      <c r="D15" s="65" t="s">
        <v>285</v>
      </c>
      <c r="E15" s="65" t="s">
        <v>296</v>
      </c>
      <c r="F15" s="65" t="s">
        <v>293</v>
      </c>
      <c r="H15" s="65"/>
      <c r="I15" s="65" t="s">
        <v>284</v>
      </c>
      <c r="J15" s="65" t="s">
        <v>295</v>
      </c>
      <c r="K15" s="65" t="s">
        <v>285</v>
      </c>
      <c r="L15" s="65" t="s">
        <v>296</v>
      </c>
      <c r="M15" s="65" t="s">
        <v>293</v>
      </c>
      <c r="O15" s="65"/>
      <c r="P15" s="65" t="s">
        <v>284</v>
      </c>
      <c r="Q15" s="65" t="s">
        <v>295</v>
      </c>
      <c r="R15" s="65" t="s">
        <v>285</v>
      </c>
      <c r="S15" s="65" t="s">
        <v>296</v>
      </c>
      <c r="T15" s="65" t="s">
        <v>293</v>
      </c>
      <c r="V15" s="65"/>
      <c r="W15" s="65" t="s">
        <v>284</v>
      </c>
      <c r="X15" s="65" t="s">
        <v>295</v>
      </c>
      <c r="Y15" s="65" t="s">
        <v>285</v>
      </c>
      <c r="Z15" s="65" t="s">
        <v>296</v>
      </c>
      <c r="AA15" s="65" t="s">
        <v>293</v>
      </c>
    </row>
    <row r="16" spans="1:27" x14ac:dyDescent="0.4">
      <c r="A16" s="65" t="s">
        <v>304</v>
      </c>
      <c r="B16" s="65">
        <v>450</v>
      </c>
      <c r="C16" s="65">
        <v>650</v>
      </c>
      <c r="D16" s="65">
        <v>0</v>
      </c>
      <c r="E16" s="65">
        <v>3000</v>
      </c>
      <c r="F16" s="65">
        <v>1047.4873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37.704929999999997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9.0505429999999993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384.0736</v>
      </c>
    </row>
    <row r="23" spans="1:62" x14ac:dyDescent="0.4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315</v>
      </c>
      <c r="C25" s="65" t="s">
        <v>316</v>
      </c>
      <c r="D25" s="65" t="s">
        <v>317</v>
      </c>
      <c r="E25" s="65" t="s">
        <v>318</v>
      </c>
      <c r="F25" s="65" t="s">
        <v>319</v>
      </c>
      <c r="H25" s="65"/>
      <c r="I25" s="65" t="s">
        <v>315</v>
      </c>
      <c r="J25" s="65" t="s">
        <v>316</v>
      </c>
      <c r="K25" s="65" t="s">
        <v>317</v>
      </c>
      <c r="L25" s="65" t="s">
        <v>318</v>
      </c>
      <c r="M25" s="65" t="s">
        <v>319</v>
      </c>
      <c r="O25" s="65"/>
      <c r="P25" s="65" t="s">
        <v>315</v>
      </c>
      <c r="Q25" s="65" t="s">
        <v>316</v>
      </c>
      <c r="R25" s="65" t="s">
        <v>317</v>
      </c>
      <c r="S25" s="65" t="s">
        <v>318</v>
      </c>
      <c r="T25" s="65" t="s">
        <v>319</v>
      </c>
      <c r="V25" s="65"/>
      <c r="W25" s="65" t="s">
        <v>315</v>
      </c>
      <c r="X25" s="65" t="s">
        <v>316</v>
      </c>
      <c r="Y25" s="65" t="s">
        <v>317</v>
      </c>
      <c r="Z25" s="65" t="s">
        <v>318</v>
      </c>
      <c r="AA25" s="65" t="s">
        <v>319</v>
      </c>
      <c r="AC25" s="65"/>
      <c r="AD25" s="65" t="s">
        <v>315</v>
      </c>
      <c r="AE25" s="65" t="s">
        <v>316</v>
      </c>
      <c r="AF25" s="65" t="s">
        <v>317</v>
      </c>
      <c r="AG25" s="65" t="s">
        <v>318</v>
      </c>
      <c r="AH25" s="65" t="s">
        <v>319</v>
      </c>
      <c r="AJ25" s="65"/>
      <c r="AK25" s="65" t="s">
        <v>315</v>
      </c>
      <c r="AL25" s="65" t="s">
        <v>316</v>
      </c>
      <c r="AM25" s="65" t="s">
        <v>317</v>
      </c>
      <c r="AN25" s="65" t="s">
        <v>318</v>
      </c>
      <c r="AO25" s="65" t="s">
        <v>319</v>
      </c>
      <c r="AQ25" s="65"/>
      <c r="AR25" s="65" t="s">
        <v>284</v>
      </c>
      <c r="AS25" s="65" t="s">
        <v>295</v>
      </c>
      <c r="AT25" s="65" t="s">
        <v>285</v>
      </c>
      <c r="AU25" s="65" t="s">
        <v>296</v>
      </c>
      <c r="AV25" s="65" t="s">
        <v>293</v>
      </c>
      <c r="AX25" s="65"/>
      <c r="AY25" s="65" t="s">
        <v>284</v>
      </c>
      <c r="AZ25" s="65" t="s">
        <v>295</v>
      </c>
      <c r="BA25" s="65" t="s">
        <v>285</v>
      </c>
      <c r="BB25" s="65" t="s">
        <v>296</v>
      </c>
      <c r="BC25" s="65" t="s">
        <v>293</v>
      </c>
      <c r="BE25" s="65"/>
      <c r="BF25" s="65" t="s">
        <v>284</v>
      </c>
      <c r="BG25" s="65" t="s">
        <v>295</v>
      </c>
      <c r="BH25" s="65" t="s">
        <v>285</v>
      </c>
      <c r="BI25" s="65" t="s">
        <v>296</v>
      </c>
      <c r="BJ25" s="65" t="s">
        <v>293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227.24619999999999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3.6698805999999999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2.9580077999999999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36.437911999999997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3.7685024999999999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1028.7642000000001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14.940583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4.9863790000000003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5.216342</v>
      </c>
    </row>
    <row r="33" spans="1:68" x14ac:dyDescent="0.4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315</v>
      </c>
      <c r="C35" s="65" t="s">
        <v>316</v>
      </c>
      <c r="D35" s="65" t="s">
        <v>317</v>
      </c>
      <c r="E35" s="65" t="s">
        <v>318</v>
      </c>
      <c r="F35" s="65" t="s">
        <v>319</v>
      </c>
      <c r="H35" s="65"/>
      <c r="I35" s="65" t="s">
        <v>315</v>
      </c>
      <c r="J35" s="65" t="s">
        <v>316</v>
      </c>
      <c r="K35" s="65" t="s">
        <v>317</v>
      </c>
      <c r="L35" s="65" t="s">
        <v>318</v>
      </c>
      <c r="M35" s="65" t="s">
        <v>319</v>
      </c>
      <c r="O35" s="65"/>
      <c r="P35" s="65" t="s">
        <v>315</v>
      </c>
      <c r="Q35" s="65" t="s">
        <v>316</v>
      </c>
      <c r="R35" s="65" t="s">
        <v>317</v>
      </c>
      <c r="S35" s="65" t="s">
        <v>318</v>
      </c>
      <c r="T35" s="65" t="s">
        <v>319</v>
      </c>
      <c r="V35" s="65"/>
      <c r="W35" s="65" t="s">
        <v>315</v>
      </c>
      <c r="X35" s="65" t="s">
        <v>316</v>
      </c>
      <c r="Y35" s="65" t="s">
        <v>317</v>
      </c>
      <c r="Z35" s="65" t="s">
        <v>318</v>
      </c>
      <c r="AA35" s="65" t="s">
        <v>319</v>
      </c>
      <c r="AC35" s="65"/>
      <c r="AD35" s="65" t="s">
        <v>315</v>
      </c>
      <c r="AE35" s="65" t="s">
        <v>316</v>
      </c>
      <c r="AF35" s="65" t="s">
        <v>317</v>
      </c>
      <c r="AG35" s="65" t="s">
        <v>318</v>
      </c>
      <c r="AH35" s="65" t="s">
        <v>319</v>
      </c>
      <c r="AJ35" s="65"/>
      <c r="AK35" s="65" t="s">
        <v>315</v>
      </c>
      <c r="AL35" s="65" t="s">
        <v>316</v>
      </c>
      <c r="AM35" s="65" t="s">
        <v>317</v>
      </c>
      <c r="AN35" s="65" t="s">
        <v>318</v>
      </c>
      <c r="AO35" s="65" t="s">
        <v>319</v>
      </c>
    </row>
    <row r="36" spans="1:68" x14ac:dyDescent="0.4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1007.782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2397.8544999999999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12388.798000000001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6754.5434999999998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377.15402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222.06279000000001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315</v>
      </c>
      <c r="C45" s="65" t="s">
        <v>316</v>
      </c>
      <c r="D45" s="65" t="s">
        <v>317</v>
      </c>
      <c r="E45" s="65" t="s">
        <v>318</v>
      </c>
      <c r="F45" s="65" t="s">
        <v>319</v>
      </c>
      <c r="H45" s="65"/>
      <c r="I45" s="65" t="s">
        <v>315</v>
      </c>
      <c r="J45" s="65" t="s">
        <v>316</v>
      </c>
      <c r="K45" s="65" t="s">
        <v>317</v>
      </c>
      <c r="L45" s="65" t="s">
        <v>318</v>
      </c>
      <c r="M45" s="65" t="s">
        <v>319</v>
      </c>
      <c r="O45" s="65"/>
      <c r="P45" s="65" t="s">
        <v>315</v>
      </c>
      <c r="Q45" s="65" t="s">
        <v>316</v>
      </c>
      <c r="R45" s="65" t="s">
        <v>317</v>
      </c>
      <c r="S45" s="65" t="s">
        <v>318</v>
      </c>
      <c r="T45" s="65" t="s">
        <v>319</v>
      </c>
      <c r="V45" s="65"/>
      <c r="W45" s="65" t="s">
        <v>315</v>
      </c>
      <c r="X45" s="65" t="s">
        <v>316</v>
      </c>
      <c r="Y45" s="65" t="s">
        <v>317</v>
      </c>
      <c r="Z45" s="65" t="s">
        <v>318</v>
      </c>
      <c r="AA45" s="65" t="s">
        <v>319</v>
      </c>
      <c r="AC45" s="65"/>
      <c r="AD45" s="65" t="s">
        <v>315</v>
      </c>
      <c r="AE45" s="65" t="s">
        <v>316</v>
      </c>
      <c r="AF45" s="65" t="s">
        <v>317</v>
      </c>
      <c r="AG45" s="65" t="s">
        <v>318</v>
      </c>
      <c r="AH45" s="65" t="s">
        <v>319</v>
      </c>
      <c r="AJ45" s="65"/>
      <c r="AK45" s="65" t="s">
        <v>315</v>
      </c>
      <c r="AL45" s="65" t="s">
        <v>316</v>
      </c>
      <c r="AM45" s="65" t="s">
        <v>317</v>
      </c>
      <c r="AN45" s="65" t="s">
        <v>318</v>
      </c>
      <c r="AO45" s="65" t="s">
        <v>319</v>
      </c>
      <c r="AQ45" s="65"/>
      <c r="AR45" s="65" t="s">
        <v>315</v>
      </c>
      <c r="AS45" s="65" t="s">
        <v>316</v>
      </c>
      <c r="AT45" s="65" t="s">
        <v>317</v>
      </c>
      <c r="AU45" s="65" t="s">
        <v>318</v>
      </c>
      <c r="AV45" s="65" t="s">
        <v>319</v>
      </c>
      <c r="AX45" s="65"/>
      <c r="AY45" s="65" t="s">
        <v>315</v>
      </c>
      <c r="AZ45" s="65" t="s">
        <v>316</v>
      </c>
      <c r="BA45" s="65" t="s">
        <v>317</v>
      </c>
      <c r="BB45" s="65" t="s">
        <v>318</v>
      </c>
      <c r="BC45" s="65" t="s">
        <v>319</v>
      </c>
      <c r="BE45" s="65"/>
      <c r="BF45" s="65" t="s">
        <v>315</v>
      </c>
      <c r="BG45" s="65" t="s">
        <v>316</v>
      </c>
      <c r="BH45" s="65" t="s">
        <v>317</v>
      </c>
      <c r="BI45" s="65" t="s">
        <v>318</v>
      </c>
      <c r="BJ45" s="65" t="s">
        <v>319</v>
      </c>
    </row>
    <row r="46" spans="1:68" x14ac:dyDescent="0.4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31.150304999999999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23.221250000000001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1831.9557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0.11515559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6.3494060000000001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403.78357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178.95213000000001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46</v>
      </c>
      <c r="E2" s="61">
        <v>3936.1655000000001</v>
      </c>
      <c r="F2" s="61">
        <v>617.33079999999995</v>
      </c>
      <c r="G2" s="61">
        <v>90.059359999999998</v>
      </c>
      <c r="H2" s="61">
        <v>46.231316</v>
      </c>
      <c r="I2" s="61">
        <v>43.828040000000001</v>
      </c>
      <c r="J2" s="61">
        <v>158.67850000000001</v>
      </c>
      <c r="K2" s="61">
        <v>69.303299999999993</v>
      </c>
      <c r="L2" s="61">
        <v>89.375206000000006</v>
      </c>
      <c r="M2" s="61">
        <v>47.318570000000001</v>
      </c>
      <c r="N2" s="61">
        <v>4.598376</v>
      </c>
      <c r="O2" s="61">
        <v>26.315232999999999</v>
      </c>
      <c r="P2" s="61">
        <v>1911.1902</v>
      </c>
      <c r="Q2" s="61">
        <v>54.350327</v>
      </c>
      <c r="R2" s="61">
        <v>1047.4873</v>
      </c>
      <c r="S2" s="61">
        <v>235.86662000000001</v>
      </c>
      <c r="T2" s="61">
        <v>9739.4480000000003</v>
      </c>
      <c r="U2" s="61">
        <v>9.0505429999999993</v>
      </c>
      <c r="V2" s="61">
        <v>37.704929999999997</v>
      </c>
      <c r="W2" s="61">
        <v>384.0736</v>
      </c>
      <c r="X2" s="61">
        <v>227.24619999999999</v>
      </c>
      <c r="Y2" s="61">
        <v>3.6698805999999999</v>
      </c>
      <c r="Z2" s="61">
        <v>2.9580077999999999</v>
      </c>
      <c r="AA2" s="61">
        <v>36.437911999999997</v>
      </c>
      <c r="AB2" s="61">
        <v>3.7685024999999999</v>
      </c>
      <c r="AC2" s="61">
        <v>1028.7642000000001</v>
      </c>
      <c r="AD2" s="61">
        <v>14.940583</v>
      </c>
      <c r="AE2" s="61">
        <v>4.9863790000000003</v>
      </c>
      <c r="AF2" s="61">
        <v>5.216342</v>
      </c>
      <c r="AG2" s="61">
        <v>1007.782</v>
      </c>
      <c r="AH2" s="61">
        <v>562.59939999999995</v>
      </c>
      <c r="AI2" s="61">
        <v>445.18256000000002</v>
      </c>
      <c r="AJ2" s="61">
        <v>2397.8544999999999</v>
      </c>
      <c r="AK2" s="61">
        <v>12388.798000000001</v>
      </c>
      <c r="AL2" s="61">
        <v>377.15402</v>
      </c>
      <c r="AM2" s="61">
        <v>6754.5434999999998</v>
      </c>
      <c r="AN2" s="61">
        <v>222.06279000000001</v>
      </c>
      <c r="AO2" s="61">
        <v>31.150304999999999</v>
      </c>
      <c r="AP2" s="61">
        <v>21.959415</v>
      </c>
      <c r="AQ2" s="61">
        <v>9.1908899999999996</v>
      </c>
      <c r="AR2" s="61">
        <v>23.221250000000001</v>
      </c>
      <c r="AS2" s="61">
        <v>1831.9557</v>
      </c>
      <c r="AT2" s="61">
        <v>0.11515559</v>
      </c>
      <c r="AU2" s="61">
        <v>6.3494060000000001</v>
      </c>
      <c r="AV2" s="61">
        <v>403.78357</v>
      </c>
      <c r="AW2" s="61">
        <v>178.95213000000001</v>
      </c>
      <c r="AX2" s="61">
        <v>0.14864764</v>
      </c>
      <c r="AY2" s="61">
        <v>2.6481756999999999</v>
      </c>
      <c r="AZ2" s="61">
        <v>517.77959999999996</v>
      </c>
      <c r="BA2" s="61">
        <v>63.860202999999998</v>
      </c>
      <c r="BB2" s="61">
        <v>20.690351</v>
      </c>
      <c r="BC2" s="61">
        <v>23.030076999999999</v>
      </c>
      <c r="BD2" s="61">
        <v>20.102450999999999</v>
      </c>
      <c r="BE2" s="61">
        <v>1.3484193</v>
      </c>
      <c r="BF2" s="61">
        <v>4.7532420000000002</v>
      </c>
      <c r="BG2" s="61">
        <v>3.4693620000000001E-3</v>
      </c>
      <c r="BH2" s="61">
        <v>5.5598057999999999E-2</v>
      </c>
      <c r="BI2" s="61">
        <v>4.4826023E-2</v>
      </c>
      <c r="BJ2" s="61">
        <v>0.17152046000000001</v>
      </c>
      <c r="BK2" s="61">
        <v>2.6687400000000001E-4</v>
      </c>
      <c r="BL2" s="61">
        <v>0.873834</v>
      </c>
      <c r="BM2" s="61">
        <v>8.7698060000000009</v>
      </c>
      <c r="BN2" s="61">
        <v>3.0131423000000002</v>
      </c>
      <c r="BO2" s="61">
        <v>129.26306</v>
      </c>
      <c r="BP2" s="61">
        <v>23.468927000000001</v>
      </c>
      <c r="BQ2" s="61">
        <v>40.952744000000003</v>
      </c>
      <c r="BR2" s="61">
        <v>142.31229999999999</v>
      </c>
      <c r="BS2" s="61">
        <v>50.341839999999998</v>
      </c>
      <c r="BT2" s="61">
        <v>29.749106999999999</v>
      </c>
      <c r="BU2" s="61">
        <v>0.12345596</v>
      </c>
      <c r="BV2" s="61">
        <v>8.3785750000000006E-2</v>
      </c>
      <c r="BW2" s="61">
        <v>1.9451852000000001</v>
      </c>
      <c r="BX2" s="61">
        <v>2.85154</v>
      </c>
      <c r="BY2" s="61">
        <v>0.20522921</v>
      </c>
      <c r="BZ2" s="61">
        <v>1.8308975999999999E-3</v>
      </c>
      <c r="CA2" s="61">
        <v>1.1058650999999999</v>
      </c>
      <c r="CB2" s="61">
        <v>3.5315286000000001E-2</v>
      </c>
      <c r="CC2" s="61">
        <v>0.50017464</v>
      </c>
      <c r="CD2" s="61">
        <v>3.0188005000000002</v>
      </c>
      <c r="CE2" s="61">
        <v>0.104405925</v>
      </c>
      <c r="CF2" s="61">
        <v>0.67315846999999995</v>
      </c>
      <c r="CG2" s="61">
        <v>2.4899998E-6</v>
      </c>
      <c r="CH2" s="61">
        <v>9.2094480000000006E-2</v>
      </c>
      <c r="CI2" s="61">
        <v>1.5350491000000001E-2</v>
      </c>
      <c r="CJ2" s="61">
        <v>6.4711356000000002</v>
      </c>
      <c r="CK2" s="61">
        <v>2.5548412999999999E-2</v>
      </c>
      <c r="CL2" s="61">
        <v>1.3166034</v>
      </c>
      <c r="CM2" s="61">
        <v>7.8062100000000001</v>
      </c>
      <c r="CN2" s="61">
        <v>4166.4673000000003</v>
      </c>
      <c r="CO2" s="61">
        <v>7177.5349999999999</v>
      </c>
      <c r="CP2" s="61">
        <v>4031.5340000000001</v>
      </c>
      <c r="CQ2" s="61">
        <v>1655.251</v>
      </c>
      <c r="CR2" s="61">
        <v>804.32640000000004</v>
      </c>
      <c r="CS2" s="61">
        <v>883.75103999999999</v>
      </c>
      <c r="CT2" s="61">
        <v>4034.7624999999998</v>
      </c>
      <c r="CU2" s="61">
        <v>2415.723</v>
      </c>
      <c r="CV2" s="61">
        <v>2769.3438000000001</v>
      </c>
      <c r="CW2" s="61">
        <v>2744.4058</v>
      </c>
      <c r="CX2" s="61">
        <v>774.05553999999995</v>
      </c>
      <c r="CY2" s="61">
        <v>5369.3285999999998</v>
      </c>
      <c r="CZ2" s="61">
        <v>2815.7966000000001</v>
      </c>
      <c r="DA2" s="61">
        <v>5827.4089999999997</v>
      </c>
      <c r="DB2" s="61">
        <v>5899.7025999999996</v>
      </c>
      <c r="DC2" s="61">
        <v>7890.7304999999997</v>
      </c>
      <c r="DD2" s="61">
        <v>13643.752</v>
      </c>
      <c r="DE2" s="61">
        <v>2795.2669999999998</v>
      </c>
      <c r="DF2" s="61">
        <v>7048.2196999999996</v>
      </c>
      <c r="DG2" s="61">
        <v>3059.8984</v>
      </c>
      <c r="DH2" s="61">
        <v>158.02357000000001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63.860202999999998</v>
      </c>
      <c r="B6">
        <f>BB2</f>
        <v>20.690351</v>
      </c>
      <c r="C6">
        <f>BC2</f>
        <v>23.030076999999999</v>
      </c>
      <c r="D6">
        <f>BD2</f>
        <v>20.102450999999999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26937</v>
      </c>
      <c r="C2" s="56">
        <f ca="1">YEAR(TODAY())-YEAR(B2)+IF(TODAY()&gt;=DATE(YEAR(TODAY()),MONTH(B2),DAY(B2)),0,-1)</f>
        <v>46</v>
      </c>
      <c r="E2" s="52">
        <v>163.1</v>
      </c>
      <c r="F2" s="53" t="s">
        <v>39</v>
      </c>
      <c r="G2" s="52">
        <v>53.4</v>
      </c>
      <c r="H2" s="51" t="s">
        <v>41</v>
      </c>
      <c r="I2" s="72">
        <f>ROUND(G3/E3^2,1)</f>
        <v>20.100000000000001</v>
      </c>
    </row>
    <row r="3" spans="1:9" x14ac:dyDescent="0.4">
      <c r="E3" s="51">
        <f>E2/100</f>
        <v>1.631</v>
      </c>
      <c r="F3" s="51" t="s">
        <v>40</v>
      </c>
      <c r="G3" s="51">
        <f>G2</f>
        <v>53.4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표은영, ID : H1800006)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13:13:42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46</v>
      </c>
      <c r="G12" s="137"/>
      <c r="H12" s="137"/>
      <c r="I12" s="137"/>
      <c r="K12" s="128">
        <f>'개인정보 및 신체계측 입력'!E2</f>
        <v>163.1</v>
      </c>
      <c r="L12" s="129"/>
      <c r="M12" s="122">
        <f>'개인정보 및 신체계측 입력'!G2</f>
        <v>53.4</v>
      </c>
      <c r="N12" s="123"/>
      <c r="O12" s="118" t="s">
        <v>271</v>
      </c>
      <c r="P12" s="112"/>
      <c r="Q12" s="115">
        <f>'개인정보 및 신체계측 입력'!I2</f>
        <v>20.100000000000001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표은영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71.28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10.398999999999999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18.321999999999999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11.9</v>
      </c>
      <c r="L72" s="36" t="s">
        <v>53</v>
      </c>
      <c r="M72" s="36">
        <f>ROUND('DRIs DATA'!K8,1)</f>
        <v>8.3000000000000007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139.66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314.20999999999998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227.25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251.23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125.97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825.92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311.5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2020-05-20T06:11:36Z</dcterms:modified>
</cp:coreProperties>
</file>