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<sst xmlns="http://schemas.openxmlformats.org/spreadsheetml/2006/main" count="692" uniqueCount="342">
  <si>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</si>
  <si>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</si>
  <si>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</si>
  <si>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</si>
  <si>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</si>
  <si>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</si>
  <si>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</si>
  <si>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</si>
  <si>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</si>
  <si>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</si>
  <si>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</si>
  <si>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</si>
  <si>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</si>
  <si>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</si>
  <si>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</si>
  <si>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</si>
  <si>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</si>
  <si>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</si>
  <si>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</si>
  <si>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</si>
  <si>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</si>
  <si>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</si>
  <si>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</si>
  <si>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</si>
  <si>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</si>
  <si>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</si>
  <si>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</si>
  <si>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</si>
  <si>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</si>
  <si>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</si>
  <si>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</si>
  <si>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</si>
  <si>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</si>
  <si>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</si>
  <si>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</si>
  <si>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</si>
  <si>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</si>
  <si>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</si>
  <si>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</si>
  <si>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</si>
  <si>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</si>
  <si>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</si>
  <si>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</si>
  <si>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</si>
  <si>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</si>
  <si>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</si>
  <si>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</si>
  <si>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</si>
  <si>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</si>
  <si>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</si>
  <si>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</si>
  <si>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</si>
  <si>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</si>
  <si>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</si>
  <si>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</si>
  <si>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</si>
  <si>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</si>
  <si>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</si>
  <si>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</si>
  <si>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</si>
  <si>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</si>
  <si>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</si>
  <si>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</si>
  <si>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</si>
  <si>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</si>
  <si>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</si>
  <si>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</si>
  <si>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</si>
  <si>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</si>
  <si>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</si>
  <si>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</si>
  <si>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</si>
  <si>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</si>
  <si>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</si>
  <si>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</si>
  <si>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</si>
  <si>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</si>
  <si>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</si>
  <si>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</si>
  <si>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</si>
  <si>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</si>
  <si>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</si>
  <si>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</si>
  <si>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</si>
  <si>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</si>
  <si>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</si>
  <si>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</si>
  <si>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</si>
  <si>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</si>
  <si>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</si>
  <si>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</si>
  <si>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</si>
  <si>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</si>
  <si>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</si>
  <si>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</si>
  <si>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</si>
  <si>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</si>
  <si>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</si>
  <si>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</si>
  <si>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</si>
  <si>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</si>
  <si>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</si>
  <si>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</si>
  <si>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</si>
  <si>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</si>
  <si>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</si>
  <si>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</si>
  <si>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</si>
  <si>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</si>
  <si>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</si>
  <si>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</si>
  <si>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</si>
  <si>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</si>
  <si>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</si>
  <si>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</si>
  <si>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</si>
  <si>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</si>
  <si>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</si>
  <si>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</si>
  <si>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</si>
  <si>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</si>
  <si>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</si>
  <si>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</si>
  <si>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</si>
  <si>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</si>
  <si>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</si>
  <si>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</si>
  <si>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</si>
  <si>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</si>
  <si>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</si>
  <si>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</si>
  <si>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</si>
  <si>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</si>
  <si>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</si>
  <si>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</si>
  <si>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</si>
  <si>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</si>
  <si>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</si>
  <si>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</si>
  <si>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</si>
  <si>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</si>
  <si>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</si>
  <si>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</si>
  <si>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</si>
  <si>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</si>
  <si>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</si>
  <si>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</si>
  <si>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</si>
  <si>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</si>
  <si>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</si>
  <si>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</si>
  <si>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</si>
  <si>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</si>
  <si>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</si>
  <si>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</si>
  <si>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</si>
  <si>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</si>
  <si>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</si>
  <si>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</si>
  <si>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</si>
  <si>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</si>
  <si>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</si>
  <si>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</si>
  <si>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</si>
  <si>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</si>
  <si>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</si>
  <si>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</si>
  <si>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</si>
  <si>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</si>
  <si>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</si>
  <si>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</si>
  <si>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</si>
  <si>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</si>
  <si>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</si>
  <si>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</si>
  <si>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</si>
  <si>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</si>
  <si>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</si>
  <si>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</si>
  <si>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</si>
  <si>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</si>
  <si>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</si>
  <si>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</si>
  <si>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</si>
  <si>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</si>
  <si>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</si>
  <si>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</si>
  <si>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</si>
  <si>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</si>
  <si>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</si>
  <si>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</si>
  <si>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</si>
  <si>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</si>
  <si>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</si>
  <si>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</si>
  <si>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</si>
  <si>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</si>
  <si>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</si>
  <si>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</si>
  <si>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</si>
  <si>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</si>
  <si>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</si>
  <si>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</si>
  <si>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</si>
  <si>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</si>
  <si>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</si>
  <si>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</si>
  <si>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</si>
  <si>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</si>
  <si>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</si>
  <si>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</si>
  <si>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</si>
  <si>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</si>
  <si>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</si>
  <si>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</si>
  <si>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</si>
  <si>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</si>
  <si>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</si>
  <si>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</si>
  <si>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</si>
  <si>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</si>
  <si>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</si>
  <si>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</si>
  <si>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</si>
  <si>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</si>
  <si>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</si>
  <si>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</si>
  <si>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</si>
  <si>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</si>
  <si>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</si>
  <si>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</si>
  <si>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</si>
  <si>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</si>
  <si>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</si>
  <si>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</si>
  <si>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</si>
  <si>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</si>
  <si>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</si>
  <si>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</si>
  <si>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</si>
  <si>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</si>
  <si>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</si>
  <si>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</si>
  <si>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</si>
  <si>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</si>
  <si>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</si>
  <si>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</si>
  <si>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</si>
  <si>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</si>
  <si>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</si>
  <si>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</si>
  <si>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</si>
  <si>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</si>
  <si>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</si>
  <si>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</si>
  <si>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</si>
  <si>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</si>
  <si>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</si>
  <si>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</si>
  <si>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</si>
  <si>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</si>
  <si>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</si>
  <si>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</si>
  <si>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</si>
  <si>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</si>
  <si>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</si>
  <si>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</si>
  <si>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</si>
  <si>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</si>
  <si>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</si>
  <si>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</si>
  <si>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</si>
  <si>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</si>
  <si>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</si>
  <si>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</si>
  <si>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</si>
  <si>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</si>
  <si>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</si>
  <si>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</si>
  <si>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</si>
  <si>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</si>
  <si>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</si>
  <si>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</si>
  <si>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</si>
  <si>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</si>
  <si>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</si>
  <si>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</si>
  <si>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</si>
  <si>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</si>
  <si>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</si>
  <si>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</si>
  <si>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</si>
  <si>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</si>
  <si>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</si>
  <si>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</si>
  <si>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</si>
  <si>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</si>
  <si>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</si>
  <si>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</si>
  <si>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</si>
  <si>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</si>
  <si>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</si>
  <si>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</si>
  <si>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</si>
  <si>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</si>
  <si>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</si>
  <si>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</si>
  <si>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</si>
  <si>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</si>
  <si>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</si>
  <si>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</si>
  <si>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</si>
  <si>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</si>
  <si>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</si>
  <si>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(설문지 : FFQ 95문항 설문지, 사용자 : 윤상훈, ID : H1800009)</t>
  </si>
  <si>
    <t>2020년 05월 13일 10:38:55</t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</si>
  <si>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</si>
  <si>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</si>
  <si>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</si>
  <si>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</si>
  <si>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적정비율(최대)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</si>
  <si>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</si>
  <si>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</si>
  <si>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</si>
  <si>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</si>
  <si>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</si>
  <si>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</si>
  <si>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</si>
  <si>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</si>
  <si>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</si>
  <si>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</si>
  <si>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</si>
  <si>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</si>
  <si>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</si>
  <si>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</si>
  <si>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</si>
  <si>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</si>
  <si>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</si>
  <si>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</si>
  <si>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</si>
  <si>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H1800009</t>
  </si>
  <si>
    <t>윤상훈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</si>
</sst>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61.528731999999998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41072"/>
        <c:axId val="394841464"/>
      </c:barChart>
      <c:catAx>
        <c:axId val="39484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841464"/>
        <c:crosses val="autoZero"/>
        <c:auto val="1"/>
        <c:lblAlgn val="ctr"/>
        <c:lblOffset val="100"/>
        <c:noMultiLvlLbl val="0"/>
      </c:catAx>
      <c:valAx>
        <c:axId val="39484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4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2.0993629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38504"/>
        <c:axId val="442238896"/>
      </c:barChart>
      <c:catAx>
        <c:axId val="44223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38896"/>
        <c:crosses val="autoZero"/>
        <c:auto val="1"/>
        <c:lblAlgn val="ctr"/>
        <c:lblOffset val="100"/>
        <c:noMultiLvlLbl val="0"/>
      </c:catAx>
      <c:valAx>
        <c:axId val="44223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3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0.68754859999999995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39680"/>
        <c:axId val="442240072"/>
      </c:barChart>
      <c:catAx>
        <c:axId val="44223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40072"/>
        <c:crosses val="autoZero"/>
        <c:auto val="1"/>
        <c:lblAlgn val="ctr"/>
        <c:lblOffset val="100"/>
        <c:noMultiLvlLbl val="0"/>
      </c:catAx>
      <c:valAx>
        <c:axId val="44224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1164.0885000000001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74784"/>
        <c:axId val="441975176"/>
      </c:barChart>
      <c:catAx>
        <c:axId val="4419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75176"/>
        <c:crosses val="autoZero"/>
        <c:auto val="1"/>
        <c:lblAlgn val="ctr"/>
        <c:lblOffset val="100"/>
        <c:noMultiLvlLbl val="0"/>
      </c:catAx>
      <c:valAx>
        <c:axId val="44197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2639.752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75960"/>
        <c:axId val="441976352"/>
      </c:barChart>
      <c:catAx>
        <c:axId val="44197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76352"/>
        <c:crosses val="autoZero"/>
        <c:auto val="1"/>
        <c:lblAlgn val="ctr"/>
        <c:lblOffset val="100"/>
        <c:noMultiLvlLbl val="0"/>
      </c:catAx>
      <c:valAx>
        <c:axId val="441976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7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145.09899999999999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77136"/>
        <c:axId val="441977528"/>
      </c:barChart>
      <c:catAx>
        <c:axId val="44197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77528"/>
        <c:crosses val="autoZero"/>
        <c:auto val="1"/>
        <c:lblAlgn val="ctr"/>
        <c:lblOffset val="100"/>
        <c:noMultiLvlLbl val="0"/>
      </c:catAx>
      <c:valAx>
        <c:axId val="44197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7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118.28992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78312"/>
        <c:axId val="441978704"/>
      </c:barChart>
      <c:catAx>
        <c:axId val="44197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78704"/>
        <c:crosses val="autoZero"/>
        <c:auto val="1"/>
        <c:lblAlgn val="ctr"/>
        <c:lblOffset val="100"/>
        <c:noMultiLvlLbl val="0"/>
      </c:catAx>
      <c:valAx>
        <c:axId val="44197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7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10.813211000000001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79488"/>
        <c:axId val="441979880"/>
      </c:barChart>
      <c:catAx>
        <c:axId val="44197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79880"/>
        <c:crosses val="autoZero"/>
        <c:auto val="1"/>
        <c:lblAlgn val="ctr"/>
        <c:lblOffset val="100"/>
        <c:noMultiLvlLbl val="0"/>
      </c:catAx>
      <c:valAx>
        <c:axId val="441979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766.20330000000001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80664"/>
        <c:axId val="441981056"/>
      </c:barChart>
      <c:catAx>
        <c:axId val="44198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81056"/>
        <c:crosses val="autoZero"/>
        <c:auto val="1"/>
        <c:lblAlgn val="ctr"/>
        <c:lblOffset val="100"/>
        <c:noMultiLvlLbl val="0"/>
      </c:catAx>
      <c:valAx>
        <c:axId val="441981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8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2.2579687000000001E-2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981840"/>
        <c:axId val="441982232"/>
      </c:barChart>
      <c:catAx>
        <c:axId val="44198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982232"/>
        <c:crosses val="autoZero"/>
        <c:auto val="1"/>
        <c:lblAlgn val="ctr"/>
        <c:lblOffset val="100"/>
        <c:noMultiLvlLbl val="0"/>
      </c:catAx>
      <c:valAx>
        <c:axId val="44198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98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4.1370180000000003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64304"/>
        <c:axId val="442364696"/>
      </c:barChart>
      <c:catAx>
        <c:axId val="44236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4696"/>
        <c:crosses val="autoZero"/>
        <c:auto val="1"/>
        <c:lblAlgn val="ctr"/>
        <c:lblOffset val="100"/>
        <c:noMultiLvlLbl val="0"/>
      </c:catAx>
      <c:valAx>
        <c:axId val="4423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6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19.968592000000001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99032"/>
        <c:axId val="440399424"/>
      </c:barChart>
      <c:catAx>
        <c:axId val="44039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99424"/>
        <c:crosses val="autoZero"/>
        <c:auto val="1"/>
        <c:lblAlgn val="ctr"/>
        <c:lblOffset val="100"/>
        <c:noMultiLvlLbl val="0"/>
      </c:catAx>
      <c:valAx>
        <c:axId val="44039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9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128.10109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65872"/>
        <c:axId val="442366264"/>
      </c:barChart>
      <c:catAx>
        <c:axId val="4423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6264"/>
        <c:crosses val="autoZero"/>
        <c:auto val="1"/>
        <c:lblAlgn val="ctr"/>
        <c:lblOffset val="100"/>
        <c:noMultiLvlLbl val="0"/>
      </c:catAx>
      <c:valAx>
        <c:axId val="44236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81.360560000000007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66656"/>
        <c:axId val="442367048"/>
      </c:barChart>
      <c:catAx>
        <c:axId val="44236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7048"/>
        <c:crosses val="autoZero"/>
        <c:auto val="1"/>
        <c:lblAlgn val="ctr"/>
        <c:lblOffset val="100"/>
        <c:noMultiLvlLbl val="0"/>
      </c:catAx>
      <c:valAx>
        <c:axId val="4423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4.734</c:v>
                </c:pt>
                <c:pt idx="1">
                  <c:v>9.5860000000000003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2367832"/>
        <c:axId val="442368224"/>
      </c:barChart>
      <c:catAx>
        <c:axId val="44236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8224"/>
        <c:crosses val="autoZero"/>
        <c:auto val="1"/>
        <c:lblAlgn val="ctr"/>
        <c:lblOffset val="100"/>
        <c:noMultiLvlLbl val="0"/>
      </c:catAx>
      <c:valAx>
        <c:axId val="44236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6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8.7790970000000002</c:v>
                </c:pt>
                <c:pt idx="1">
                  <c:v>9.2564720000000005</c:v>
                </c:pt>
                <c:pt idx="2">
                  <c:v>9.7610010000000003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332.36759999999998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69400"/>
        <c:axId val="442369792"/>
      </c:barChart>
      <c:catAx>
        <c:axId val="4423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9792"/>
        <c:crosses val="autoZero"/>
        <c:auto val="1"/>
        <c:lblAlgn val="ctr"/>
        <c:lblOffset val="100"/>
        <c:noMultiLvlLbl val="0"/>
      </c:catAx>
      <c:valAx>
        <c:axId val="44236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10.895849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370576"/>
        <c:axId val="442370968"/>
      </c:barChart>
      <c:catAx>
        <c:axId val="4423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70968"/>
        <c:crosses val="autoZero"/>
        <c:auto val="1"/>
        <c:lblAlgn val="ctr"/>
        <c:lblOffset val="100"/>
        <c:noMultiLvlLbl val="0"/>
      </c:catAx>
      <c:valAx>
        <c:axId val="4423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3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80.484999999999999</c:v>
                </c:pt>
                <c:pt idx="1">
                  <c:v>5.9770000000000003</c:v>
                </c:pt>
                <c:pt idx="2">
                  <c:v>13.538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115368"/>
        <c:axId val="443115760"/>
      </c:barChart>
      <c:catAx>
        <c:axId val="4431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15760"/>
        <c:crosses val="autoZero"/>
        <c:auto val="1"/>
        <c:lblAlgn val="ctr"/>
        <c:lblOffset val="100"/>
        <c:noMultiLvlLbl val="0"/>
      </c:catAx>
      <c:valAx>
        <c:axId val="44311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1973.2083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16544"/>
        <c:axId val="443116936"/>
      </c:barChart>
      <c:catAx>
        <c:axId val="44311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16936"/>
        <c:crosses val="autoZero"/>
        <c:auto val="1"/>
        <c:lblAlgn val="ctr"/>
        <c:lblOffset val="100"/>
        <c:noMultiLvlLbl val="0"/>
      </c:catAx>
      <c:valAx>
        <c:axId val="44311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56.904907000000001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17720"/>
        <c:axId val="443118112"/>
      </c:barChart>
      <c:catAx>
        <c:axId val="44311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18112"/>
        <c:crosses val="autoZero"/>
        <c:auto val="1"/>
        <c:lblAlgn val="ctr"/>
        <c:lblOffset val="100"/>
        <c:noMultiLvlLbl val="0"/>
      </c:catAx>
      <c:valAx>
        <c:axId val="44311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1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412.27237000000002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18896"/>
        <c:axId val="443119288"/>
      </c:barChart>
      <c:catAx>
        <c:axId val="44311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19288"/>
        <c:crosses val="autoZero"/>
        <c:auto val="1"/>
        <c:lblAlgn val="ctr"/>
        <c:lblOffset val="100"/>
        <c:noMultiLvlLbl val="0"/>
      </c:catAx>
      <c:valAx>
        <c:axId val="44311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1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3.1945584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400208"/>
        <c:axId val="440400600"/>
      </c:barChart>
      <c:catAx>
        <c:axId val="44040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400600"/>
        <c:crosses val="autoZero"/>
        <c:auto val="1"/>
        <c:lblAlgn val="ctr"/>
        <c:lblOffset val="100"/>
        <c:noMultiLvlLbl val="0"/>
      </c:catAx>
      <c:valAx>
        <c:axId val="44040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40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3481.4679999999998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20072"/>
        <c:axId val="443120464"/>
      </c:barChart>
      <c:catAx>
        <c:axId val="4431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20464"/>
        <c:crosses val="autoZero"/>
        <c:auto val="1"/>
        <c:lblAlgn val="ctr"/>
        <c:lblOffset val="100"/>
        <c:noMultiLvlLbl val="0"/>
      </c:catAx>
      <c:valAx>
        <c:axId val="4431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12.517739000000001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21248"/>
        <c:axId val="443121640"/>
      </c:barChart>
      <c:catAx>
        <c:axId val="4431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21640"/>
        <c:crosses val="autoZero"/>
        <c:auto val="1"/>
        <c:lblAlgn val="ctr"/>
        <c:lblOffset val="100"/>
        <c:noMultiLvlLbl val="0"/>
      </c:catAx>
      <c:valAx>
        <c:axId val="4431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1.6461904000000001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22424"/>
        <c:axId val="443122816"/>
      </c:barChart>
      <c:catAx>
        <c:axId val="44312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22816"/>
        <c:crosses val="autoZero"/>
        <c:auto val="1"/>
        <c:lblAlgn val="ctr"/>
        <c:lblOffset val="100"/>
        <c:noMultiLvlLbl val="0"/>
      </c:catAx>
      <c:valAx>
        <c:axId val="44312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2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143.65280000000001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401384"/>
        <c:axId val="440401776"/>
      </c:barChart>
      <c:catAx>
        <c:axId val="44040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401776"/>
        <c:crosses val="autoZero"/>
        <c:auto val="1"/>
        <c:lblAlgn val="ctr"/>
        <c:lblOffset val="100"/>
        <c:noMultiLvlLbl val="0"/>
      </c:catAx>
      <c:valAx>
        <c:axId val="44040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40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0.96254899999999999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402560"/>
        <c:axId val="440574600"/>
      </c:barChart>
      <c:catAx>
        <c:axId val="4404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74600"/>
        <c:crosses val="autoZero"/>
        <c:auto val="1"/>
        <c:lblAlgn val="ctr"/>
        <c:lblOffset val="100"/>
        <c:noMultiLvlLbl val="0"/>
      </c:catAx>
      <c:valAx>
        <c:axId val="44057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4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13.327992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75384"/>
        <c:axId val="440575776"/>
      </c:barChart>
      <c:catAx>
        <c:axId val="44057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75776"/>
        <c:crosses val="autoZero"/>
        <c:auto val="1"/>
        <c:lblAlgn val="ctr"/>
        <c:lblOffset val="100"/>
        <c:noMultiLvlLbl val="0"/>
      </c:catAx>
      <c:valAx>
        <c:axId val="44057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7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1.6461904000000001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76560"/>
        <c:axId val="440576952"/>
      </c:barChart>
      <c:catAx>
        <c:axId val="4405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76952"/>
        <c:crosses val="autoZero"/>
        <c:auto val="1"/>
        <c:lblAlgn val="ctr"/>
        <c:lblOffset val="100"/>
        <c:noMultiLvlLbl val="0"/>
      </c:catAx>
      <c:valAx>
        <c:axId val="44057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7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400.34019999999998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77736"/>
        <c:axId val="440578128"/>
      </c:barChart>
      <c:catAx>
        <c:axId val="4405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78128"/>
        <c:crosses val="autoZero"/>
        <c:auto val="1"/>
        <c:lblAlgn val="ctr"/>
        <c:lblOffset val="100"/>
        <c:noMultiLvlLbl val="0"/>
      </c:catAx>
      <c:valAx>
        <c:axId val="44057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7.06968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37328"/>
        <c:axId val="442237720"/>
      </c:barChart>
      <c:catAx>
        <c:axId val="4422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37720"/>
        <c:crosses val="autoZero"/>
        <c:auto val="1"/>
        <c:lblAlgn val="ctr"/>
        <c:lblOffset val="100"/>
        <c:noMultiLvlLbl val="0"/>
      </c:catAx>
      <c:valAx>
        <c:axId val="44223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윤상훈, ID : H1800009)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10:38:55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1973.2083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61.528731999999998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19.968592000000001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80.484999999999999</v>
      </c>
      <c r="G8" s="59">
        <f>'DRIs DATA 입력'!G8</f>
        <v>5.9770000000000003</v>
      </c>
      <c r="H8" s="59">
        <f>'DRIs DATA 입력'!H8</f>
        <v>13.538</v>
      </c>
      <c r="I8" s="46"/>
      <c r="J8" s="59" t="s">
        <v>216</v>
      </c>
      <c r="K8" s="59">
        <f>'DRIs DATA 입력'!K8</f>
        <v>4.734</v>
      </c>
      <c r="L8" s="59">
        <f>'DRIs DATA 입력'!L8</f>
        <v>9.5860000000000003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332.36759999999998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10.895849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3.1945584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143.65280000000001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56.904907000000001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1.3386625000000001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0.96254899999999999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13.327992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1.6461904000000001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400.34019999999998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7.06968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2.0993629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0.68754859999999995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412.27237000000002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1164.0885000000001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3481.4679999999998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2639.752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145.09899999999999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118.28992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12.517739000000001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10.813211000000001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766.20330000000001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2.2579687000000001E-2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4.1370180000000003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128.10109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81.360560000000007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314</v>
      </c>
      <c r="G1" s="62" t="s">
        <v>302</v>
      </c>
      <c r="H1" s="61" t="s">
        <v>315</v>
      </c>
    </row>
    <row r="3" spans="1:27" x14ac:dyDescent="0.4">
      <c r="A3" s="71" t="s">
        <v>303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304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4">
      <c r="A5" s="65"/>
      <c r="B5" s="65" t="s">
        <v>316</v>
      </c>
      <c r="C5" s="65" t="s">
        <v>305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317</v>
      </c>
      <c r="L5" s="65" t="s">
        <v>318</v>
      </c>
      <c r="N5" s="65"/>
      <c r="O5" s="65" t="s">
        <v>280</v>
      </c>
      <c r="P5" s="65" t="s">
        <v>319</v>
      </c>
      <c r="Q5" s="65" t="s">
        <v>281</v>
      </c>
      <c r="R5" s="65" t="s">
        <v>306</v>
      </c>
      <c r="S5" s="65" t="s">
        <v>305</v>
      </c>
      <c r="U5" s="65"/>
      <c r="V5" s="65" t="s">
        <v>280</v>
      </c>
      <c r="W5" s="65" t="s">
        <v>319</v>
      </c>
      <c r="X5" s="65" t="s">
        <v>281</v>
      </c>
      <c r="Y5" s="65" t="s">
        <v>306</v>
      </c>
      <c r="Z5" s="65" t="s">
        <v>305</v>
      </c>
    </row>
    <row r="6" spans="1:27" x14ac:dyDescent="0.4">
      <c r="A6" s="65" t="s">
        <v>304</v>
      </c>
      <c r="B6" s="65">
        <v>2200</v>
      </c>
      <c r="C6" s="65">
        <v>1973.2083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61.528731999999998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19.968592000000001</v>
      </c>
    </row>
    <row r="7" spans="1:27" x14ac:dyDescent="0.4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4">
      <c r="E8" s="65" t="s">
        <v>283</v>
      </c>
      <c r="F8" s="65">
        <v>80.484999999999999</v>
      </c>
      <c r="G8" s="65">
        <v>5.9770000000000003</v>
      </c>
      <c r="H8" s="65">
        <v>13.538</v>
      </c>
      <c r="J8" s="65" t="s">
        <v>283</v>
      </c>
      <c r="K8" s="65">
        <v>4.734</v>
      </c>
      <c r="L8" s="65">
        <v>9.5860000000000003</v>
      </c>
    </row>
    <row r="13" spans="1:27" x14ac:dyDescent="0.4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321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285</v>
      </c>
      <c r="P14" s="69"/>
      <c r="Q14" s="69"/>
      <c r="R14" s="69"/>
      <c r="S14" s="69"/>
      <c r="T14" s="69"/>
      <c r="V14" s="69" t="s">
        <v>286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319</v>
      </c>
      <c r="D15" s="65" t="s">
        <v>281</v>
      </c>
      <c r="E15" s="65" t="s">
        <v>306</v>
      </c>
      <c r="F15" s="65" t="s">
        <v>305</v>
      </c>
      <c r="H15" s="65"/>
      <c r="I15" s="65" t="s">
        <v>280</v>
      </c>
      <c r="J15" s="65" t="s">
        <v>319</v>
      </c>
      <c r="K15" s="65" t="s">
        <v>281</v>
      </c>
      <c r="L15" s="65" t="s">
        <v>306</v>
      </c>
      <c r="M15" s="65" t="s">
        <v>305</v>
      </c>
      <c r="O15" s="65"/>
      <c r="P15" s="65" t="s">
        <v>280</v>
      </c>
      <c r="Q15" s="65" t="s">
        <v>319</v>
      </c>
      <c r="R15" s="65" t="s">
        <v>281</v>
      </c>
      <c r="S15" s="65" t="s">
        <v>306</v>
      </c>
      <c r="T15" s="65" t="s">
        <v>305</v>
      </c>
      <c r="V15" s="65"/>
      <c r="W15" s="65" t="s">
        <v>280</v>
      </c>
      <c r="X15" s="65" t="s">
        <v>319</v>
      </c>
      <c r="Y15" s="65" t="s">
        <v>281</v>
      </c>
      <c r="Z15" s="65" t="s">
        <v>306</v>
      </c>
      <c r="AA15" s="65" t="s">
        <v>305</v>
      </c>
    </row>
    <row r="16" spans="1:27" x14ac:dyDescent="0.4">
      <c r="A16" s="65" t="s">
        <v>287</v>
      </c>
      <c r="B16" s="65">
        <v>530</v>
      </c>
      <c r="C16" s="65">
        <v>750</v>
      </c>
      <c r="D16" s="65">
        <v>0</v>
      </c>
      <c r="E16" s="65">
        <v>3000</v>
      </c>
      <c r="F16" s="65">
        <v>332.36759999999998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10.895849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3.1945584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143.65280000000001</v>
      </c>
    </row>
    <row r="23" spans="1:62" x14ac:dyDescent="0.4">
      <c r="A23" s="70" t="s">
        <v>322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323</v>
      </c>
      <c r="B24" s="69"/>
      <c r="C24" s="69"/>
      <c r="D24" s="69"/>
      <c r="E24" s="69"/>
      <c r="F24" s="69"/>
      <c r="H24" s="69" t="s">
        <v>324</v>
      </c>
      <c r="I24" s="69"/>
      <c r="J24" s="69"/>
      <c r="K24" s="69"/>
      <c r="L24" s="69"/>
      <c r="M24" s="69"/>
      <c r="O24" s="69" t="s">
        <v>288</v>
      </c>
      <c r="P24" s="69"/>
      <c r="Q24" s="69"/>
      <c r="R24" s="69"/>
      <c r="S24" s="69"/>
      <c r="T24" s="69"/>
      <c r="V24" s="69" t="s">
        <v>289</v>
      </c>
      <c r="W24" s="69"/>
      <c r="X24" s="69"/>
      <c r="Y24" s="69"/>
      <c r="Z24" s="69"/>
      <c r="AA24" s="69"/>
      <c r="AC24" s="69" t="s">
        <v>325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290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319</v>
      </c>
      <c r="D25" s="65" t="s">
        <v>281</v>
      </c>
      <c r="E25" s="65" t="s">
        <v>306</v>
      </c>
      <c r="F25" s="65" t="s">
        <v>305</v>
      </c>
      <c r="H25" s="65"/>
      <c r="I25" s="65" t="s">
        <v>280</v>
      </c>
      <c r="J25" s="65" t="s">
        <v>319</v>
      </c>
      <c r="K25" s="65" t="s">
        <v>281</v>
      </c>
      <c r="L25" s="65" t="s">
        <v>306</v>
      </c>
      <c r="M25" s="65" t="s">
        <v>305</v>
      </c>
      <c r="O25" s="65"/>
      <c r="P25" s="65" t="s">
        <v>280</v>
      </c>
      <c r="Q25" s="65" t="s">
        <v>319</v>
      </c>
      <c r="R25" s="65" t="s">
        <v>281</v>
      </c>
      <c r="S25" s="65" t="s">
        <v>306</v>
      </c>
      <c r="T25" s="65" t="s">
        <v>305</v>
      </c>
      <c r="V25" s="65"/>
      <c r="W25" s="65" t="s">
        <v>280</v>
      </c>
      <c r="X25" s="65" t="s">
        <v>319</v>
      </c>
      <c r="Y25" s="65" t="s">
        <v>281</v>
      </c>
      <c r="Z25" s="65" t="s">
        <v>306</v>
      </c>
      <c r="AA25" s="65" t="s">
        <v>305</v>
      </c>
      <c r="AC25" s="65"/>
      <c r="AD25" s="65" t="s">
        <v>280</v>
      </c>
      <c r="AE25" s="65" t="s">
        <v>319</v>
      </c>
      <c r="AF25" s="65" t="s">
        <v>281</v>
      </c>
      <c r="AG25" s="65" t="s">
        <v>306</v>
      </c>
      <c r="AH25" s="65" t="s">
        <v>305</v>
      </c>
      <c r="AJ25" s="65"/>
      <c r="AK25" s="65" t="s">
        <v>280</v>
      </c>
      <c r="AL25" s="65" t="s">
        <v>319</v>
      </c>
      <c r="AM25" s="65" t="s">
        <v>281</v>
      </c>
      <c r="AN25" s="65" t="s">
        <v>306</v>
      </c>
      <c r="AO25" s="65" t="s">
        <v>305</v>
      </c>
      <c r="AQ25" s="65"/>
      <c r="AR25" s="65" t="s">
        <v>280</v>
      </c>
      <c r="AS25" s="65" t="s">
        <v>319</v>
      </c>
      <c r="AT25" s="65" t="s">
        <v>281</v>
      </c>
      <c r="AU25" s="65" t="s">
        <v>306</v>
      </c>
      <c r="AV25" s="65" t="s">
        <v>305</v>
      </c>
      <c r="AX25" s="65"/>
      <c r="AY25" s="65" t="s">
        <v>280</v>
      </c>
      <c r="AZ25" s="65" t="s">
        <v>319</v>
      </c>
      <c r="BA25" s="65" t="s">
        <v>281</v>
      </c>
      <c r="BB25" s="65" t="s">
        <v>306</v>
      </c>
      <c r="BC25" s="65" t="s">
        <v>305</v>
      </c>
      <c r="BE25" s="65"/>
      <c r="BF25" s="65" t="s">
        <v>280</v>
      </c>
      <c r="BG25" s="65" t="s">
        <v>319</v>
      </c>
      <c r="BH25" s="65" t="s">
        <v>281</v>
      </c>
      <c r="BI25" s="65" t="s">
        <v>306</v>
      </c>
      <c r="BJ25" s="65" t="s">
        <v>305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56.904907000000001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1.3386625000000001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0.96254899999999999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13.327992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1.6461904000000001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400.34019999999998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7.06968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2.0993629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0.68754859999999995</v>
      </c>
    </row>
    <row r="33" spans="1:68" x14ac:dyDescent="0.4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313</v>
      </c>
      <c r="AD34" s="69"/>
      <c r="AE34" s="69"/>
      <c r="AF34" s="69"/>
      <c r="AG34" s="69"/>
      <c r="AH34" s="69"/>
      <c r="AJ34" s="69" t="s">
        <v>294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319</v>
      </c>
      <c r="D35" s="65" t="s">
        <v>281</v>
      </c>
      <c r="E35" s="65" t="s">
        <v>306</v>
      </c>
      <c r="F35" s="65" t="s">
        <v>305</v>
      </c>
      <c r="H35" s="65"/>
      <c r="I35" s="65" t="s">
        <v>280</v>
      </c>
      <c r="J35" s="65" t="s">
        <v>319</v>
      </c>
      <c r="K35" s="65" t="s">
        <v>281</v>
      </c>
      <c r="L35" s="65" t="s">
        <v>306</v>
      </c>
      <c r="M35" s="65" t="s">
        <v>305</v>
      </c>
      <c r="O35" s="65"/>
      <c r="P35" s="65" t="s">
        <v>280</v>
      </c>
      <c r="Q35" s="65" t="s">
        <v>319</v>
      </c>
      <c r="R35" s="65" t="s">
        <v>281</v>
      </c>
      <c r="S35" s="65" t="s">
        <v>306</v>
      </c>
      <c r="T35" s="65" t="s">
        <v>305</v>
      </c>
      <c r="V35" s="65"/>
      <c r="W35" s="65" t="s">
        <v>280</v>
      </c>
      <c r="X35" s="65" t="s">
        <v>319</v>
      </c>
      <c r="Y35" s="65" t="s">
        <v>281</v>
      </c>
      <c r="Z35" s="65" t="s">
        <v>306</v>
      </c>
      <c r="AA35" s="65" t="s">
        <v>305</v>
      </c>
      <c r="AC35" s="65"/>
      <c r="AD35" s="65" t="s">
        <v>280</v>
      </c>
      <c r="AE35" s="65" t="s">
        <v>319</v>
      </c>
      <c r="AF35" s="65" t="s">
        <v>281</v>
      </c>
      <c r="AG35" s="65" t="s">
        <v>306</v>
      </c>
      <c r="AH35" s="65" t="s">
        <v>305</v>
      </c>
      <c r="AJ35" s="65"/>
      <c r="AK35" s="65" t="s">
        <v>280</v>
      </c>
      <c r="AL35" s="65" t="s">
        <v>319</v>
      </c>
      <c r="AM35" s="65" t="s">
        <v>281</v>
      </c>
      <c r="AN35" s="65" t="s">
        <v>306</v>
      </c>
      <c r="AO35" s="65" t="s">
        <v>305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412.27237000000002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1164.0885000000001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3481.4679999999998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2639.752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145.09899999999999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118.28992</v>
      </c>
    </row>
    <row r="43" spans="1:68" x14ac:dyDescent="0.4">
      <c r="A43" s="70" t="s">
        <v>295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296</v>
      </c>
      <c r="B44" s="69"/>
      <c r="C44" s="69"/>
      <c r="D44" s="69"/>
      <c r="E44" s="69"/>
      <c r="F44" s="69"/>
      <c r="H44" s="69" t="s">
        <v>297</v>
      </c>
      <c r="I44" s="69"/>
      <c r="J44" s="69"/>
      <c r="K44" s="69"/>
      <c r="L44" s="69"/>
      <c r="M44" s="69"/>
      <c r="O44" s="69" t="s">
        <v>298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332</v>
      </c>
      <c r="C45" s="65" t="s">
        <v>333</v>
      </c>
      <c r="D45" s="65" t="s">
        <v>334</v>
      </c>
      <c r="E45" s="65" t="s">
        <v>335</v>
      </c>
      <c r="F45" s="65" t="s">
        <v>336</v>
      </c>
      <c r="H45" s="65"/>
      <c r="I45" s="65" t="s">
        <v>332</v>
      </c>
      <c r="J45" s="65" t="s">
        <v>333</v>
      </c>
      <c r="K45" s="65" t="s">
        <v>334</v>
      </c>
      <c r="L45" s="65" t="s">
        <v>335</v>
      </c>
      <c r="M45" s="65" t="s">
        <v>336</v>
      </c>
      <c r="O45" s="65"/>
      <c r="P45" s="65" t="s">
        <v>332</v>
      </c>
      <c r="Q45" s="65" t="s">
        <v>333</v>
      </c>
      <c r="R45" s="65" t="s">
        <v>334</v>
      </c>
      <c r="S45" s="65" t="s">
        <v>335</v>
      </c>
      <c r="T45" s="65" t="s">
        <v>336</v>
      </c>
      <c r="V45" s="65"/>
      <c r="W45" s="65" t="s">
        <v>332</v>
      </c>
      <c r="X45" s="65" t="s">
        <v>333</v>
      </c>
      <c r="Y45" s="65" t="s">
        <v>334</v>
      </c>
      <c r="Z45" s="65" t="s">
        <v>335</v>
      </c>
      <c r="AA45" s="65" t="s">
        <v>336</v>
      </c>
      <c r="AC45" s="65"/>
      <c r="AD45" s="65" t="s">
        <v>332</v>
      </c>
      <c r="AE45" s="65" t="s">
        <v>333</v>
      </c>
      <c r="AF45" s="65" t="s">
        <v>334</v>
      </c>
      <c r="AG45" s="65" t="s">
        <v>335</v>
      </c>
      <c r="AH45" s="65" t="s">
        <v>336</v>
      </c>
      <c r="AJ45" s="65"/>
      <c r="AK45" s="65" t="s">
        <v>332</v>
      </c>
      <c r="AL45" s="65" t="s">
        <v>333</v>
      </c>
      <c r="AM45" s="65" t="s">
        <v>334</v>
      </c>
      <c r="AN45" s="65" t="s">
        <v>335</v>
      </c>
      <c r="AO45" s="65" t="s">
        <v>336</v>
      </c>
      <c r="AQ45" s="65"/>
      <c r="AR45" s="65" t="s">
        <v>332</v>
      </c>
      <c r="AS45" s="65" t="s">
        <v>333</v>
      </c>
      <c r="AT45" s="65" t="s">
        <v>334</v>
      </c>
      <c r="AU45" s="65" t="s">
        <v>335</v>
      </c>
      <c r="AV45" s="65" t="s">
        <v>336</v>
      </c>
      <c r="AX45" s="65"/>
      <c r="AY45" s="65" t="s">
        <v>332</v>
      </c>
      <c r="AZ45" s="65" t="s">
        <v>333</v>
      </c>
      <c r="BA45" s="65" t="s">
        <v>334</v>
      </c>
      <c r="BB45" s="65" t="s">
        <v>335</v>
      </c>
      <c r="BC45" s="65" t="s">
        <v>336</v>
      </c>
      <c r="BE45" s="65"/>
      <c r="BF45" s="65" t="s">
        <v>332</v>
      </c>
      <c r="BG45" s="65" t="s">
        <v>333</v>
      </c>
      <c r="BH45" s="65" t="s">
        <v>334</v>
      </c>
      <c r="BI45" s="65" t="s">
        <v>335</v>
      </c>
      <c r="BJ45" s="65" t="s">
        <v>336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12.517739000000001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10.813211000000001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766.20330000000001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2.2579687000000001E-2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4.1370180000000003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128.10109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81.360560000000007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300</v>
      </c>
      <c r="D2" s="61">
        <v>62</v>
      </c>
      <c r="E2" s="61">
        <v>1973.2083</v>
      </c>
      <c r="F2" s="61">
        <v>365.79849999999999</v>
      </c>
      <c r="G2" s="61">
        <v>27.163903999999999</v>
      </c>
      <c r="H2" s="61">
        <v>15.336739</v>
      </c>
      <c r="I2" s="61">
        <v>11.827166</v>
      </c>
      <c r="J2" s="61">
        <v>61.528731999999998</v>
      </c>
      <c r="K2" s="61">
        <v>39.911217000000001</v>
      </c>
      <c r="L2" s="61">
        <v>21.617514</v>
      </c>
      <c r="M2" s="61">
        <v>19.968592000000001</v>
      </c>
      <c r="N2" s="61">
        <v>2.7548454000000002</v>
      </c>
      <c r="O2" s="61">
        <v>10.651396999999999</v>
      </c>
      <c r="P2" s="61">
        <v>739.88720000000001</v>
      </c>
      <c r="Q2" s="61">
        <v>17.119779999999999</v>
      </c>
      <c r="R2" s="61">
        <v>332.36759999999998</v>
      </c>
      <c r="S2" s="61">
        <v>70.321380000000005</v>
      </c>
      <c r="T2" s="61">
        <v>3144.5551999999998</v>
      </c>
      <c r="U2" s="61">
        <v>3.1945584</v>
      </c>
      <c r="V2" s="61">
        <v>10.895849</v>
      </c>
      <c r="W2" s="61">
        <v>143.65280000000001</v>
      </c>
      <c r="X2" s="61">
        <v>56.904907000000001</v>
      </c>
      <c r="Y2" s="61">
        <v>1.3386625000000001</v>
      </c>
      <c r="Z2" s="61">
        <v>0.96254899999999999</v>
      </c>
      <c r="AA2" s="61">
        <v>13.327992</v>
      </c>
      <c r="AB2" s="61">
        <v>1.6461904000000001</v>
      </c>
      <c r="AC2" s="61">
        <v>400.34019999999998</v>
      </c>
      <c r="AD2" s="61">
        <v>7.06968</v>
      </c>
      <c r="AE2" s="61">
        <v>2.0993629</v>
      </c>
      <c r="AF2" s="61">
        <v>0.68754859999999995</v>
      </c>
      <c r="AG2" s="61">
        <v>412.27237000000002</v>
      </c>
      <c r="AH2" s="61">
        <v>188.01846</v>
      </c>
      <c r="AI2" s="61">
        <v>224.25389999999999</v>
      </c>
      <c r="AJ2" s="61">
        <v>1164.0885000000001</v>
      </c>
      <c r="AK2" s="61">
        <v>3481.4679999999998</v>
      </c>
      <c r="AL2" s="61">
        <v>145.09899999999999</v>
      </c>
      <c r="AM2" s="61">
        <v>2639.752</v>
      </c>
      <c r="AN2" s="61">
        <v>118.28992</v>
      </c>
      <c r="AO2" s="61">
        <v>12.517739000000001</v>
      </c>
      <c r="AP2" s="61">
        <v>9.0655029999999996</v>
      </c>
      <c r="AQ2" s="61">
        <v>3.4522363999999999</v>
      </c>
      <c r="AR2" s="61">
        <v>10.813211000000001</v>
      </c>
      <c r="AS2" s="61">
        <v>766.20330000000001</v>
      </c>
      <c r="AT2" s="61">
        <v>2.2579687000000001E-2</v>
      </c>
      <c r="AU2" s="61">
        <v>4.1370180000000003</v>
      </c>
      <c r="AV2" s="61">
        <v>128.10109</v>
      </c>
      <c r="AW2" s="61">
        <v>81.360560000000007</v>
      </c>
      <c r="AX2" s="61">
        <v>7.0967269999999999E-2</v>
      </c>
      <c r="AY2" s="61">
        <v>0.68402660000000004</v>
      </c>
      <c r="AZ2" s="61">
        <v>154.1413</v>
      </c>
      <c r="BA2" s="61">
        <v>27.799956999999999</v>
      </c>
      <c r="BB2" s="61">
        <v>8.7790970000000002</v>
      </c>
      <c r="BC2" s="61">
        <v>9.2564720000000005</v>
      </c>
      <c r="BD2" s="61">
        <v>9.7610010000000003</v>
      </c>
      <c r="BE2" s="61">
        <v>0.90281575999999997</v>
      </c>
      <c r="BF2" s="61">
        <v>4.1660332999999996</v>
      </c>
      <c r="BG2" s="61">
        <v>0</v>
      </c>
      <c r="BH2" s="61">
        <v>2.5576130999999998E-2</v>
      </c>
      <c r="BI2" s="61">
        <v>2.0145789000000001E-2</v>
      </c>
      <c r="BJ2" s="61">
        <v>8.1193470000000004E-2</v>
      </c>
      <c r="BK2" s="61">
        <v>0</v>
      </c>
      <c r="BL2" s="61">
        <v>0.27133504000000003</v>
      </c>
      <c r="BM2" s="61">
        <v>2.6597043999999999</v>
      </c>
      <c r="BN2" s="61">
        <v>0.6664582</v>
      </c>
      <c r="BO2" s="61">
        <v>37.55603</v>
      </c>
      <c r="BP2" s="61">
        <v>6.8793354000000004</v>
      </c>
      <c r="BQ2" s="61">
        <v>11.753594</v>
      </c>
      <c r="BR2" s="61">
        <v>43.231212999999997</v>
      </c>
      <c r="BS2" s="61">
        <v>20.395486999999999</v>
      </c>
      <c r="BT2" s="61">
        <v>8.1273680000000006</v>
      </c>
      <c r="BU2" s="61">
        <v>6.0830812999999997E-2</v>
      </c>
      <c r="BV2" s="61">
        <v>4.9835127E-2</v>
      </c>
      <c r="BW2" s="61">
        <v>0.54391020000000001</v>
      </c>
      <c r="BX2" s="61">
        <v>0.99021893999999999</v>
      </c>
      <c r="BY2" s="61">
        <v>8.2011655000000003E-2</v>
      </c>
      <c r="BZ2" s="61">
        <v>3.5361441999999998E-4</v>
      </c>
      <c r="CA2" s="61">
        <v>0.42381752</v>
      </c>
      <c r="CB2" s="61">
        <v>2.3089869999999998E-2</v>
      </c>
      <c r="CC2" s="61">
        <v>0.10941728000000001</v>
      </c>
      <c r="CD2" s="61">
        <v>1.0776665999999999</v>
      </c>
      <c r="CE2" s="61">
        <v>6.6949469999999997E-2</v>
      </c>
      <c r="CF2" s="61">
        <v>0.35011335999999998</v>
      </c>
      <c r="CG2" s="61">
        <v>0</v>
      </c>
      <c r="CH2" s="61">
        <v>3.4513141999999997E-2</v>
      </c>
      <c r="CI2" s="61">
        <v>6.3708406000000002E-3</v>
      </c>
      <c r="CJ2" s="61">
        <v>2.1441173999999998</v>
      </c>
      <c r="CK2" s="61">
        <v>1.4689836E-2</v>
      </c>
      <c r="CL2" s="61">
        <v>0.59838884999999997</v>
      </c>
      <c r="CM2" s="61">
        <v>2.2586555000000001</v>
      </c>
      <c r="CN2" s="61">
        <v>2334.6343000000002</v>
      </c>
      <c r="CO2" s="61">
        <v>4034.2453999999998</v>
      </c>
      <c r="CP2" s="61">
        <v>1909.3309999999999</v>
      </c>
      <c r="CQ2" s="61">
        <v>844.86523</v>
      </c>
      <c r="CR2" s="61">
        <v>435.09717000000001</v>
      </c>
      <c r="CS2" s="61">
        <v>556.52954</v>
      </c>
      <c r="CT2" s="61">
        <v>2269.674</v>
      </c>
      <c r="CU2" s="61">
        <v>1263.2106000000001</v>
      </c>
      <c r="CV2" s="61">
        <v>1745.8622</v>
      </c>
      <c r="CW2" s="61">
        <v>1336.8751999999999</v>
      </c>
      <c r="CX2" s="61">
        <v>427.40145999999999</v>
      </c>
      <c r="CY2" s="61">
        <v>3128.8625000000002</v>
      </c>
      <c r="CZ2" s="61">
        <v>1299.1096</v>
      </c>
      <c r="DA2" s="61">
        <v>3207.9531000000002</v>
      </c>
      <c r="DB2" s="61">
        <v>3336.6840000000002</v>
      </c>
      <c r="DC2" s="61">
        <v>4418.5356000000002</v>
      </c>
      <c r="DD2" s="61">
        <v>6960.8325000000004</v>
      </c>
      <c r="DE2" s="61">
        <v>1246.0301999999999</v>
      </c>
      <c r="DF2" s="61">
        <v>4042.61</v>
      </c>
      <c r="DG2" s="61">
        <v>1635.6587999999999</v>
      </c>
      <c r="DH2" s="61">
        <v>85.800520000000006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27.799956999999999</v>
      </c>
      <c r="B6">
        <f>BB2</f>
        <v>8.7790970000000002</v>
      </c>
      <c r="C6">
        <f>BC2</f>
        <v>9.2564720000000005</v>
      </c>
      <c r="D6">
        <f>BD2</f>
        <v>9.7610010000000003</v>
      </c>
    </row>
    <row r="7" spans="1:113" x14ac:dyDescent="0.4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21239</v>
      </c>
      <c r="C2" s="56">
        <f ca="1">YEAR(TODAY())-YEAR(B2)+IF(TODAY()&gt;=DATE(YEAR(TODAY()),MONTH(B2),DAY(B2)),0,-1)</f>
        <v>62</v>
      </c>
      <c r="E2" s="52">
        <v>167.7</v>
      </c>
      <c r="F2" s="53" t="s">
        <v>39</v>
      </c>
      <c r="G2" s="52">
        <v>58.9</v>
      </c>
      <c r="H2" s="51" t="s">
        <v>41</v>
      </c>
      <c r="I2" s="72">
        <f>ROUND(G3/E3^2,1)</f>
        <v>20.9</v>
      </c>
    </row>
    <row r="3" spans="1:9" x14ac:dyDescent="0.4">
      <c r="E3" s="51">
        <f>E2/100</f>
        <v>1.6769999999999998</v>
      </c>
      <c r="F3" s="51" t="s">
        <v>40</v>
      </c>
      <c r="G3" s="51">
        <f>G2</f>
        <v>58.9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윤상훈, ID : H1800009)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10:38:55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167.7</v>
      </c>
      <c r="L12" s="129"/>
      <c r="M12" s="122">
        <f>'개인정보 및 신체계측 입력'!G2</f>
        <v>58.9</v>
      </c>
      <c r="N12" s="123"/>
      <c r="O12" s="118" t="s">
        <v>271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윤상훈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80.484999999999999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5.9770000000000003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13.538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9.6</v>
      </c>
      <c r="L72" s="36" t="s">
        <v>53</v>
      </c>
      <c r="M72" s="36">
        <f>ROUND('DRIs DATA'!K8,1)</f>
        <v>4.7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44.32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90.8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56.9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109.75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51.53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232.1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125.18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2020-05-13T02:52:25Z</dcterms:modified>
</cp:coreProperties>
</file>