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<sst xmlns="http://schemas.openxmlformats.org/spreadsheetml/2006/main" count="692" uniqueCount="344">
  <si>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</si>
  <si>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</si>
  <si>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</si>
  <si>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</si>
  <si>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</si>
  <si>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</si>
  <si>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</si>
  <si>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</si>
  <si>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</si>
  <si>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</si>
  <si>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</si>
  <si>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</si>
  <si>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</si>
  <si>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</si>
  <si>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</si>
  <si>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</si>
  <si>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</si>
  <si>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</si>
  <si>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</si>
  <si>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</si>
  <si>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</si>
  <si>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</si>
  <si>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</si>
  <si>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</si>
  <si>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</si>
  <si>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</si>
  <si>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</si>
  <si>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</si>
  <si>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</si>
  <si>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</si>
  <si>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</si>
  <si>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</si>
  <si>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</si>
  <si>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</si>
  <si>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</si>
  <si>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</si>
  <si>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</si>
  <si>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</si>
  <si>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</si>
  <si>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</si>
  <si>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</si>
  <si>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</si>
  <si>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</si>
  <si>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</si>
  <si>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</si>
  <si>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</si>
  <si>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</si>
  <si>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</si>
  <si>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</si>
  <si>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</si>
  <si>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</si>
  <si>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</si>
  <si>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</si>
  <si>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</si>
  <si>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</si>
  <si>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</si>
  <si>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</si>
  <si>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</si>
  <si>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</si>
  <si>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</si>
  <si>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</si>
  <si>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</si>
  <si>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</si>
  <si>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</si>
  <si>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</si>
  <si>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</si>
  <si>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</si>
  <si>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</si>
  <si>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</si>
  <si>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</si>
  <si>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</si>
  <si>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</si>
  <si>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</si>
  <si>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</si>
  <si>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</si>
  <si>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</si>
  <si>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</si>
  <si>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</si>
  <si>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</si>
  <si>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</si>
  <si>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</si>
  <si>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</si>
  <si>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</si>
  <si>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</si>
  <si>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</si>
  <si>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</si>
  <si>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</si>
  <si>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</si>
  <si>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</si>
  <si>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</si>
  <si>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</si>
  <si>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</si>
  <si>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</si>
  <si>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</si>
  <si>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</si>
  <si>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</si>
  <si>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</si>
  <si>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</si>
  <si>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</si>
  <si>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</si>
  <si>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</si>
  <si>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</si>
  <si>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</si>
  <si>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</si>
  <si>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</si>
  <si>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</si>
  <si>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</si>
  <si>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</si>
  <si>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</si>
  <si>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</si>
  <si>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</si>
  <si>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</si>
  <si>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</si>
  <si>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</si>
  <si>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</si>
  <si>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</si>
  <si>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</si>
  <si>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</si>
  <si>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</si>
  <si>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</si>
  <si>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</si>
  <si>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</si>
  <si>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</si>
  <si>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</si>
  <si>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</si>
  <si>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</si>
  <si>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</si>
  <si>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</si>
  <si>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</si>
  <si>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</si>
  <si>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</si>
  <si>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</si>
  <si>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</si>
  <si>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</si>
  <si>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</si>
  <si>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</si>
  <si>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</si>
  <si>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</si>
  <si>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</si>
  <si>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</si>
  <si>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</si>
  <si>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</si>
  <si>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</si>
  <si>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</si>
  <si>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</si>
  <si>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</si>
  <si>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</si>
  <si>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</si>
  <si>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</si>
  <si>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</si>
  <si>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</si>
  <si>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</si>
  <si>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</si>
  <si>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</si>
  <si>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</si>
  <si>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</si>
  <si>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</si>
  <si>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</si>
  <si>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</si>
  <si>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</si>
  <si>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</si>
  <si>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</si>
  <si>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</si>
  <si>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</si>
  <si>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</si>
  <si>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</si>
  <si>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</si>
  <si>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</si>
  <si>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</si>
  <si>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</si>
  <si>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</si>
  <si>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</si>
  <si>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</si>
  <si>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</si>
  <si>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</si>
  <si>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</si>
  <si>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</si>
  <si>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</si>
  <si>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</si>
  <si>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</si>
  <si>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</si>
  <si>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</si>
  <si>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</si>
  <si>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</si>
  <si>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</si>
  <si>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</si>
  <si>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</si>
  <si>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</si>
  <si>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</si>
  <si>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</si>
  <si>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</si>
  <si>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</si>
  <si>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</si>
  <si>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</si>
  <si>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</si>
  <si>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</si>
  <si>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</si>
  <si>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</si>
  <si>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</si>
  <si>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</si>
  <si>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</si>
  <si>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</si>
  <si>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</si>
  <si>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</si>
  <si>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</si>
  <si>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</si>
  <si>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</si>
  <si>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</si>
  <si>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</si>
  <si>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</si>
  <si>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</si>
  <si>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</si>
  <si>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</si>
  <si>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</si>
  <si>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</si>
  <si>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</si>
  <si>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</si>
  <si>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</si>
  <si>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</si>
  <si>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</si>
  <si>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</si>
  <si>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</si>
  <si>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</si>
  <si>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</si>
  <si>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</si>
  <si>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</si>
  <si>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</si>
  <si>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</si>
  <si>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</si>
  <si>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</si>
  <si>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</si>
  <si>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</si>
  <si>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</si>
  <si>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</si>
  <si>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</si>
  <si>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</si>
  <si>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</si>
  <si>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</si>
  <si>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</si>
  <si>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</si>
  <si>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</si>
  <si>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</si>
  <si>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</si>
  <si>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</si>
  <si>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</si>
  <si>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</si>
  <si>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</si>
  <si>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</si>
  <si>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</si>
  <si>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</si>
  <si>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</si>
  <si>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</si>
  <si>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</si>
  <si>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</si>
  <si>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</si>
  <si>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</si>
  <si>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</si>
  <si>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</si>
  <si>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</si>
  <si>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</si>
  <si>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</si>
  <si>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</si>
  <si>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</si>
  <si>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</si>
  <si>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</si>
  <si>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</si>
  <si>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</si>
  <si>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</si>
  <si>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</si>
  <si>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</si>
  <si>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</si>
  <si>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</si>
  <si>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</si>
  <si>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</si>
  <si>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</si>
  <si>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</si>
  <si>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</si>
  <si>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</si>
  <si>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</si>
  <si>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</si>
  <si>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</si>
  <si>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</si>
  <si>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</si>
  <si>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</si>
  <si>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</si>
  <si>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</si>
  <si>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</si>
  <si>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</si>
  <si>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</si>
  <si>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</si>
  <si>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</si>
  <si>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</si>
  <si>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</si>
  <si>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</si>
  <si>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</si>
  <si>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나트륨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</si>
  <si>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</si>
  <si>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</si>
  <si>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</si>
  <si>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</si>
  <si>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</si>
  <si>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</si>
  <si>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비타민C</t>
    <phoneticPr fontId="1" type="noConversion"/>
  </si>
  <si>
    <t>엽산</t>
    <phoneticPr fontId="1" type="noConversion"/>
  </si>
  <si>
    <t>(설문지 : FFQ 95문항 설문지, 사용자 : 김동진, ID : H1800011)</t>
  </si>
  <si>
    <t>2020년 05월 13일 10:39:50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</si>
  <si>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</si>
  <si>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</si>
  <si>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</si>
  <si>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</si>
  <si>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</si>
  <si>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</si>
  <si>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</si>
  <si>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</si>
  <si>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비타민E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</si>
  <si>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</si>
  <si>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</si>
  <si>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</si>
  <si>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</si>
  <si>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</si>
  <si>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</si>
  <si>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</si>
  <si>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</si>
  <si>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</si>
  <si>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</si>
  <si>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</si>
  <si>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</si>
  <si>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</si>
  <si>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</si>
  <si>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</si>
  <si>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</si>
  <si>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</si>
  <si>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</si>
  <si>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</si>
  <si>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</si>
  <si>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</si>
  <si>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</si>
  <si>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</si>
  <si>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</si>
  <si>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</si>
  <si>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</si>
  <si>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</si>
  <si>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H1800011</t>
  </si>
  <si>
    <t>김동진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</si>
</sst>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61.832123000000003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542152"/>
        <c:axId val="394542544"/>
      </c:barChart>
      <c:catAx>
        <c:axId val="39454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542544"/>
        <c:crosses val="autoZero"/>
        <c:auto val="1"/>
        <c:lblAlgn val="ctr"/>
        <c:lblOffset val="100"/>
        <c:noMultiLvlLbl val="0"/>
      </c:catAx>
      <c:valAx>
        <c:axId val="39454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54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2.3125640000000001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227384"/>
        <c:axId val="395227776"/>
      </c:barChart>
      <c:catAx>
        <c:axId val="39522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227776"/>
        <c:crosses val="autoZero"/>
        <c:auto val="1"/>
        <c:lblAlgn val="ctr"/>
        <c:lblOffset val="100"/>
        <c:noMultiLvlLbl val="0"/>
      </c:catAx>
      <c:valAx>
        <c:axId val="39522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22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8.7685879999999994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049920"/>
        <c:axId val="440050312"/>
      </c:barChart>
      <c:catAx>
        <c:axId val="4400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050312"/>
        <c:crosses val="autoZero"/>
        <c:auto val="1"/>
        <c:lblAlgn val="ctr"/>
        <c:lblOffset val="100"/>
        <c:noMultiLvlLbl val="0"/>
      </c:catAx>
      <c:valAx>
        <c:axId val="44005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0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1184.1212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051096"/>
        <c:axId val="440051488"/>
      </c:barChart>
      <c:catAx>
        <c:axId val="44005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051488"/>
        <c:crosses val="autoZero"/>
        <c:auto val="1"/>
        <c:lblAlgn val="ctr"/>
        <c:lblOffset val="100"/>
        <c:noMultiLvlLbl val="0"/>
      </c:catAx>
      <c:valAx>
        <c:axId val="44005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05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5227.6143000000002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052272"/>
        <c:axId val="440052664"/>
      </c:barChart>
      <c:catAx>
        <c:axId val="44005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052664"/>
        <c:crosses val="autoZero"/>
        <c:auto val="1"/>
        <c:lblAlgn val="ctr"/>
        <c:lblOffset val="100"/>
        <c:noMultiLvlLbl val="0"/>
      </c:catAx>
      <c:valAx>
        <c:axId val="440052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05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245.36109999999999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053448"/>
        <c:axId val="440053840"/>
      </c:barChart>
      <c:catAx>
        <c:axId val="44005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053840"/>
        <c:crosses val="autoZero"/>
        <c:auto val="1"/>
        <c:lblAlgn val="ctr"/>
        <c:lblOffset val="100"/>
        <c:noMultiLvlLbl val="0"/>
      </c:catAx>
      <c:valAx>
        <c:axId val="44005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05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139.90161000000001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054624"/>
        <c:axId val="440055016"/>
      </c:barChart>
      <c:catAx>
        <c:axId val="4400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055016"/>
        <c:crosses val="autoZero"/>
        <c:auto val="1"/>
        <c:lblAlgn val="ctr"/>
        <c:lblOffset val="100"/>
        <c:noMultiLvlLbl val="0"/>
      </c:catAx>
      <c:valAx>
        <c:axId val="44005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0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13.45754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055800"/>
        <c:axId val="440056192"/>
      </c:barChart>
      <c:catAx>
        <c:axId val="44005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056192"/>
        <c:crosses val="autoZero"/>
        <c:auto val="1"/>
        <c:lblAlgn val="ctr"/>
        <c:lblOffset val="100"/>
        <c:noMultiLvlLbl val="0"/>
      </c:catAx>
      <c:valAx>
        <c:axId val="440056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05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2345.1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056976"/>
        <c:axId val="443643768"/>
      </c:barChart>
      <c:catAx>
        <c:axId val="44005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43768"/>
        <c:crosses val="autoZero"/>
        <c:auto val="1"/>
        <c:lblAlgn val="ctr"/>
        <c:lblOffset val="100"/>
        <c:noMultiLvlLbl val="0"/>
      </c:catAx>
      <c:valAx>
        <c:axId val="4436437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05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0.2736556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44552"/>
        <c:axId val="443644944"/>
      </c:barChart>
      <c:catAx>
        <c:axId val="4436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44944"/>
        <c:crosses val="autoZero"/>
        <c:auto val="1"/>
        <c:lblAlgn val="ctr"/>
        <c:lblOffset val="100"/>
        <c:noMultiLvlLbl val="0"/>
      </c:catAx>
      <c:valAx>
        <c:axId val="44364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5.8795403999999998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45728"/>
        <c:axId val="443646120"/>
      </c:barChart>
      <c:catAx>
        <c:axId val="4436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46120"/>
        <c:crosses val="autoZero"/>
        <c:auto val="1"/>
        <c:lblAlgn val="ctr"/>
        <c:lblOffset val="100"/>
        <c:noMultiLvlLbl val="0"/>
      </c:catAx>
      <c:valAx>
        <c:axId val="443646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49.627963999999999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543328"/>
        <c:axId val="394543720"/>
      </c:barChart>
      <c:catAx>
        <c:axId val="3945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543720"/>
        <c:crosses val="autoZero"/>
        <c:auto val="1"/>
        <c:lblAlgn val="ctr"/>
        <c:lblOffset val="100"/>
        <c:noMultiLvlLbl val="0"/>
      </c:catAx>
      <c:valAx>
        <c:axId val="394543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5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122.75685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47296"/>
        <c:axId val="443647688"/>
      </c:barChart>
      <c:catAx>
        <c:axId val="44364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47688"/>
        <c:crosses val="autoZero"/>
        <c:auto val="1"/>
        <c:lblAlgn val="ctr"/>
        <c:lblOffset val="100"/>
        <c:noMultiLvlLbl val="0"/>
      </c:catAx>
      <c:valAx>
        <c:axId val="4436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65.714780000000005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48080"/>
        <c:axId val="443648472"/>
      </c:barChart>
      <c:catAx>
        <c:axId val="44364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48472"/>
        <c:crosses val="autoZero"/>
        <c:auto val="1"/>
        <c:lblAlgn val="ctr"/>
        <c:lblOffset val="100"/>
        <c:noMultiLvlLbl val="0"/>
      </c:catAx>
      <c:valAx>
        <c:axId val="44364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4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32.816000000000003</c:v>
                </c:pt>
                <c:pt idx="1">
                  <c:v>7.2009999999999996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3649256"/>
        <c:axId val="443649648"/>
      </c:barChart>
      <c:catAx>
        <c:axId val="44364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49648"/>
        <c:crosses val="autoZero"/>
        <c:auto val="1"/>
        <c:lblAlgn val="ctr"/>
        <c:lblOffset val="100"/>
        <c:noMultiLvlLbl val="0"/>
      </c:catAx>
      <c:valAx>
        <c:axId val="4436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4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4.3275547000000003</c:v>
                </c:pt>
                <c:pt idx="1">
                  <c:v>4.7535040000000004</c:v>
                </c:pt>
                <c:pt idx="2">
                  <c:v>6.7237983000000003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1129.3228999999999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50824"/>
        <c:axId val="443651216"/>
      </c:barChart>
      <c:catAx>
        <c:axId val="4436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51216"/>
        <c:crosses val="autoZero"/>
        <c:auto val="1"/>
        <c:lblAlgn val="ctr"/>
        <c:lblOffset val="100"/>
        <c:noMultiLvlLbl val="0"/>
      </c:catAx>
      <c:valAx>
        <c:axId val="443651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29.330769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448816"/>
        <c:axId val="441449208"/>
      </c:barChart>
      <c:catAx>
        <c:axId val="44144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449208"/>
        <c:crosses val="autoZero"/>
        <c:auto val="1"/>
        <c:lblAlgn val="ctr"/>
        <c:lblOffset val="100"/>
        <c:noMultiLvlLbl val="0"/>
      </c:catAx>
      <c:valAx>
        <c:axId val="44144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44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83.335999999999999</c:v>
                </c:pt>
                <c:pt idx="1">
                  <c:v>4.1719999999999997</c:v>
                </c:pt>
                <c:pt idx="2">
                  <c:v>12.491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1449992"/>
        <c:axId val="441450384"/>
      </c:barChart>
      <c:catAx>
        <c:axId val="44144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450384"/>
        <c:crosses val="autoZero"/>
        <c:auto val="1"/>
        <c:lblAlgn val="ctr"/>
        <c:lblOffset val="100"/>
        <c:noMultiLvlLbl val="0"/>
      </c:catAx>
      <c:valAx>
        <c:axId val="44145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44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2064.5590000000002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451168"/>
        <c:axId val="441451560"/>
      </c:barChart>
      <c:catAx>
        <c:axId val="44145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451560"/>
        <c:crosses val="autoZero"/>
        <c:auto val="1"/>
        <c:lblAlgn val="ctr"/>
        <c:lblOffset val="100"/>
        <c:noMultiLvlLbl val="0"/>
      </c:catAx>
      <c:valAx>
        <c:axId val="441451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4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246.88335000000001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452344"/>
        <c:axId val="441452736"/>
      </c:barChart>
      <c:catAx>
        <c:axId val="44145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452736"/>
        <c:crosses val="autoZero"/>
        <c:auto val="1"/>
        <c:lblAlgn val="ctr"/>
        <c:lblOffset val="100"/>
        <c:noMultiLvlLbl val="0"/>
      </c:catAx>
      <c:valAx>
        <c:axId val="441452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45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573.47295999999994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453520"/>
        <c:axId val="441453912"/>
      </c:barChart>
      <c:catAx>
        <c:axId val="44145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453912"/>
        <c:crosses val="autoZero"/>
        <c:auto val="1"/>
        <c:lblAlgn val="ctr"/>
        <c:lblOffset val="100"/>
        <c:noMultiLvlLbl val="0"/>
      </c:catAx>
      <c:valAx>
        <c:axId val="44145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45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1.2018895000000001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544504"/>
        <c:axId val="394544896"/>
      </c:barChart>
      <c:catAx>
        <c:axId val="39454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544896"/>
        <c:crosses val="autoZero"/>
        <c:auto val="1"/>
        <c:lblAlgn val="ctr"/>
        <c:lblOffset val="100"/>
        <c:noMultiLvlLbl val="0"/>
      </c:catAx>
      <c:valAx>
        <c:axId val="3945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54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15253.031999999999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454696"/>
        <c:axId val="441455088"/>
      </c:barChart>
      <c:catAx>
        <c:axId val="44145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455088"/>
        <c:crosses val="autoZero"/>
        <c:auto val="1"/>
        <c:lblAlgn val="ctr"/>
        <c:lblOffset val="100"/>
        <c:noMultiLvlLbl val="0"/>
      </c:catAx>
      <c:valAx>
        <c:axId val="44145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45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18.934532000000001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455872"/>
        <c:axId val="439253072"/>
      </c:barChart>
      <c:catAx>
        <c:axId val="44145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253072"/>
        <c:crosses val="autoZero"/>
        <c:auto val="1"/>
        <c:lblAlgn val="ctr"/>
        <c:lblOffset val="100"/>
        <c:noMultiLvlLbl val="0"/>
      </c:catAx>
      <c:valAx>
        <c:axId val="43925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45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2.3279304999999999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253856"/>
        <c:axId val="439254248"/>
      </c:barChart>
      <c:catAx>
        <c:axId val="43925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254248"/>
        <c:crosses val="autoZero"/>
        <c:auto val="1"/>
        <c:lblAlgn val="ctr"/>
        <c:lblOffset val="100"/>
        <c:noMultiLvlLbl val="0"/>
      </c:catAx>
      <c:valAx>
        <c:axId val="43925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2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403.29253999999997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98736"/>
        <c:axId val="437299128"/>
      </c:barChart>
      <c:catAx>
        <c:axId val="43729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99128"/>
        <c:crosses val="autoZero"/>
        <c:auto val="1"/>
        <c:lblAlgn val="ctr"/>
        <c:lblOffset val="100"/>
        <c:noMultiLvlLbl val="0"/>
      </c:catAx>
      <c:valAx>
        <c:axId val="43729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9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1.5777464000000001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99912"/>
        <c:axId val="437300304"/>
      </c:barChart>
      <c:catAx>
        <c:axId val="43729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00304"/>
        <c:crosses val="autoZero"/>
        <c:auto val="1"/>
        <c:lblAlgn val="ctr"/>
        <c:lblOffset val="100"/>
        <c:noMultiLvlLbl val="0"/>
      </c:catAx>
      <c:valAx>
        <c:axId val="437300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9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23.626694000000001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301088"/>
        <c:axId val="437301480"/>
      </c:barChart>
      <c:catAx>
        <c:axId val="43730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301480"/>
        <c:crosses val="autoZero"/>
        <c:auto val="1"/>
        <c:lblAlgn val="ctr"/>
        <c:lblOffset val="100"/>
        <c:noMultiLvlLbl val="0"/>
      </c:catAx>
      <c:valAx>
        <c:axId val="43730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3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2.3279304999999999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302264"/>
        <c:axId val="395224248"/>
      </c:barChart>
      <c:catAx>
        <c:axId val="43730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224248"/>
        <c:crosses val="autoZero"/>
        <c:auto val="1"/>
        <c:lblAlgn val="ctr"/>
        <c:lblOffset val="100"/>
        <c:noMultiLvlLbl val="0"/>
      </c:catAx>
      <c:valAx>
        <c:axId val="39522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30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1213.6486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225032"/>
        <c:axId val="395225424"/>
      </c:barChart>
      <c:catAx>
        <c:axId val="39522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225424"/>
        <c:crosses val="autoZero"/>
        <c:auto val="1"/>
        <c:lblAlgn val="ctr"/>
        <c:lblOffset val="100"/>
        <c:noMultiLvlLbl val="0"/>
      </c:catAx>
      <c:valAx>
        <c:axId val="39522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22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2.5465724000000001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226208"/>
        <c:axId val="395226600"/>
      </c:barChart>
      <c:catAx>
        <c:axId val="39522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226600"/>
        <c:crosses val="autoZero"/>
        <c:auto val="1"/>
        <c:lblAlgn val="ctr"/>
        <c:lblOffset val="100"/>
        <c:noMultiLvlLbl val="0"/>
      </c:catAx>
      <c:valAx>
        <c:axId val="39522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2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김동진, ID : H1800011)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10:39:50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2064.5590000000002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61.832123000000003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49.627963999999999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83.335999999999999</v>
      </c>
      <c r="G8" s="59">
        <f>'DRIs DATA 입력'!G8</f>
        <v>4.1719999999999997</v>
      </c>
      <c r="H8" s="59">
        <f>'DRIs DATA 입력'!H8</f>
        <v>12.491</v>
      </c>
      <c r="I8" s="46"/>
      <c r="J8" s="59" t="s">
        <v>216</v>
      </c>
      <c r="K8" s="59">
        <f>'DRIs DATA 입력'!K8</f>
        <v>32.816000000000003</v>
      </c>
      <c r="L8" s="59">
        <f>'DRIs DATA 입력'!L8</f>
        <v>7.2009999999999996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1129.3228999999999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29.330769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1.2018895000000001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403.29253999999997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246.88335000000001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2.7813870000000001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1.5777464000000001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23.626694000000001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2.3279304999999999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1213.6486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2.5465724000000001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2.3125640000000001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8.7685879999999994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573.47295999999994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1184.1212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15253.031999999999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5227.6143000000002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245.36109999999999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139.90161000000001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18.934532000000001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13.45754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2345.1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0.2736556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5.8795403999999998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122.75685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65.714780000000005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304</v>
      </c>
      <c r="G1" s="62" t="s">
        <v>298</v>
      </c>
      <c r="H1" s="61" t="s">
        <v>305</v>
      </c>
    </row>
    <row r="3" spans="1:27" x14ac:dyDescent="0.4">
      <c r="A3" s="71" t="s">
        <v>306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307</v>
      </c>
      <c r="B4" s="69"/>
      <c r="C4" s="69"/>
      <c r="E4" s="66" t="s">
        <v>308</v>
      </c>
      <c r="F4" s="67"/>
      <c r="G4" s="67"/>
      <c r="H4" s="68"/>
      <c r="J4" s="66" t="s">
        <v>276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277</v>
      </c>
      <c r="V4" s="69"/>
      <c r="W4" s="69"/>
      <c r="X4" s="69"/>
      <c r="Y4" s="69"/>
      <c r="Z4" s="69"/>
    </row>
    <row r="5" spans="1:27" x14ac:dyDescent="0.4">
      <c r="A5" s="65"/>
      <c r="B5" s="65" t="s">
        <v>278</v>
      </c>
      <c r="C5" s="65" t="s">
        <v>299</v>
      </c>
      <c r="E5" s="65"/>
      <c r="F5" s="65" t="s">
        <v>50</v>
      </c>
      <c r="G5" s="65" t="s">
        <v>279</v>
      </c>
      <c r="H5" s="65" t="s">
        <v>46</v>
      </c>
      <c r="J5" s="65"/>
      <c r="K5" s="65" t="s">
        <v>300</v>
      </c>
      <c r="L5" s="65" t="s">
        <v>280</v>
      </c>
      <c r="N5" s="65"/>
      <c r="O5" s="65" t="s">
        <v>281</v>
      </c>
      <c r="P5" s="65" t="s">
        <v>282</v>
      </c>
      <c r="Q5" s="65" t="s">
        <v>283</v>
      </c>
      <c r="R5" s="65" t="s">
        <v>309</v>
      </c>
      <c r="S5" s="65" t="s">
        <v>299</v>
      </c>
      <c r="U5" s="65"/>
      <c r="V5" s="65" t="s">
        <v>281</v>
      </c>
      <c r="W5" s="65" t="s">
        <v>282</v>
      </c>
      <c r="X5" s="65" t="s">
        <v>283</v>
      </c>
      <c r="Y5" s="65" t="s">
        <v>309</v>
      </c>
      <c r="Z5" s="65" t="s">
        <v>299</v>
      </c>
    </row>
    <row r="6" spans="1:27" x14ac:dyDescent="0.4">
      <c r="A6" s="65" t="s">
        <v>307</v>
      </c>
      <c r="B6" s="65">
        <v>2000</v>
      </c>
      <c r="C6" s="65">
        <v>2064.5590000000002</v>
      </c>
      <c r="E6" s="65" t="s">
        <v>310</v>
      </c>
      <c r="F6" s="65">
        <v>55</v>
      </c>
      <c r="G6" s="65">
        <v>15</v>
      </c>
      <c r="H6" s="65">
        <v>7</v>
      </c>
      <c r="J6" s="65" t="s">
        <v>310</v>
      </c>
      <c r="K6" s="65">
        <v>0.1</v>
      </c>
      <c r="L6" s="65">
        <v>4</v>
      </c>
      <c r="N6" s="65" t="s">
        <v>311</v>
      </c>
      <c r="O6" s="65">
        <v>45</v>
      </c>
      <c r="P6" s="65">
        <v>55</v>
      </c>
      <c r="Q6" s="65">
        <v>0</v>
      </c>
      <c r="R6" s="65">
        <v>0</v>
      </c>
      <c r="S6" s="65">
        <v>61.832123000000003</v>
      </c>
      <c r="U6" s="65" t="s">
        <v>312</v>
      </c>
      <c r="V6" s="65">
        <v>0</v>
      </c>
      <c r="W6" s="65">
        <v>0</v>
      </c>
      <c r="X6" s="65">
        <v>25</v>
      </c>
      <c r="Y6" s="65">
        <v>0</v>
      </c>
      <c r="Z6" s="65">
        <v>49.627963999999999</v>
      </c>
    </row>
    <row r="7" spans="1:27" x14ac:dyDescent="0.4">
      <c r="E7" s="65" t="s">
        <v>284</v>
      </c>
      <c r="F7" s="65">
        <v>65</v>
      </c>
      <c r="G7" s="65">
        <v>30</v>
      </c>
      <c r="H7" s="65">
        <v>20</v>
      </c>
      <c r="J7" s="65" t="s">
        <v>284</v>
      </c>
      <c r="K7" s="65">
        <v>1</v>
      </c>
      <c r="L7" s="65">
        <v>10</v>
      </c>
    </row>
    <row r="8" spans="1:27" x14ac:dyDescent="0.4">
      <c r="E8" s="65" t="s">
        <v>285</v>
      </c>
      <c r="F8" s="65">
        <v>83.335999999999999</v>
      </c>
      <c r="G8" s="65">
        <v>4.1719999999999997</v>
      </c>
      <c r="H8" s="65">
        <v>12.491</v>
      </c>
      <c r="J8" s="65" t="s">
        <v>285</v>
      </c>
      <c r="K8" s="65">
        <v>32.816000000000003</v>
      </c>
      <c r="L8" s="65">
        <v>7.2009999999999996</v>
      </c>
    </row>
    <row r="13" spans="1:27" x14ac:dyDescent="0.4">
      <c r="A13" s="70" t="s">
        <v>313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286</v>
      </c>
      <c r="B14" s="69"/>
      <c r="C14" s="69"/>
      <c r="D14" s="69"/>
      <c r="E14" s="69"/>
      <c r="F14" s="69"/>
      <c r="H14" s="69" t="s">
        <v>314</v>
      </c>
      <c r="I14" s="69"/>
      <c r="J14" s="69"/>
      <c r="K14" s="69"/>
      <c r="L14" s="69"/>
      <c r="M14" s="69"/>
      <c r="O14" s="69" t="s">
        <v>287</v>
      </c>
      <c r="P14" s="69"/>
      <c r="Q14" s="69"/>
      <c r="R14" s="69"/>
      <c r="S14" s="69"/>
      <c r="T14" s="69"/>
      <c r="V14" s="69" t="s">
        <v>288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281</v>
      </c>
      <c r="C15" s="65" t="s">
        <v>282</v>
      </c>
      <c r="D15" s="65" t="s">
        <v>283</v>
      </c>
      <c r="E15" s="65" t="s">
        <v>309</v>
      </c>
      <c r="F15" s="65" t="s">
        <v>299</v>
      </c>
      <c r="H15" s="65"/>
      <c r="I15" s="65" t="s">
        <v>281</v>
      </c>
      <c r="J15" s="65" t="s">
        <v>282</v>
      </c>
      <c r="K15" s="65" t="s">
        <v>283</v>
      </c>
      <c r="L15" s="65" t="s">
        <v>309</v>
      </c>
      <c r="M15" s="65" t="s">
        <v>299</v>
      </c>
      <c r="O15" s="65"/>
      <c r="P15" s="65" t="s">
        <v>281</v>
      </c>
      <c r="Q15" s="65" t="s">
        <v>282</v>
      </c>
      <c r="R15" s="65" t="s">
        <v>283</v>
      </c>
      <c r="S15" s="65" t="s">
        <v>309</v>
      </c>
      <c r="T15" s="65" t="s">
        <v>299</v>
      </c>
      <c r="V15" s="65"/>
      <c r="W15" s="65" t="s">
        <v>281</v>
      </c>
      <c r="X15" s="65" t="s">
        <v>282</v>
      </c>
      <c r="Y15" s="65" t="s">
        <v>283</v>
      </c>
      <c r="Z15" s="65" t="s">
        <v>309</v>
      </c>
      <c r="AA15" s="65" t="s">
        <v>299</v>
      </c>
    </row>
    <row r="16" spans="1:27" x14ac:dyDescent="0.4">
      <c r="A16" s="65" t="s">
        <v>289</v>
      </c>
      <c r="B16" s="65">
        <v>500</v>
      </c>
      <c r="C16" s="65">
        <v>700</v>
      </c>
      <c r="D16" s="65">
        <v>0</v>
      </c>
      <c r="E16" s="65">
        <v>3000</v>
      </c>
      <c r="F16" s="65">
        <v>1129.3228999999999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29.330769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1.2018895000000001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403.29253999999997</v>
      </c>
    </row>
    <row r="23" spans="1:62" x14ac:dyDescent="0.4">
      <c r="A23" s="70" t="s">
        <v>290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302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292</v>
      </c>
      <c r="P24" s="69"/>
      <c r="Q24" s="69"/>
      <c r="R24" s="69"/>
      <c r="S24" s="69"/>
      <c r="T24" s="69"/>
      <c r="V24" s="69" t="s">
        <v>293</v>
      </c>
      <c r="W24" s="69"/>
      <c r="X24" s="69"/>
      <c r="Y24" s="69"/>
      <c r="Z24" s="69"/>
      <c r="AA24" s="69"/>
      <c r="AC24" s="69" t="s">
        <v>294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318</v>
      </c>
      <c r="C25" s="65" t="s">
        <v>319</v>
      </c>
      <c r="D25" s="65" t="s">
        <v>320</v>
      </c>
      <c r="E25" s="65" t="s">
        <v>301</v>
      </c>
      <c r="F25" s="65" t="s">
        <v>321</v>
      </c>
      <c r="H25" s="65"/>
      <c r="I25" s="65" t="s">
        <v>318</v>
      </c>
      <c r="J25" s="65" t="s">
        <v>319</v>
      </c>
      <c r="K25" s="65" t="s">
        <v>320</v>
      </c>
      <c r="L25" s="65" t="s">
        <v>301</v>
      </c>
      <c r="M25" s="65" t="s">
        <v>321</v>
      </c>
      <c r="O25" s="65"/>
      <c r="P25" s="65" t="s">
        <v>318</v>
      </c>
      <c r="Q25" s="65" t="s">
        <v>319</v>
      </c>
      <c r="R25" s="65" t="s">
        <v>320</v>
      </c>
      <c r="S25" s="65" t="s">
        <v>301</v>
      </c>
      <c r="T25" s="65" t="s">
        <v>321</v>
      </c>
      <c r="V25" s="65"/>
      <c r="W25" s="65" t="s">
        <v>318</v>
      </c>
      <c r="X25" s="65" t="s">
        <v>319</v>
      </c>
      <c r="Y25" s="65" t="s">
        <v>320</v>
      </c>
      <c r="Z25" s="65" t="s">
        <v>301</v>
      </c>
      <c r="AA25" s="65" t="s">
        <v>321</v>
      </c>
      <c r="AC25" s="65"/>
      <c r="AD25" s="65" t="s">
        <v>318</v>
      </c>
      <c r="AE25" s="65" t="s">
        <v>319</v>
      </c>
      <c r="AF25" s="65" t="s">
        <v>320</v>
      </c>
      <c r="AG25" s="65" t="s">
        <v>301</v>
      </c>
      <c r="AH25" s="65" t="s">
        <v>321</v>
      </c>
      <c r="AJ25" s="65"/>
      <c r="AK25" s="65" t="s">
        <v>318</v>
      </c>
      <c r="AL25" s="65" t="s">
        <v>319</v>
      </c>
      <c r="AM25" s="65" t="s">
        <v>320</v>
      </c>
      <c r="AN25" s="65" t="s">
        <v>301</v>
      </c>
      <c r="AO25" s="65" t="s">
        <v>321</v>
      </c>
      <c r="AQ25" s="65"/>
      <c r="AR25" s="65" t="s">
        <v>318</v>
      </c>
      <c r="AS25" s="65" t="s">
        <v>319</v>
      </c>
      <c r="AT25" s="65" t="s">
        <v>320</v>
      </c>
      <c r="AU25" s="65" t="s">
        <v>301</v>
      </c>
      <c r="AV25" s="65" t="s">
        <v>321</v>
      </c>
      <c r="AX25" s="65"/>
      <c r="AY25" s="65" t="s">
        <v>318</v>
      </c>
      <c r="AZ25" s="65" t="s">
        <v>319</v>
      </c>
      <c r="BA25" s="65" t="s">
        <v>320</v>
      </c>
      <c r="BB25" s="65" t="s">
        <v>301</v>
      </c>
      <c r="BC25" s="65" t="s">
        <v>321</v>
      </c>
      <c r="BE25" s="65"/>
      <c r="BF25" s="65" t="s">
        <v>318</v>
      </c>
      <c r="BG25" s="65" t="s">
        <v>319</v>
      </c>
      <c r="BH25" s="65" t="s">
        <v>320</v>
      </c>
      <c r="BI25" s="65" t="s">
        <v>301</v>
      </c>
      <c r="BJ25" s="65" t="s">
        <v>321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246.88335000000001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2.7813870000000001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1.5777464000000001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23.626694000000001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2.3279304999999999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1213.6486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2.5465724000000001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2.3125640000000001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8.7685879999999994</v>
      </c>
    </row>
    <row r="33" spans="1:68" x14ac:dyDescent="0.4">
      <c r="A33" s="70" t="s">
        <v>323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324</v>
      </c>
      <c r="B34" s="69"/>
      <c r="C34" s="69"/>
      <c r="D34" s="69"/>
      <c r="E34" s="69"/>
      <c r="F34" s="69"/>
      <c r="H34" s="69" t="s">
        <v>325</v>
      </c>
      <c r="I34" s="69"/>
      <c r="J34" s="69"/>
      <c r="K34" s="69"/>
      <c r="L34" s="69"/>
      <c r="M34" s="69"/>
      <c r="O34" s="69" t="s">
        <v>295</v>
      </c>
      <c r="P34" s="69"/>
      <c r="Q34" s="69"/>
      <c r="R34" s="69"/>
      <c r="S34" s="69"/>
      <c r="T34" s="69"/>
      <c r="V34" s="69" t="s">
        <v>326</v>
      </c>
      <c r="W34" s="69"/>
      <c r="X34" s="69"/>
      <c r="Y34" s="69"/>
      <c r="Z34" s="69"/>
      <c r="AA34" s="69"/>
      <c r="AC34" s="69" t="s">
        <v>327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318</v>
      </c>
      <c r="C35" s="65" t="s">
        <v>319</v>
      </c>
      <c r="D35" s="65" t="s">
        <v>320</v>
      </c>
      <c r="E35" s="65" t="s">
        <v>301</v>
      </c>
      <c r="F35" s="65" t="s">
        <v>321</v>
      </c>
      <c r="H35" s="65"/>
      <c r="I35" s="65" t="s">
        <v>318</v>
      </c>
      <c r="J35" s="65" t="s">
        <v>319</v>
      </c>
      <c r="K35" s="65" t="s">
        <v>320</v>
      </c>
      <c r="L35" s="65" t="s">
        <v>301</v>
      </c>
      <c r="M35" s="65" t="s">
        <v>321</v>
      </c>
      <c r="O35" s="65"/>
      <c r="P35" s="65" t="s">
        <v>318</v>
      </c>
      <c r="Q35" s="65" t="s">
        <v>319</v>
      </c>
      <c r="R35" s="65" t="s">
        <v>320</v>
      </c>
      <c r="S35" s="65" t="s">
        <v>301</v>
      </c>
      <c r="T35" s="65" t="s">
        <v>321</v>
      </c>
      <c r="V35" s="65"/>
      <c r="W35" s="65" t="s">
        <v>318</v>
      </c>
      <c r="X35" s="65" t="s">
        <v>319</v>
      </c>
      <c r="Y35" s="65" t="s">
        <v>320</v>
      </c>
      <c r="Z35" s="65" t="s">
        <v>301</v>
      </c>
      <c r="AA35" s="65" t="s">
        <v>321</v>
      </c>
      <c r="AC35" s="65"/>
      <c r="AD35" s="65" t="s">
        <v>318</v>
      </c>
      <c r="AE35" s="65" t="s">
        <v>319</v>
      </c>
      <c r="AF35" s="65" t="s">
        <v>320</v>
      </c>
      <c r="AG35" s="65" t="s">
        <v>301</v>
      </c>
      <c r="AH35" s="65" t="s">
        <v>321</v>
      </c>
      <c r="AJ35" s="65"/>
      <c r="AK35" s="65" t="s">
        <v>318</v>
      </c>
      <c r="AL35" s="65" t="s">
        <v>319</v>
      </c>
      <c r="AM35" s="65" t="s">
        <v>320</v>
      </c>
      <c r="AN35" s="65" t="s">
        <v>301</v>
      </c>
      <c r="AO35" s="65" t="s">
        <v>321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573.47295999999994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1184.1212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15253.031999999999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5227.6143000000002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245.36109999999999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139.90161000000001</v>
      </c>
    </row>
    <row r="43" spans="1:68" x14ac:dyDescent="0.4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330</v>
      </c>
      <c r="B44" s="69"/>
      <c r="C44" s="69"/>
      <c r="D44" s="69"/>
      <c r="E44" s="69"/>
      <c r="F44" s="69"/>
      <c r="H44" s="69" t="s">
        <v>331</v>
      </c>
      <c r="I44" s="69"/>
      <c r="J44" s="69"/>
      <c r="K44" s="69"/>
      <c r="L44" s="69"/>
      <c r="M44" s="69"/>
      <c r="O44" s="69" t="s">
        <v>332</v>
      </c>
      <c r="P44" s="69"/>
      <c r="Q44" s="69"/>
      <c r="R44" s="69"/>
      <c r="S44" s="69"/>
      <c r="T44" s="69"/>
      <c r="V44" s="69" t="s">
        <v>333</v>
      </c>
      <c r="W44" s="69"/>
      <c r="X44" s="69"/>
      <c r="Y44" s="69"/>
      <c r="Z44" s="69"/>
      <c r="AA44" s="69"/>
      <c r="AC44" s="69" t="s">
        <v>334</v>
      </c>
      <c r="AD44" s="69"/>
      <c r="AE44" s="69"/>
      <c r="AF44" s="69"/>
      <c r="AG44" s="69"/>
      <c r="AH44" s="69"/>
      <c r="AJ44" s="69" t="s">
        <v>335</v>
      </c>
      <c r="AK44" s="69"/>
      <c r="AL44" s="69"/>
      <c r="AM44" s="69"/>
      <c r="AN44" s="69"/>
      <c r="AO44" s="69"/>
      <c r="AQ44" s="69" t="s">
        <v>336</v>
      </c>
      <c r="AR44" s="69"/>
      <c r="AS44" s="69"/>
      <c r="AT44" s="69"/>
      <c r="AU44" s="69"/>
      <c r="AV44" s="69"/>
      <c r="AX44" s="69" t="s">
        <v>337</v>
      </c>
      <c r="AY44" s="69"/>
      <c r="AZ44" s="69"/>
      <c r="BA44" s="69"/>
      <c r="BB44" s="69"/>
      <c r="BC44" s="69"/>
      <c r="BE44" s="69" t="s">
        <v>338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318</v>
      </c>
      <c r="C45" s="65" t="s">
        <v>319</v>
      </c>
      <c r="D45" s="65" t="s">
        <v>320</v>
      </c>
      <c r="E45" s="65" t="s">
        <v>301</v>
      </c>
      <c r="F45" s="65" t="s">
        <v>321</v>
      </c>
      <c r="H45" s="65"/>
      <c r="I45" s="65" t="s">
        <v>318</v>
      </c>
      <c r="J45" s="65" t="s">
        <v>319</v>
      </c>
      <c r="K45" s="65" t="s">
        <v>320</v>
      </c>
      <c r="L45" s="65" t="s">
        <v>301</v>
      </c>
      <c r="M45" s="65" t="s">
        <v>321</v>
      </c>
      <c r="O45" s="65"/>
      <c r="P45" s="65" t="s">
        <v>318</v>
      </c>
      <c r="Q45" s="65" t="s">
        <v>319</v>
      </c>
      <c r="R45" s="65" t="s">
        <v>320</v>
      </c>
      <c r="S45" s="65" t="s">
        <v>301</v>
      </c>
      <c r="T45" s="65" t="s">
        <v>321</v>
      </c>
      <c r="V45" s="65"/>
      <c r="W45" s="65" t="s">
        <v>318</v>
      </c>
      <c r="X45" s="65" t="s">
        <v>319</v>
      </c>
      <c r="Y45" s="65" t="s">
        <v>320</v>
      </c>
      <c r="Z45" s="65" t="s">
        <v>301</v>
      </c>
      <c r="AA45" s="65" t="s">
        <v>321</v>
      </c>
      <c r="AC45" s="65"/>
      <c r="AD45" s="65" t="s">
        <v>318</v>
      </c>
      <c r="AE45" s="65" t="s">
        <v>319</v>
      </c>
      <c r="AF45" s="65" t="s">
        <v>320</v>
      </c>
      <c r="AG45" s="65" t="s">
        <v>301</v>
      </c>
      <c r="AH45" s="65" t="s">
        <v>321</v>
      </c>
      <c r="AJ45" s="65"/>
      <c r="AK45" s="65" t="s">
        <v>318</v>
      </c>
      <c r="AL45" s="65" t="s">
        <v>319</v>
      </c>
      <c r="AM45" s="65" t="s">
        <v>320</v>
      </c>
      <c r="AN45" s="65" t="s">
        <v>301</v>
      </c>
      <c r="AO45" s="65" t="s">
        <v>321</v>
      </c>
      <c r="AQ45" s="65"/>
      <c r="AR45" s="65" t="s">
        <v>318</v>
      </c>
      <c r="AS45" s="65" t="s">
        <v>319</v>
      </c>
      <c r="AT45" s="65" t="s">
        <v>320</v>
      </c>
      <c r="AU45" s="65" t="s">
        <v>301</v>
      </c>
      <c r="AV45" s="65" t="s">
        <v>321</v>
      </c>
      <c r="AX45" s="65"/>
      <c r="AY45" s="65" t="s">
        <v>318</v>
      </c>
      <c r="AZ45" s="65" t="s">
        <v>319</v>
      </c>
      <c r="BA45" s="65" t="s">
        <v>320</v>
      </c>
      <c r="BB45" s="65" t="s">
        <v>301</v>
      </c>
      <c r="BC45" s="65" t="s">
        <v>321</v>
      </c>
      <c r="BE45" s="65"/>
      <c r="BF45" s="65" t="s">
        <v>318</v>
      </c>
      <c r="BG45" s="65" t="s">
        <v>319</v>
      </c>
      <c r="BH45" s="65" t="s">
        <v>320</v>
      </c>
      <c r="BI45" s="65" t="s">
        <v>301</v>
      </c>
      <c r="BJ45" s="65" t="s">
        <v>321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18.934532000000001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13.45754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2345.1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0.2736556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5.8795403999999998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122.75685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65.714780000000005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296</v>
      </c>
      <c r="D2" s="61">
        <v>67</v>
      </c>
      <c r="E2" s="61">
        <v>2064.5590000000002</v>
      </c>
      <c r="F2" s="61">
        <v>412.51931999999999</v>
      </c>
      <c r="G2" s="61">
        <v>20.653075999999999</v>
      </c>
      <c r="H2" s="61">
        <v>15.493123000000001</v>
      </c>
      <c r="I2" s="61">
        <v>5.1599529999999998</v>
      </c>
      <c r="J2" s="61">
        <v>61.832123000000003</v>
      </c>
      <c r="K2" s="61">
        <v>49.771740000000001</v>
      </c>
      <c r="L2" s="61">
        <v>12.060384000000001</v>
      </c>
      <c r="M2" s="61">
        <v>49.627963999999999</v>
      </c>
      <c r="N2" s="61">
        <v>2.8180692000000001</v>
      </c>
      <c r="O2" s="61">
        <v>30.024836000000001</v>
      </c>
      <c r="P2" s="61">
        <v>1475.569</v>
      </c>
      <c r="Q2" s="61">
        <v>58.263280000000002</v>
      </c>
      <c r="R2" s="61">
        <v>1129.3228999999999</v>
      </c>
      <c r="S2" s="61">
        <v>37.556823999999999</v>
      </c>
      <c r="T2" s="61">
        <v>13101.192999999999</v>
      </c>
      <c r="U2" s="61">
        <v>1.2018895000000001</v>
      </c>
      <c r="V2" s="61">
        <v>29.330769</v>
      </c>
      <c r="W2" s="61">
        <v>403.29253999999997</v>
      </c>
      <c r="X2" s="61">
        <v>246.88335000000001</v>
      </c>
      <c r="Y2" s="61">
        <v>2.7813870000000001</v>
      </c>
      <c r="Z2" s="61">
        <v>1.5777464000000001</v>
      </c>
      <c r="AA2" s="61">
        <v>23.626694000000001</v>
      </c>
      <c r="AB2" s="61">
        <v>2.3279304999999999</v>
      </c>
      <c r="AC2" s="61">
        <v>1213.6486</v>
      </c>
      <c r="AD2" s="61">
        <v>2.5465724000000001</v>
      </c>
      <c r="AE2" s="61">
        <v>2.3125640000000001</v>
      </c>
      <c r="AF2" s="61">
        <v>8.7685879999999994</v>
      </c>
      <c r="AG2" s="61">
        <v>573.47295999999994</v>
      </c>
      <c r="AH2" s="61">
        <v>437.70456000000001</v>
      </c>
      <c r="AI2" s="61">
        <v>135.76836</v>
      </c>
      <c r="AJ2" s="61">
        <v>1184.1212</v>
      </c>
      <c r="AK2" s="61">
        <v>15253.031999999999</v>
      </c>
      <c r="AL2" s="61">
        <v>245.36109999999999</v>
      </c>
      <c r="AM2" s="61">
        <v>5227.6143000000002</v>
      </c>
      <c r="AN2" s="61">
        <v>139.90161000000001</v>
      </c>
      <c r="AO2" s="61">
        <v>18.934532000000001</v>
      </c>
      <c r="AP2" s="61">
        <v>17.520181999999998</v>
      </c>
      <c r="AQ2" s="61">
        <v>1.4143504</v>
      </c>
      <c r="AR2" s="61">
        <v>13.45754</v>
      </c>
      <c r="AS2" s="61">
        <v>2345.1</v>
      </c>
      <c r="AT2" s="61">
        <v>0.2736556</v>
      </c>
      <c r="AU2" s="61">
        <v>5.8795403999999998</v>
      </c>
      <c r="AV2" s="61">
        <v>122.75685</v>
      </c>
      <c r="AW2" s="61">
        <v>65.714780000000005</v>
      </c>
      <c r="AX2" s="61">
        <v>3.5051226999999997E-2</v>
      </c>
      <c r="AY2" s="61">
        <v>0.80746739999999995</v>
      </c>
      <c r="AZ2" s="61">
        <v>112.05387</v>
      </c>
      <c r="BA2" s="61">
        <v>15.857075999999999</v>
      </c>
      <c r="BB2" s="61">
        <v>4.3275547000000003</v>
      </c>
      <c r="BC2" s="61">
        <v>4.7535040000000004</v>
      </c>
      <c r="BD2" s="61">
        <v>6.7237983000000003</v>
      </c>
      <c r="BE2" s="61">
        <v>0.49468085000000001</v>
      </c>
      <c r="BF2" s="61">
        <v>3.2550091999999999</v>
      </c>
      <c r="BG2" s="61">
        <v>2.7754896000000001E-3</v>
      </c>
      <c r="BH2" s="61">
        <v>3.4300353999999998E-3</v>
      </c>
      <c r="BI2" s="61">
        <v>2.4313646999999999E-3</v>
      </c>
      <c r="BJ2" s="61">
        <v>2.2215344000000001E-2</v>
      </c>
      <c r="BK2" s="61">
        <v>2.1349920000000001E-4</v>
      </c>
      <c r="BL2" s="61">
        <v>1.3671283999999999</v>
      </c>
      <c r="BM2" s="61">
        <v>16.811772999999999</v>
      </c>
      <c r="BN2" s="61">
        <v>6.0219373999999997</v>
      </c>
      <c r="BO2" s="61">
        <v>243.42935</v>
      </c>
      <c r="BP2" s="61">
        <v>52.469765000000002</v>
      </c>
      <c r="BQ2" s="61">
        <v>81.158034999999998</v>
      </c>
      <c r="BR2" s="61">
        <v>257.42493000000002</v>
      </c>
      <c r="BS2" s="61">
        <v>16.178864999999998</v>
      </c>
      <c r="BT2" s="61">
        <v>73.233699999999999</v>
      </c>
      <c r="BU2" s="61">
        <v>2.2320930000000001E-3</v>
      </c>
      <c r="BV2" s="61">
        <v>1.9600744999999999E-2</v>
      </c>
      <c r="BW2" s="61">
        <v>4.5457964000000004</v>
      </c>
      <c r="BX2" s="61">
        <v>4.0247783999999998</v>
      </c>
      <c r="BY2" s="61">
        <v>4.0580403000000001E-2</v>
      </c>
      <c r="BZ2" s="61">
        <v>9.4284809999999996E-4</v>
      </c>
      <c r="CA2" s="61">
        <v>0.23270845000000001</v>
      </c>
      <c r="CB2" s="61">
        <v>8.1700709999999992E-3</v>
      </c>
      <c r="CC2" s="61">
        <v>6.6443119999999994E-2</v>
      </c>
      <c r="CD2" s="61">
        <v>0.88349723999999996</v>
      </c>
      <c r="CE2" s="61">
        <v>2.6998375000000002E-2</v>
      </c>
      <c r="CF2" s="61">
        <v>7.4172474000000002E-2</v>
      </c>
      <c r="CG2" s="61">
        <v>0</v>
      </c>
      <c r="CH2" s="61">
        <v>8.5550980000000006E-3</v>
      </c>
      <c r="CI2" s="61">
        <v>1.9428639999999999E-7</v>
      </c>
      <c r="CJ2" s="61">
        <v>2.0078944999999999</v>
      </c>
      <c r="CK2" s="61">
        <v>7.1705672999999998E-3</v>
      </c>
      <c r="CL2" s="61">
        <v>9.3132770000000004E-2</v>
      </c>
      <c r="CM2" s="61">
        <v>15.458638000000001</v>
      </c>
      <c r="CN2" s="61">
        <v>1996.7963</v>
      </c>
      <c r="CO2" s="61">
        <v>3570.93</v>
      </c>
      <c r="CP2" s="61">
        <v>1581.6432</v>
      </c>
      <c r="CQ2" s="61">
        <v>812.44385</v>
      </c>
      <c r="CR2" s="61">
        <v>381.95116999999999</v>
      </c>
      <c r="CS2" s="61">
        <v>460.60736000000003</v>
      </c>
      <c r="CT2" s="61">
        <v>1997.8082999999999</v>
      </c>
      <c r="CU2" s="61">
        <v>1050.7067999999999</v>
      </c>
      <c r="CV2" s="61">
        <v>1462.7417</v>
      </c>
      <c r="CW2" s="61">
        <v>1206.9692</v>
      </c>
      <c r="CX2" s="61">
        <v>380.74477999999999</v>
      </c>
      <c r="CY2" s="61">
        <v>2873.8188</v>
      </c>
      <c r="CZ2" s="61">
        <v>1675.5345</v>
      </c>
      <c r="DA2" s="61">
        <v>3065.7085000000002</v>
      </c>
      <c r="DB2" s="61">
        <v>3531.2593000000002</v>
      </c>
      <c r="DC2" s="61">
        <v>4221.97</v>
      </c>
      <c r="DD2" s="61">
        <v>6422.6815999999999</v>
      </c>
      <c r="DE2" s="61">
        <v>1117.4003</v>
      </c>
      <c r="DF2" s="61">
        <v>3886.6080000000002</v>
      </c>
      <c r="DG2" s="61">
        <v>1376.3992000000001</v>
      </c>
      <c r="DH2" s="61">
        <v>40.992516000000002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15.857075999999999</v>
      </c>
      <c r="B6">
        <f>BB2</f>
        <v>4.3275547000000003</v>
      </c>
      <c r="C6">
        <f>BC2</f>
        <v>4.7535040000000004</v>
      </c>
      <c r="D6">
        <f>BD2</f>
        <v>6.7237983000000003</v>
      </c>
    </row>
    <row r="7" spans="1:113" x14ac:dyDescent="0.4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19162</v>
      </c>
      <c r="C2" s="56">
        <f ca="1">YEAR(TODAY())-YEAR(B2)+IF(TODAY()&gt;=DATE(YEAR(TODAY()),MONTH(B2),DAY(B2)),0,-1)</f>
        <v>67</v>
      </c>
      <c r="E2" s="52">
        <v>168.4</v>
      </c>
      <c r="F2" s="53" t="s">
        <v>39</v>
      </c>
      <c r="G2" s="52">
        <v>70.099999999999994</v>
      </c>
      <c r="H2" s="51" t="s">
        <v>41</v>
      </c>
      <c r="I2" s="72">
        <f>ROUND(G3/E3^2,1)</f>
        <v>24.7</v>
      </c>
    </row>
    <row r="3" spans="1:9" x14ac:dyDescent="0.4">
      <c r="E3" s="51">
        <f>E2/100</f>
        <v>1.6840000000000002</v>
      </c>
      <c r="F3" s="51" t="s">
        <v>40</v>
      </c>
      <c r="G3" s="51">
        <f>G2</f>
        <v>70.099999999999994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김동진, ID : H1800011)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10:39:50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297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43950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67</v>
      </c>
      <c r="G12" s="137"/>
      <c r="H12" s="137"/>
      <c r="I12" s="137"/>
      <c r="K12" s="128">
        <f>'개인정보 및 신체계측 입력'!E2</f>
        <v>168.4</v>
      </c>
      <c r="L12" s="129"/>
      <c r="M12" s="122">
        <f>'개인정보 및 신체계측 입력'!G2</f>
        <v>70.099999999999994</v>
      </c>
      <c r="N12" s="123"/>
      <c r="O12" s="118" t="s">
        <v>271</v>
      </c>
      <c r="P12" s="112"/>
      <c r="Q12" s="115">
        <f>'개인정보 및 신체계측 입력'!I2</f>
        <v>24.7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김동진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83.335999999999999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4.1719999999999997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12.491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7.2</v>
      </c>
      <c r="L72" s="36" t="s">
        <v>53</v>
      </c>
      <c r="M72" s="36">
        <f>ROUND('DRIs DATA'!K8,1)</f>
        <v>32.799999999999997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150.58000000000001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244.42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246.88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155.19999999999999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71.680000000000007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1016.87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189.35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2020-05-13T02:53:30Z</dcterms:modified>
</cp:coreProperties>
</file>